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240" yWindow="60" windowWidth="14940" windowHeight="7875" tabRatio="8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l="1"/>
  <c r="AM35" i="9" s="1"/>
  <c r="BE34" i="9"/>
  <c r="BE35" i="9" s="1"/>
  <c r="BW34" i="9" l="1"/>
  <c r="BW35" i="9" s="1"/>
  <c r="BW36" i="9" s="1"/>
  <c r="BW37" i="9" s="1"/>
  <c r="BW38" i="9" s="1"/>
  <c r="BW39" i="9" s="1"/>
  <c r="BW40" i="9" s="1"/>
  <c r="BW41" i="9" s="1"/>
  <c r="BW42" i="9" s="1"/>
  <c r="BW43" i="9" s="1"/>
  <c r="CO34" i="9"/>
</calcChain>
</file>

<file path=xl/sharedStrings.xml><?xml version="1.0" encoding="utf-8"?>
<sst xmlns="http://schemas.openxmlformats.org/spreadsheetml/2006/main" count="999" uniqueCount="548">
  <si>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</si>
  <si>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</si>
  <si>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</si>
  <si>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</si>
  <si>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</si>
  <si>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</si>
  <si>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</si>
  <si>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</si>
  <si>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</si>
  <si>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</si>
  <si>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</si>
  <si>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</si>
  <si>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</si>
  <si>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</si>
  <si>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</si>
  <si>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</si>
  <si>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</si>
  <si>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</si>
  <si>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</si>
  <si>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</si>
  <si>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</si>
  <si>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</si>
  <si>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</si>
  <si>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</si>
  <si>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</si>
  <si>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</si>
  <si>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</si>
  <si>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</si>
  <si>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</si>
  <si>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</si>
  <si>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</si>
  <si>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</si>
  <si>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</si>
  <si>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</si>
  <si>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</si>
  <si>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</si>
  <si>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</si>
  <si>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</si>
  <si>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</si>
  <si>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</si>
  <si>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</si>
  <si>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</si>
  <si>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</si>
  <si>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</si>
  <si>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</si>
  <si>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</si>
  <si>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</si>
  <si>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</si>
  <si>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</si>
  <si>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</si>
  <si>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</si>
  <si>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</si>
  <si>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</si>
  <si>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</si>
  <si>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</si>
  <si>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</si>
  <si>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</si>
  <si>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</si>
  <si>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</si>
  <si>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</si>
  <si>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</si>
  <si>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</si>
  <si>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</si>
  <si>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</si>
  <si>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</si>
  <si>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</si>
  <si>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</si>
  <si>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</si>
  <si>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</si>
  <si>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</si>
  <si>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</si>
  <si>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</si>
  <si>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</si>
  <si>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</si>
  <si>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</si>
  <si>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</si>
  <si>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</si>
  <si>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</si>
  <si>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</si>
  <si>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</si>
  <si>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</si>
  <si>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</si>
  <si>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</si>
  <si>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</si>
  <si>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</si>
  <si>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</si>
  <si>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</si>
  <si>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</si>
  <si>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</si>
  <si>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</si>
  <si>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</si>
  <si>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</si>
  <si>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</si>
  <si>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</si>
  <si>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</si>
  <si>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</si>
  <si>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</si>
  <si>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</si>
  <si>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</si>
  <si>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</si>
  <si>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</si>
  <si>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</si>
  <si>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</si>
  <si>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</si>
  <si>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</si>
  <si>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</si>
  <si>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</si>
  <si>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</si>
  <si>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</si>
  <si>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</si>
  <si>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</si>
  <si>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</si>
  <si>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</si>
  <si>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</si>
  <si>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</si>
  <si>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</si>
  <si>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</si>
  <si>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</si>
  <si>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</si>
  <si>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</si>
  <si>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</si>
  <si>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</si>
  <si>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</si>
  <si>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</si>
  <si>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</si>
  <si>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</si>
  <si>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</si>
  <si>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</si>
  <si>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</si>
  <si>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</si>
  <si>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</si>
  <si>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</si>
  <si>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</si>
  <si>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</si>
  <si>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</si>
  <si>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</si>
  <si>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</si>
  <si>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</si>
  <si>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</si>
  <si>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</si>
  <si>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</si>
  <si>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</si>
  <si>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</si>
  <si>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</si>
  <si>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</si>
  <si>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</si>
  <si>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</si>
  <si>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</si>
  <si>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</si>
  <si>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</si>
  <si>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</si>
  <si>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</si>
  <si>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</si>
  <si>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</si>
  <si>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</si>
  <si>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</si>
  <si>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</si>
  <si>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</si>
  <si>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</si>
  <si>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</si>
  <si>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</si>
  <si>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</si>
  <si>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</si>
  <si>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</si>
  <si>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</si>
  <si>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</si>
  <si>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</si>
  <si>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</si>
  <si>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</si>
  <si>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</si>
  <si>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</si>
  <si>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</si>
  <si>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</si>
  <si>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</si>
  <si>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</si>
  <si>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</si>
  <si>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</si>
  <si>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</si>
  <si>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</si>
  <si>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</si>
  <si>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</si>
  <si>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</si>
  <si>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</si>
  <si>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</si>
  <si>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</si>
  <si>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</si>
  <si>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</si>
  <si>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</si>
  <si>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</si>
  <si>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</si>
  <si>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</si>
  <si>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</si>
  <si>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</si>
  <si>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</si>
  <si>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</si>
  <si>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茨城県稲敷市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</si>
  <si>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</si>
  <si>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</si>
  <si>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</si>
  <si>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</si>
  <si>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</si>
  <si>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</si>
  <si>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</si>
  <si>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</si>
  <si>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</si>
  <si>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</si>
  <si>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</si>
  <si>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</si>
  <si>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</si>
  <si>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</si>
  <si>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</si>
  <si>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</si>
  <si>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</si>
  <si>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</si>
  <si>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</si>
  <si>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</si>
  <si>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</si>
  <si>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</si>
  <si>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</si>
  <si>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</si>
  <si>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</si>
  <si>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</si>
  <si>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</si>
  <si>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</si>
  <si>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</si>
  <si>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</si>
  <si>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</si>
  <si>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</si>
  <si>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</si>
  <si>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</si>
  <si>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</si>
  <si>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</si>
  <si>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</si>
  <si>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</si>
  <si>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</si>
  <si>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</si>
  <si>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</si>
  <si>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</si>
  <si>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</si>
  <si>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</si>
  <si>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</si>
  <si>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</si>
  <si>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</si>
  <si>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</si>
  <si>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</si>
  <si>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</si>
  <si>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</si>
  <si>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</si>
  <si>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</si>
  <si>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</si>
  <si>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</si>
  <si>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</si>
  <si>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</si>
  <si>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</si>
  <si>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</si>
  <si>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</si>
  <si>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</si>
  <si>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</si>
  <si>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</si>
  <si>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</si>
  <si>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</si>
  <si>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</si>
  <si>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</si>
  <si>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</si>
  <si>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</si>
  <si>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</si>
  <si>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</si>
  <si>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</si>
  <si>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</si>
  <si>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</si>
  <si>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</si>
  <si>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</si>
  <si>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</si>
  <si>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</si>
  <si>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</si>
  <si>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</si>
  <si>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</si>
  <si>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</si>
  <si>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</si>
  <si>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</si>
  <si>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</si>
  <si>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</si>
  <si>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</si>
  <si>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</si>
  <si>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</si>
  <si>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</si>
  <si>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</si>
  <si>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</si>
  <si>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</si>
  <si>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</si>
  <si>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</si>
  <si>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</si>
  <si>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</si>
  <si>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</si>
  <si>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</si>
  <si>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</si>
  <si>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</si>
  <si>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</si>
  <si>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</si>
  <si>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</si>
  <si>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</si>
  <si>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</si>
  <si>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</si>
  <si>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</si>
  <si>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</si>
  <si>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</si>
  <si>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</si>
  <si>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</si>
  <si>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</si>
  <si>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</si>
  <si>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</si>
  <si>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</si>
  <si>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</si>
  <si>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</si>
  <si>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</si>
  <si>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</si>
  <si>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</si>
  <si>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</si>
  <si>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</si>
  <si>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</si>
  <si>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</si>
  <si>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</si>
  <si>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</si>
  <si>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</si>
  <si>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</si>
  <si>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</si>
  <si>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</si>
  <si>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</si>
  <si>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</si>
  <si>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</si>
  <si>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</si>
  <si>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</si>
  <si>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</si>
  <si>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</si>
  <si>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</si>
  <si>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</si>
  <si>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</si>
  <si>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</si>
  <si>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</si>
  <si>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</si>
  <si>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</si>
  <si>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</si>
  <si>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</si>
  <si>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</si>
  <si>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</si>
  <si>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茨城県稲敷市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</si>
  <si>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</si>
  <si>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</si>
  <si>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</si>
  <si>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</si>
  <si>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</si>
  <si>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</si>
  <si>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</si>
  <si>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</si>
  <si>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</si>
  <si>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</si>
  <si>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</si>
  <si>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</si>
  <si>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</si>
  <si>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</si>
  <si>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</si>
  <si>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</si>
  <si>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</si>
  <si>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</si>
  <si>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</si>
  <si>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</si>
  <si>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</si>
  <si>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</si>
  <si>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</si>
  <si>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</si>
  <si>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</si>
  <si>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</si>
  <si>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</si>
  <si>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</si>
  <si>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</si>
  <si>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</si>
  <si>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</si>
  <si>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</si>
  <si>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</si>
  <si>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</si>
  <si>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</si>
  <si>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</si>
  <si>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</si>
  <si>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</si>
  <si>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稲敷市水道事業会計</t>
    <phoneticPr fontId="5"/>
  </si>
  <si>
    <t>法適用企業</t>
    <phoneticPr fontId="5"/>
  </si>
  <si>
    <t>稲敷市工業用水道事業会計</t>
    <phoneticPr fontId="5"/>
  </si>
  <si>
    <t>稲敷市公共下水道事業特別会計</t>
    <phoneticPr fontId="5"/>
  </si>
  <si>
    <t>法非適用企業</t>
    <phoneticPr fontId="5"/>
  </si>
  <si>
    <t>稲敷市農業集落排水事業特別会計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</si>
  <si>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</si>
  <si>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</si>
  <si>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</si>
  <si>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</si>
  <si>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</si>
  <si>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</si>
  <si>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</si>
  <si>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</si>
  <si>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</si>
  <si>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</si>
  <si>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</si>
  <si>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</si>
  <si>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</si>
  <si>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</si>
  <si>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</si>
  <si>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</si>
  <si>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</si>
  <si>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</si>
  <si>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</si>
  <si>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</si>
  <si>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</si>
  <si>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</si>
  <si>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</si>
  <si>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</si>
  <si>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</si>
  <si>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</si>
  <si>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</si>
  <si>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</si>
  <si>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</si>
  <si>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</si>
  <si>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</si>
  <si>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</si>
  <si>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</si>
  <si>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</si>
  <si>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</si>
  <si>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</si>
  <si>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</si>
  <si>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</si>
  <si>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</si>
  <si>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</si>
  <si>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</si>
  <si>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</si>
  <si>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</si>
  <si>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</si>
  <si>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</si>
  <si>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</si>
  <si>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</si>
  <si>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</si>
  <si>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</si>
  <si>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</si>
  <si>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</si>
  <si>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</si>
  <si>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</si>
  <si>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</si>
  <si>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</si>
  <si>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</si>
  <si>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</si>
  <si>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</si>
  <si>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</si>
  <si>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</si>
  <si>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</si>
  <si>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</si>
  <si>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</si>
  <si>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</si>
  <si>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</si>
  <si>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</si>
  <si>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</si>
  <si>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</si>
  <si>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</si>
  <si>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</si>
  <si>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</si>
  <si>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</si>
  <si>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</si>
  <si>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</si>
  <si>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</si>
  <si>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</si>
  <si>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</si>
  <si>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</si>
  <si>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</si>
  <si>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</si>
  <si>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</si>
  <si>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</si>
  <si>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</si>
  <si>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</si>
  <si>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</si>
  <si>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</si>
  <si>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</si>
  <si>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</si>
  <si>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</si>
  <si>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</si>
  <si>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</si>
  <si>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</si>
  <si>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</si>
  <si>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</si>
  <si>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</si>
  <si>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</si>
  <si>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</si>
  <si>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</si>
  <si>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</si>
  <si>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</si>
  <si>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</si>
  <si>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</si>
  <si>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</si>
  <si>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</si>
  <si>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</si>
  <si>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</si>
  <si>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</si>
  <si>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</si>
  <si>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</si>
  <si>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</si>
  <si>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</si>
  <si>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</si>
  <si>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</si>
  <si>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</si>
  <si>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</si>
  <si>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</si>
  <si>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</si>
  <si>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</si>
  <si>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</si>
  <si>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</si>
  <si>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</si>
  <si>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</si>
  <si>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</si>
  <si>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</si>
  <si>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</si>
  <si>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</si>
  <si>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</si>
  <si>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</si>
  <si>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</si>
  <si>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</si>
  <si>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</si>
  <si>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</si>
  <si>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</si>
  <si>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2.46</t>
  </si>
  <si>
    <t>▲ 1.71</t>
  </si>
  <si>
    <t>稲敷市水道事業会計</t>
  </si>
  <si>
    <t>一般会計</t>
  </si>
  <si>
    <t>稲敷市国民健康保険特別会計</t>
  </si>
  <si>
    <t>稲敷市介護保険特別会計</t>
  </si>
  <si>
    <t>稲敷市工業用水道事業会計</t>
  </si>
  <si>
    <t>稲敷市公共下水道事業特別会計</t>
  </si>
  <si>
    <t>稲敷市農業集落排水事業特別会計</t>
  </si>
  <si>
    <t>稲敷市後期高齢者医療特別会計</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</si>
  <si>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</si>
  <si>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</si>
  <si>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</si>
  <si>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</si>
  <si>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</si>
  <si>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</si>
  <si>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</si>
  <si>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</si>
  <si>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</si>
  <si>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</si>
  <si>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</si>
  <si>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</si>
  <si>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（養護老人ホーム松風園特別会計）</t>
    <rPh sb="0" eb="2">
      <t>イナシキ</t>
    </rPh>
    <rPh sb="2" eb="4">
      <t>チホウ</t>
    </rPh>
    <rPh sb="4" eb="6">
      <t>コウイキ</t>
    </rPh>
    <rPh sb="6" eb="9">
      <t>シチョウソン</t>
    </rPh>
    <rPh sb="9" eb="10">
      <t>ケン</t>
    </rPh>
    <rPh sb="10" eb="12">
      <t>ジム</t>
    </rPh>
    <rPh sb="12" eb="14">
      <t>クミアイ</t>
    </rPh>
    <rPh sb="16" eb="18">
      <t>ヨウゴ</t>
    </rPh>
    <rPh sb="18" eb="20">
      <t>ロウジン</t>
    </rPh>
    <rPh sb="23" eb="25">
      <t>ショウフウ</t>
    </rPh>
    <rPh sb="25" eb="26">
      <t>エン</t>
    </rPh>
    <rPh sb="26" eb="28">
      <t>トクベツ</t>
    </rPh>
    <rPh sb="28" eb="30">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</si>
  <si>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2"/>
  </si>
  <si>
    <t>稲敷市農業公社</t>
    <rPh sb="0" eb="3">
      <t>イナシキシ</t>
    </rPh>
    <rPh sb="3" eb="5">
      <t>ノウギョウ</t>
    </rPh>
    <rPh sb="5" eb="7">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</si>
</sst>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66660</c:v>
                </c:pt>
                <c:pt idx="1">
                  <c:v>39564</c:v>
                </c:pt>
                <c:pt idx="2">
                  <c:v>54056</c:v>
                </c:pt>
                <c:pt idx="3">
                  <c:v>52767</c:v>
                </c:pt>
                <c:pt idx="4">
                  <c:v>93225</c:v>
                </c:pt>
              </c:numCache>
            </c:numRef>
          </c:val>
          <c:smooth val="0"/>
        </c:ser>
        <c:dLbls>
          <c:showLegendKey val="0"/>
          <c:showVal val="0"/>
          <c:showCatName val="0"/>
          <c:showSerName val="0"/>
          <c:showPercent val="0"/>
          <c:showBubbleSize val="0"/>
        </c:dLbls>
        <c:marker val="1"/>
        <c:smooth val="0"/>
        <c:axId val="127503744"/>
        <c:axId val="127505920"/>
      </c:lineChart>
      <c:catAx>
        <c:axId val="127503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05920"/>
        <c:crosses val="autoZero"/>
        <c:auto val="1"/>
        <c:lblAlgn val="ctr"/>
        <c:lblOffset val="100"/>
        <c:tickLblSkip val="1"/>
        <c:tickMarkSkip val="1"/>
        <c:noMultiLvlLbl val="0"/>
      </c:catAx>
      <c:valAx>
        <c:axId val="1275059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0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3.95</c:v>
                </c:pt>
                <c:pt idx="1">
                  <c:v>6.57</c:v>
                </c:pt>
                <c:pt idx="2">
                  <c:v>15.45</c:v>
                </c:pt>
                <c:pt idx="3">
                  <c:v>6.09</c:v>
                </c:pt>
                <c:pt idx="4">
                  <c:v>6.13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16.47</c:v>
                </c:pt>
                <c:pt idx="1">
                  <c:v>16</c:v>
                </c:pt>
                <c:pt idx="2">
                  <c:v>15.98</c:v>
                </c:pt>
                <c:pt idx="3">
                  <c:v>23.31</c:v>
                </c:pt>
                <c:pt idx="4">
                  <c:v>25.89</c:v>
                </c:pt>
              </c:numCache>
            </c:numRef>
          </c:val>
        </c:ser>
        <c:dLbls>
          <c:showLegendKey val="0"/>
          <c:showVal val="0"/>
          <c:showCatName val="0"/>
          <c:showSerName val="0"/>
          <c:showPercent val="0"/>
          <c:showBubbleSize val="0"/>
        </c:dLbls>
        <c:gapWidth val="250"/>
        <c:overlap val="100"/>
        <c:axId val="128119936"/>
        <c:axId val="12812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-2.46</c:v>
                </c:pt>
                <c:pt idx="1">
                  <c:v>1.83</c:v>
                </c:pt>
                <c:pt idx="2">
                  <c:v>8.89</c:v>
                </c:pt>
                <c:pt idx="3">
                  <c:v>-1.71</c:v>
                </c:pt>
                <c:pt idx="4">
                  <c:v>2.5099999999999998</c:v>
                </c:pt>
              </c:numCache>
            </c:numRef>
          </c:val>
          <c:smooth val="0"/>
        </c:ser>
        <c:dLbls>
          <c:showLegendKey val="0"/>
          <c:showVal val="0"/>
          <c:showCatName val="0"/>
          <c:showSerName val="0"/>
          <c:showPercent val="0"/>
          <c:showBubbleSize val="0"/>
        </c:dLbls>
        <c:marker val="1"/>
        <c:smooth val="0"/>
        <c:axId val="128119936"/>
        <c:axId val="128121856"/>
      </c:lineChart>
      <c:catAx>
        <c:axId val="1281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21856"/>
        <c:crosses val="autoZero"/>
        <c:auto val="1"/>
        <c:lblAlgn val="ctr"/>
        <c:lblOffset val="100"/>
        <c:tickLblSkip val="1"/>
        <c:tickMarkSkip val="1"/>
        <c:noMultiLvlLbl val="0"/>
      </c:catAx>
      <c:valAx>
        <c:axId val="12812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稲敷市後期高齢者医療特別会計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0.06</c:v>
                </c:pt>
                <c:pt idx="4">
                  <c:v>#N/A</c:v>
                </c:pt>
                <c:pt idx="5">
                  <c:v>0.06</c:v>
                </c:pt>
                <c:pt idx="6">
                  <c:v>#N/A</c:v>
                </c:pt>
                <c:pt idx="7">
                  <c:v>7.0000000000000007E-2</c:v>
                </c:pt>
                <c:pt idx="8">
                  <c:v>#N/A</c:v>
                </c:pt>
                <c:pt idx="9">
                  <c:v>0.08</c:v>
                </c:pt>
              </c:numCache>
            </c:numRef>
          </c:val>
        </c:ser>
        <c:ser>
          <c:idx val="3"/>
          <c:order val="3"/>
          <c:tx>
            <c:strRef>
              <c:f>データシート!$A$30</c:f>
              <c:strCache>
                <c:ptCount val="1"/>
                <c:pt idx="0">
                  <c:v>稲敷市農業集落排水事業特別会計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0.28000000000000003</c:v>
                </c:pt>
                <c:pt idx="4">
                  <c:v>#N/A</c:v>
                </c:pt>
                <c:pt idx="5">
                  <c:v>0.17</c:v>
                </c:pt>
                <c:pt idx="6">
                  <c:v>#N/A</c:v>
                </c:pt>
                <c:pt idx="7">
                  <c:v>0.14000000000000001</c:v>
                </c:pt>
                <c:pt idx="8">
                  <c:v>#N/A</c:v>
                </c:pt>
                <c:pt idx="9">
                  <c:v>0.09</c:v>
                </c:pt>
              </c:numCache>
            </c:numRef>
          </c:val>
        </c:ser>
        <c:ser>
          <c:idx val="4"/>
          <c:order val="4"/>
          <c:tx>
            <c:strRef>
              <c:f>データシート!$A$31</c:f>
              <c:strCache>
                <c:ptCount val="1"/>
                <c:pt idx="0">
                  <c:v>稲敷市公共下水道事業特別会計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0.68</c:v>
                </c:pt>
                <c:pt idx="4">
                  <c:v>#N/A</c:v>
                </c:pt>
                <c:pt idx="5">
                  <c:v>0.41</c:v>
                </c:pt>
                <c:pt idx="6">
                  <c:v>#N/A</c:v>
                </c:pt>
                <c:pt idx="7">
                  <c:v>0.38</c:v>
                </c:pt>
                <c:pt idx="8">
                  <c:v>#N/A</c:v>
                </c:pt>
                <c:pt idx="9">
                  <c:v>0.48</c:v>
                </c:pt>
              </c:numCache>
            </c:numRef>
          </c:val>
        </c:ser>
        <c:ser>
          <c:idx val="5"/>
          <c:order val="5"/>
          <c:tx>
            <c:strRef>
              <c:f>データシート!$A$32</c:f>
              <c:strCache>
                <c:ptCount val="1"/>
                <c:pt idx="0">
                  <c:v>稲敷市工業用水道事業会計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0.79</c:v>
                </c:pt>
                <c:pt idx="2">
                  <c:v>#N/A</c:v>
                </c:pt>
                <c:pt idx="3">
                  <c:v>0.81</c:v>
                </c:pt>
                <c:pt idx="4">
                  <c:v>#N/A</c:v>
                </c:pt>
                <c:pt idx="5">
                  <c:v>0.81</c:v>
                </c:pt>
                <c:pt idx="6">
                  <c:v>#N/A</c:v>
                </c:pt>
                <c:pt idx="7">
                  <c:v>0.85</c:v>
                </c:pt>
                <c:pt idx="8">
                  <c:v>#N/A</c:v>
                </c:pt>
                <c:pt idx="9">
                  <c:v>0.89</c:v>
                </c:pt>
              </c:numCache>
            </c:numRef>
          </c:val>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0.69</c:v>
                </c:pt>
                <c:pt idx="2">
                  <c:v>#N/A</c:v>
                </c:pt>
                <c:pt idx="3">
                  <c:v>0.99</c:v>
                </c:pt>
                <c:pt idx="4">
                  <c:v>#N/A</c:v>
                </c:pt>
                <c:pt idx="5">
                  <c:v>1.06</c:v>
                </c:pt>
                <c:pt idx="6">
                  <c:v>#N/A</c:v>
                </c:pt>
                <c:pt idx="7">
                  <c:v>0.88</c:v>
                </c:pt>
                <c:pt idx="8">
                  <c:v>#N/A</c:v>
                </c:pt>
                <c:pt idx="9">
                  <c:v>1.08</c:v>
                </c:pt>
              </c:numCache>
            </c:numRef>
          </c:val>
        </c:ser>
        <c:ser>
          <c:idx val="7"/>
          <c:order val="7"/>
          <c:tx>
            <c:strRef>
              <c:f>データシート!$A$34</c:f>
              <c:strCache>
                <c:ptCount val="1"/>
                <c:pt idx="0">
                  <c:v>稲敷市国民健康保険特別会計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3.05</c:v>
                </c:pt>
                <c:pt idx="2">
                  <c:v>#N/A</c:v>
                </c:pt>
                <c:pt idx="3">
                  <c:v>3.24</c:v>
                </c:pt>
                <c:pt idx="4">
                  <c:v>#N/A</c:v>
                </c:pt>
                <c:pt idx="5">
                  <c:v>4.37</c:v>
                </c:pt>
                <c:pt idx="6">
                  <c:v>#N/A</c:v>
                </c:pt>
                <c:pt idx="7">
                  <c:v>3.82</c:v>
                </c:pt>
                <c:pt idx="8">
                  <c:v>#N/A</c:v>
                </c:pt>
                <c:pt idx="9">
                  <c:v>3.32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3.94</c:v>
                </c:pt>
                <c:pt idx="2">
                  <c:v>#N/A</c:v>
                </c:pt>
                <c:pt idx="3">
                  <c:v>6.56</c:v>
                </c:pt>
                <c:pt idx="4">
                  <c:v>#N/A</c:v>
                </c:pt>
                <c:pt idx="5">
                  <c:v>15.44</c:v>
                </c:pt>
                <c:pt idx="6">
                  <c:v>#N/A</c:v>
                </c:pt>
                <c:pt idx="7">
                  <c:v>6.08</c:v>
                </c:pt>
                <c:pt idx="8">
                  <c:v>#N/A</c:v>
                </c:pt>
                <c:pt idx="9">
                  <c:v>6.12</c:v>
                </c:pt>
              </c:numCache>
            </c:numRef>
          </c:val>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6.84</c:v>
                </c:pt>
                <c:pt idx="2">
                  <c:v>#N/A</c:v>
                </c:pt>
                <c:pt idx="3">
                  <c:v>6.57</c:v>
                </c:pt>
                <c:pt idx="4">
                  <c:v>#N/A</c:v>
                </c:pt>
                <c:pt idx="5">
                  <c:v>6.08</c:v>
                </c:pt>
                <c:pt idx="6">
                  <c:v>#N/A</c:v>
                </c:pt>
                <c:pt idx="7">
                  <c:v>5.88</c:v>
                </c:pt>
                <c:pt idx="8">
                  <c:v>#N/A</c:v>
                </c:pt>
                <c:pt idx="9">
                  <c:v>6.44</c:v>
                </c:pt>
              </c:numCache>
            </c:numRef>
          </c:val>
        </c:ser>
        <c:dLbls>
          <c:showLegendKey val="0"/>
          <c:showVal val="0"/>
          <c:showCatName val="0"/>
          <c:showSerName val="0"/>
          <c:showPercent val="0"/>
          <c:showBubbleSize val="0"/>
        </c:dLbls>
        <c:gapWidth val="150"/>
        <c:overlap val="100"/>
        <c:axId val="128329984"/>
        <c:axId val="128360448"/>
      </c:barChart>
      <c:catAx>
        <c:axId val="1283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60448"/>
        <c:crosses val="autoZero"/>
        <c:auto val="1"/>
        <c:lblAlgn val="ctr"/>
        <c:lblOffset val="100"/>
        <c:tickLblSkip val="1"/>
        <c:tickMarkSkip val="1"/>
        <c:noMultiLvlLbl val="0"/>
      </c:catAx>
      <c:valAx>
        <c:axId val="12836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2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1656</c:v>
                </c:pt>
                <c:pt idx="5">
                  <c:v>1647</c:v>
                </c:pt>
                <c:pt idx="8">
                  <c:v>1725</c:v>
                </c:pt>
                <c:pt idx="11">
                  <c:v>1811</c:v>
                </c:pt>
                <c:pt idx="14">
                  <c:v>1912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136</c:v>
                </c:pt>
                <c:pt idx="3">
                  <c:v>130</c:v>
                </c:pt>
                <c:pt idx="6">
                  <c:v>105</c:v>
                </c:pt>
                <c:pt idx="9">
                  <c:v>88</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322</c:v>
                </c:pt>
                <c:pt idx="3">
                  <c:v>300</c:v>
                </c:pt>
                <c:pt idx="6">
                  <c:v>229</c:v>
                </c:pt>
                <c:pt idx="9">
                  <c:v>144</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920</c:v>
                </c:pt>
                <c:pt idx="3">
                  <c:v>926</c:v>
                </c:pt>
                <c:pt idx="6">
                  <c:v>891</c:v>
                </c:pt>
                <c:pt idx="9">
                  <c:v>916</c:v>
                </c:pt>
                <c:pt idx="12">
                  <c:v>944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1364</c:v>
                </c:pt>
                <c:pt idx="3">
                  <c:v>1353</c:v>
                </c:pt>
                <c:pt idx="6">
                  <c:v>1359</c:v>
                </c:pt>
                <c:pt idx="9">
                  <c:v>1411</c:v>
                </c:pt>
                <c:pt idx="12">
                  <c:v>1521</c:v>
                </c:pt>
              </c:numCache>
            </c:numRef>
          </c:val>
        </c:ser>
        <c:dLbls>
          <c:showLegendKey val="0"/>
          <c:showVal val="0"/>
          <c:showCatName val="0"/>
          <c:showSerName val="0"/>
          <c:showPercent val="0"/>
          <c:showBubbleSize val="0"/>
        </c:dLbls>
        <c:gapWidth val="100"/>
        <c:overlap val="100"/>
        <c:axId val="128579072"/>
        <c:axId val="12858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1086</c:v>
                </c:pt>
                <c:pt idx="2">
                  <c:v>#N/A</c:v>
                </c:pt>
                <c:pt idx="3">
                  <c:v>#N/A</c:v>
                </c:pt>
                <c:pt idx="4">
                  <c:v>1062</c:v>
                </c:pt>
                <c:pt idx="5">
                  <c:v>#N/A</c:v>
                </c:pt>
                <c:pt idx="6">
                  <c:v>#N/A</c:v>
                </c:pt>
                <c:pt idx="7">
                  <c:v>859</c:v>
                </c:pt>
                <c:pt idx="8">
                  <c:v>#N/A</c:v>
                </c:pt>
                <c:pt idx="9">
                  <c:v>#N/A</c:v>
                </c:pt>
                <c:pt idx="10">
                  <c:v>748</c:v>
                </c:pt>
                <c:pt idx="11">
                  <c:v>#N/A</c:v>
                </c:pt>
                <c:pt idx="12">
                  <c:v>#N/A</c:v>
                </c:pt>
                <c:pt idx="13">
                  <c:v>721</c:v>
                </c:pt>
                <c:pt idx="14">
                  <c:v>#N/A</c:v>
                </c:pt>
              </c:numCache>
            </c:numRef>
          </c:val>
          <c:smooth val="0"/>
        </c:ser>
        <c:dLbls>
          <c:showLegendKey val="0"/>
          <c:showVal val="0"/>
          <c:showCatName val="0"/>
          <c:showSerName val="0"/>
          <c:showPercent val="0"/>
          <c:showBubbleSize val="0"/>
        </c:dLbls>
        <c:marker val="1"/>
        <c:smooth val="0"/>
        <c:axId val="128579072"/>
        <c:axId val="128580992"/>
      </c:lineChart>
      <c:catAx>
        <c:axId val="12857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80992"/>
        <c:crosses val="autoZero"/>
        <c:auto val="1"/>
        <c:lblAlgn val="ctr"/>
        <c:lblOffset val="100"/>
        <c:tickLblSkip val="1"/>
        <c:tickMarkSkip val="1"/>
        <c:noMultiLvlLbl val="0"/>
      </c:catAx>
      <c:valAx>
        <c:axId val="12858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7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21052</c:v>
                </c:pt>
                <c:pt idx="5">
                  <c:v>21622</c:v>
                </c:pt>
                <c:pt idx="8">
                  <c:v>22362</c:v>
                </c:pt>
                <c:pt idx="11">
                  <c:v>23168</c:v>
                </c:pt>
                <c:pt idx="14">
                  <c:v>24077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364</c:v>
                </c:pt>
                <c:pt idx="5">
                  <c:v>320</c:v>
                </c:pt>
                <c:pt idx="8">
                  <c:v>322</c:v>
                </c:pt>
                <c:pt idx="11">
                  <c:v>308</c:v>
                </c:pt>
                <c:pt idx="14">
                  <c:v>299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10884</c:v>
                </c:pt>
                <c:pt idx="5">
                  <c:v>11337</c:v>
                </c:pt>
                <c:pt idx="8">
                  <c:v>11536</c:v>
                </c:pt>
                <c:pt idx="11">
                  <c:v>13309</c:v>
                </c:pt>
                <c:pt idx="14">
                  <c:v>13577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3</c:v>
                </c:pt>
                <c:pt idx="6">
                  <c:v>3</c:v>
                </c:pt>
                <c:pt idx="9">
                  <c:v>0</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4535</c:v>
                </c:pt>
                <c:pt idx="3">
                  <c:v>4358</c:v>
                </c:pt>
                <c:pt idx="6">
                  <c:v>4206</c:v>
                </c:pt>
                <c:pt idx="9">
                  <c:v>4053</c:v>
                </c:pt>
                <c:pt idx="12">
                  <c:v>4009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1151</c:v>
                </c:pt>
                <c:pt idx="3">
                  <c:v>998</c:v>
                </c:pt>
                <c:pt idx="6">
                  <c:v>820</c:v>
                </c:pt>
                <c:pt idx="9">
                  <c:v>707</c:v>
                </c:pt>
                <c:pt idx="12">
                  <c:v>756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14268</c:v>
                </c:pt>
                <c:pt idx="3">
                  <c:v>14486</c:v>
                </c:pt>
                <c:pt idx="6">
                  <c:v>14933</c:v>
                </c:pt>
                <c:pt idx="9">
                  <c:v>14756</c:v>
                </c:pt>
                <c:pt idx="12">
                  <c:v>15244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470</c:v>
                </c:pt>
                <c:pt idx="3">
                  <c:v>354</c:v>
                </c:pt>
                <c:pt idx="6">
                  <c:v>264</c:v>
                </c:pt>
                <c:pt idx="9">
                  <c:v>182</c:v>
                </c:pt>
                <c:pt idx="12">
                  <c:v>113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16272</c:v>
                </c:pt>
                <c:pt idx="3">
                  <c:v>16893</c:v>
                </c:pt>
                <c:pt idx="6">
                  <c:v>17912</c:v>
                </c:pt>
                <c:pt idx="9">
                  <c:v>18669</c:v>
                </c:pt>
                <c:pt idx="12">
                  <c:v>20460</c:v>
                </c:pt>
              </c:numCache>
            </c:numRef>
          </c:val>
        </c:ser>
        <c:dLbls>
          <c:showLegendKey val="0"/>
          <c:showVal val="0"/>
          <c:showCatName val="0"/>
          <c:showSerName val="0"/>
          <c:showPercent val="0"/>
          <c:showBubbleSize val="0"/>
        </c:dLbls>
        <c:gapWidth val="100"/>
        <c:overlap val="100"/>
        <c:axId val="128990208"/>
        <c:axId val="129012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4402</c:v>
                </c:pt>
                <c:pt idx="2">
                  <c:v>#N/A</c:v>
                </c:pt>
                <c:pt idx="3">
                  <c:v>#N/A</c:v>
                </c:pt>
                <c:pt idx="4">
                  <c:v>3813</c:v>
                </c:pt>
                <c:pt idx="5">
                  <c:v>#N/A</c:v>
                </c:pt>
                <c:pt idx="6">
                  <c:v>#N/A</c:v>
                </c:pt>
                <c:pt idx="7">
                  <c:v>3918</c:v>
                </c:pt>
                <c:pt idx="8">
                  <c:v>#N/A</c:v>
                </c:pt>
                <c:pt idx="9">
                  <c:v>#N/A</c:v>
                </c:pt>
                <c:pt idx="10">
                  <c:v>1583</c:v>
                </c:pt>
                <c:pt idx="11">
                  <c:v>#N/A</c:v>
                </c:pt>
                <c:pt idx="12">
                  <c:v>#N/A</c:v>
                </c:pt>
                <c:pt idx="13">
                  <c:v>2632</c:v>
                </c:pt>
                <c:pt idx="14">
                  <c:v>#N/A</c:v>
                </c:pt>
              </c:numCache>
            </c:numRef>
          </c:val>
          <c:smooth val="0"/>
        </c:ser>
        <c:dLbls>
          <c:showLegendKey val="0"/>
          <c:showVal val="0"/>
          <c:showCatName val="0"/>
          <c:showSerName val="0"/>
          <c:showPercent val="0"/>
          <c:showBubbleSize val="0"/>
        </c:dLbls>
        <c:marker val="1"/>
        <c:smooth val="0"/>
        <c:axId val="128990208"/>
        <c:axId val="129012864"/>
      </c:lineChart>
      <c:catAx>
        <c:axId val="1289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12864"/>
        <c:crosses val="autoZero"/>
        <c:auto val="1"/>
        <c:lblAlgn val="ctr"/>
        <c:lblOffset val="100"/>
        <c:tickLblSkip val="1"/>
        <c:tickMarkSkip val="1"/>
        <c:noMultiLvlLbl val="0"/>
      </c:catAx>
      <c:valAx>
        <c:axId val="12901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9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44,242
43,464
205.81
21,960,913
20,606,759
818,167
13,342,450
20,460,177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基準財政収入額は地方消費税交付金の増により前年度から約１億円増加しているものの，基準財政需要額は約</a:t>
          </a:r>
          <a:r>
            <a:rPr kumimoji="1" lang="en-US" altLang="ja-JP" sz="1200">
              <a:latin typeface="ＭＳ Ｐゴシック"/>
            </a:rPr>
            <a:t>2</a:t>
          </a:r>
          <a:r>
            <a:rPr kumimoji="1" lang="ja-JP" altLang="en-US" sz="1200">
              <a:latin typeface="ＭＳ Ｐゴシック"/>
            </a:rPr>
            <a:t>千万円減少しているが，財政力指数は前年度同様となっている。類似団体内順位は昨年度から１ポイント下がり１７位となり前年度から引き続き順位を下げる状況となっている。</a:t>
          </a:r>
          <a:endParaRPr kumimoji="1" lang="en-US" altLang="ja-JP" sz="1200">
            <a:latin typeface="ＭＳ Ｐゴシック"/>
          </a:endParaRPr>
        </a:p>
        <a:p>
          <a:r>
            <a:rPr kumimoji="1" lang="ja-JP" altLang="en-US" sz="1200">
              <a:latin typeface="ＭＳ Ｐゴシック"/>
            </a:rPr>
            <a:t>　今後は，固定資産税（償却資産）の増加は見込まれるものの，農業所得減少等による個人住民税の減が予想されることから，市税の徴収率を高めるとともに，補助金を活用した企業誘致を進め，法人住民税の増加と新規雇用による個人住民税の増加を図り本指数の向上を図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7" name="直線コネクタ 66"/>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0" name="直線コネクタ 69"/>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76200</xdr:rowOff>
    </xdr:to>
    <xdr:cxnSp macro="">
      <xdr:nvCxnSpPr>
        <xdr:cNvPr id="73" name="直線コネクタ 72"/>
        <xdr:cNvCxnSpPr/>
      </xdr:nvCxnSpPr>
      <xdr:spPr>
        <a:xfrm>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56092</xdr:rowOff>
    </xdr:to>
    <xdr:cxnSp macro="">
      <xdr:nvCxnSpPr>
        <xdr:cNvPr id="76" name="直線コネクタ 75"/>
        <xdr:cNvCxnSpPr/>
      </xdr:nvCxnSpPr>
      <xdr:spPr>
        <a:xfrm>
          <a:off x="1447800" y="702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8" name="円/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0" name="円/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2" name="円/楕円 91"/>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3" name="テキスト ボックス 92"/>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5" name="テキスト ボックス 94"/>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経常収支比率算定の分母（経常一般収入）については，地方消費税交付金の増はあったものの普通交付税の減があり</a:t>
          </a:r>
          <a:r>
            <a:rPr kumimoji="1" lang="en-US" altLang="ja-JP" sz="1200">
              <a:latin typeface="ＭＳ Ｐゴシック"/>
            </a:rPr>
            <a:t>109</a:t>
          </a:r>
          <a:r>
            <a:rPr kumimoji="1" lang="ja-JP" altLang="en-US" sz="1200">
              <a:latin typeface="ＭＳ Ｐゴシック"/>
            </a:rPr>
            <a:t>百万円の減少となっており，分子（経常一般歳出）については，合併特例債等の元利償還金の増はあったものの人件費の減，特別会計への繰出金の減などにより</a:t>
          </a:r>
          <a:r>
            <a:rPr kumimoji="1" lang="en-US" altLang="ja-JP" sz="1200">
              <a:latin typeface="ＭＳ Ｐゴシック"/>
            </a:rPr>
            <a:t>99</a:t>
          </a:r>
          <a:r>
            <a:rPr kumimoji="1" lang="ja-JP" altLang="en-US" sz="1200">
              <a:latin typeface="ＭＳ Ｐゴシック"/>
            </a:rPr>
            <a:t>百万円の減少となり，経常収支比率は前年度と比較して</a:t>
          </a:r>
          <a:r>
            <a:rPr kumimoji="1" lang="en-US" altLang="ja-JP" sz="1200">
              <a:latin typeface="ＭＳ Ｐゴシック"/>
            </a:rPr>
            <a:t>0.1</a:t>
          </a:r>
          <a:r>
            <a:rPr kumimoji="1" lang="ja-JP" altLang="en-US" sz="1200">
              <a:latin typeface="ＭＳ Ｐゴシック"/>
            </a:rPr>
            <a:t>ポイント減少し類似団体内順位は５ポイント下がり１４位となっている。今後も義務的経費の公債費の増加が予想されることから，施設の統廃合などの経常経費の削減に大きく寄与する事業を積極的に進めていく。</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89218</xdr:rowOff>
    </xdr:from>
    <xdr:to>
      <xdr:col>7</xdr:col>
      <xdr:colOff>152400</xdr:colOff>
      <xdr:row>61</xdr:row>
      <xdr:rowOff>95250</xdr:rowOff>
    </xdr:to>
    <xdr:cxnSp macro="">
      <xdr:nvCxnSpPr>
        <xdr:cNvPr id="126" name="直線コネクタ 125"/>
        <xdr:cNvCxnSpPr/>
      </xdr:nvCxnSpPr>
      <xdr:spPr>
        <a:xfrm flipV="1">
          <a:off x="4114800" y="1054766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16828</xdr:rowOff>
    </xdr:from>
    <xdr:to>
      <xdr:col>6</xdr:col>
      <xdr:colOff>0</xdr:colOff>
      <xdr:row>61</xdr:row>
      <xdr:rowOff>95250</xdr:rowOff>
    </xdr:to>
    <xdr:cxnSp macro="">
      <xdr:nvCxnSpPr>
        <xdr:cNvPr id="129" name="直線コネクタ 128"/>
        <xdr:cNvCxnSpPr/>
      </xdr:nvCxnSpPr>
      <xdr:spPr>
        <a:xfrm>
          <a:off x="3225800" y="1047527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16828</xdr:rowOff>
    </xdr:from>
    <xdr:to>
      <xdr:col>4</xdr:col>
      <xdr:colOff>482600</xdr:colOff>
      <xdr:row>61</xdr:row>
      <xdr:rowOff>113347</xdr:rowOff>
    </xdr:to>
    <xdr:cxnSp macro="">
      <xdr:nvCxnSpPr>
        <xdr:cNvPr id="132" name="直線コネクタ 131"/>
        <xdr:cNvCxnSpPr/>
      </xdr:nvCxnSpPr>
      <xdr:spPr>
        <a:xfrm flipV="1">
          <a:off x="2336800" y="1047527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113347</xdr:rowOff>
    </xdr:from>
    <xdr:to>
      <xdr:col>3</xdr:col>
      <xdr:colOff>279400</xdr:colOff>
      <xdr:row>61</xdr:row>
      <xdr:rowOff>137478</xdr:rowOff>
    </xdr:to>
    <xdr:cxnSp macro="">
      <xdr:nvCxnSpPr>
        <xdr:cNvPr id="135" name="直線コネクタ 134"/>
        <xdr:cNvCxnSpPr/>
      </xdr:nvCxnSpPr>
      <xdr:spPr>
        <a:xfrm flipV="1">
          <a:off x="1447800" y="105717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38418</xdr:rowOff>
    </xdr:from>
    <xdr:to>
      <xdr:col>7</xdr:col>
      <xdr:colOff>203200</xdr:colOff>
      <xdr:row>61</xdr:row>
      <xdr:rowOff>140018</xdr:rowOff>
    </xdr:to>
    <xdr:sp macro="" textlink="">
      <xdr:nvSpPr>
        <xdr:cNvPr id="145" name="円/楕円 144"/>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54945</xdr:rowOff>
    </xdr:from>
    <xdr:ext cx="762000" cy="259045"/>
    <xdr:sp macro="" textlink="">
      <xdr:nvSpPr>
        <xdr:cNvPr id="146" name="財政構造の弾力性該当値テキスト"/>
        <xdr:cNvSpPr txBox="1"/>
      </xdr:nvSpPr>
      <xdr:spPr>
        <a:xfrm>
          <a:off x="5041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47" name="円/楕円 146"/>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48" name="テキスト ボックス 147"/>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137478</xdr:rowOff>
    </xdr:from>
    <xdr:to>
      <xdr:col>4</xdr:col>
      <xdr:colOff>533400</xdr:colOff>
      <xdr:row>61</xdr:row>
      <xdr:rowOff>67628</xdr:rowOff>
    </xdr:to>
    <xdr:sp macro="" textlink="">
      <xdr:nvSpPr>
        <xdr:cNvPr id="149" name="円/楕円 148"/>
        <xdr:cNvSpPr/>
      </xdr:nvSpPr>
      <xdr:spPr>
        <a:xfrm>
          <a:off x="3175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77805</xdr:rowOff>
    </xdr:from>
    <xdr:ext cx="762000" cy="259045"/>
    <xdr:sp macro="" textlink="">
      <xdr:nvSpPr>
        <xdr:cNvPr id="150" name="テキスト ボックス 149"/>
        <xdr:cNvSpPr txBox="1"/>
      </xdr:nvSpPr>
      <xdr:spPr>
        <a:xfrm>
          <a:off x="2844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62547</xdr:rowOff>
    </xdr:from>
    <xdr:to>
      <xdr:col>3</xdr:col>
      <xdr:colOff>330200</xdr:colOff>
      <xdr:row>61</xdr:row>
      <xdr:rowOff>164147</xdr:rowOff>
    </xdr:to>
    <xdr:sp macro="" textlink="">
      <xdr:nvSpPr>
        <xdr:cNvPr id="151" name="円/楕円 150"/>
        <xdr:cNvSpPr/>
      </xdr:nvSpPr>
      <xdr:spPr>
        <a:xfrm>
          <a:off x="2286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2874</xdr:rowOff>
    </xdr:from>
    <xdr:ext cx="762000" cy="259045"/>
    <xdr:sp macro="" textlink="">
      <xdr:nvSpPr>
        <xdr:cNvPr id="152" name="テキスト ボックス 151"/>
        <xdr:cNvSpPr txBox="1"/>
      </xdr:nvSpPr>
      <xdr:spPr>
        <a:xfrm>
          <a:off x="1955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86678</xdr:rowOff>
    </xdr:from>
    <xdr:to>
      <xdr:col>2</xdr:col>
      <xdr:colOff>127000</xdr:colOff>
      <xdr:row>62</xdr:row>
      <xdr:rowOff>16828</xdr:rowOff>
    </xdr:to>
    <xdr:sp macro="" textlink="">
      <xdr:nvSpPr>
        <xdr:cNvPr id="153" name="円/楕円 152"/>
        <xdr:cNvSpPr/>
      </xdr:nvSpPr>
      <xdr:spPr>
        <a:xfrm>
          <a:off x="1397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1605</xdr:rowOff>
    </xdr:from>
    <xdr:ext cx="762000" cy="259045"/>
    <xdr:sp macro="" textlink="">
      <xdr:nvSpPr>
        <xdr:cNvPr id="154" name="テキスト ボックス 153"/>
        <xdr:cNvSpPr txBox="1"/>
      </xdr:nvSpPr>
      <xdr:spPr>
        <a:xfrm>
          <a:off x="1066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人口１人当たり人件費・物件費等が前年度と比較して</a:t>
          </a:r>
          <a:r>
            <a:rPr kumimoji="1" lang="en-US" altLang="ja-JP" sz="1200">
              <a:latin typeface="ＭＳ Ｐゴシック"/>
            </a:rPr>
            <a:t>2,864</a:t>
          </a:r>
          <a:r>
            <a:rPr kumimoji="1" lang="ja-JP" altLang="en-US" sz="1200">
              <a:latin typeface="ＭＳ Ｐゴシック"/>
            </a:rPr>
            <a:t>円増加しており類似団体内順位が２ポイント下がっているが，基幹水利施設管理事業の委託費等をはじめとする物件費が増加し，住基人口が減少していることが主な要因となっている。</a:t>
          </a:r>
          <a:r>
            <a:rPr kumimoji="1" lang="ja-JP" altLang="en-US" sz="1200" baseline="0">
              <a:latin typeface="ＭＳ Ｐゴシック"/>
            </a:rPr>
            <a:t>類似団体平均を下回る状況ではあるが，ごみ処理業務や消防業務を一部事務組合で行っているためであり，それらの経費を合計すると人口１人当たりの金額は大幅に増加することとなる。今後は人件費の抑制を継続していくとともに，一部事務組合の負担金についても内容を精査し抑制していく必要があ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171338</xdr:rowOff>
    </xdr:from>
    <xdr:to>
      <xdr:col>7</xdr:col>
      <xdr:colOff>152400</xdr:colOff>
      <xdr:row>81</xdr:row>
      <xdr:rowOff>11406</xdr:rowOff>
    </xdr:to>
    <xdr:cxnSp macro="">
      <xdr:nvCxnSpPr>
        <xdr:cNvPr id="189" name="直線コネクタ 188"/>
        <xdr:cNvCxnSpPr/>
      </xdr:nvCxnSpPr>
      <xdr:spPr>
        <a:xfrm>
          <a:off x="4114800" y="13887338"/>
          <a:ext cx="8382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149126</xdr:rowOff>
    </xdr:from>
    <xdr:to>
      <xdr:col>6</xdr:col>
      <xdr:colOff>0</xdr:colOff>
      <xdr:row>80</xdr:row>
      <xdr:rowOff>171338</xdr:rowOff>
    </xdr:to>
    <xdr:cxnSp macro="">
      <xdr:nvCxnSpPr>
        <xdr:cNvPr id="192" name="直線コネクタ 191"/>
        <xdr:cNvCxnSpPr/>
      </xdr:nvCxnSpPr>
      <xdr:spPr>
        <a:xfrm>
          <a:off x="3225800" y="13865126"/>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149126</xdr:rowOff>
    </xdr:from>
    <xdr:to>
      <xdr:col>4</xdr:col>
      <xdr:colOff>482600</xdr:colOff>
      <xdr:row>80</xdr:row>
      <xdr:rowOff>162176</xdr:rowOff>
    </xdr:to>
    <xdr:cxnSp macro="">
      <xdr:nvCxnSpPr>
        <xdr:cNvPr id="195" name="直線コネクタ 194"/>
        <xdr:cNvCxnSpPr/>
      </xdr:nvCxnSpPr>
      <xdr:spPr>
        <a:xfrm flipV="1">
          <a:off x="2336800" y="13865126"/>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143805</xdr:rowOff>
    </xdr:from>
    <xdr:to>
      <xdr:col>3</xdr:col>
      <xdr:colOff>279400</xdr:colOff>
      <xdr:row>80</xdr:row>
      <xdr:rowOff>162176</xdr:rowOff>
    </xdr:to>
    <xdr:cxnSp macro="">
      <xdr:nvCxnSpPr>
        <xdr:cNvPr id="198" name="直線コネクタ 197"/>
        <xdr:cNvCxnSpPr/>
      </xdr:nvCxnSpPr>
      <xdr:spPr>
        <a:xfrm>
          <a:off x="1447800" y="13859805"/>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132056</xdr:rowOff>
    </xdr:from>
    <xdr:to>
      <xdr:col>7</xdr:col>
      <xdr:colOff>203200</xdr:colOff>
      <xdr:row>81</xdr:row>
      <xdr:rowOff>62206</xdr:rowOff>
    </xdr:to>
    <xdr:sp macro="" textlink="">
      <xdr:nvSpPr>
        <xdr:cNvPr id="208" name="円/楕円 207"/>
        <xdr:cNvSpPr/>
      </xdr:nvSpPr>
      <xdr:spPr>
        <a:xfrm>
          <a:off x="4902200" y="138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53333</xdr:rowOff>
    </xdr:from>
    <xdr:ext cx="762000" cy="259045"/>
    <xdr:sp macro="" textlink="">
      <xdr:nvSpPr>
        <xdr:cNvPr id="209" name="人件費・物件費等の状況該当値テキスト"/>
        <xdr:cNvSpPr txBox="1"/>
      </xdr:nvSpPr>
      <xdr:spPr>
        <a:xfrm>
          <a:off x="5041900" y="137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120538</xdr:rowOff>
    </xdr:from>
    <xdr:to>
      <xdr:col>6</xdr:col>
      <xdr:colOff>50800</xdr:colOff>
      <xdr:row>81</xdr:row>
      <xdr:rowOff>50688</xdr:rowOff>
    </xdr:to>
    <xdr:sp macro="" textlink="">
      <xdr:nvSpPr>
        <xdr:cNvPr id="210" name="円/楕円 209"/>
        <xdr:cNvSpPr/>
      </xdr:nvSpPr>
      <xdr:spPr>
        <a:xfrm>
          <a:off x="4064000" y="138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60865</xdr:rowOff>
    </xdr:from>
    <xdr:ext cx="736600" cy="259045"/>
    <xdr:sp macro="" textlink="">
      <xdr:nvSpPr>
        <xdr:cNvPr id="211" name="テキスト ボックス 210"/>
        <xdr:cNvSpPr txBox="1"/>
      </xdr:nvSpPr>
      <xdr:spPr>
        <a:xfrm>
          <a:off x="3733800" y="1360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98326</xdr:rowOff>
    </xdr:from>
    <xdr:to>
      <xdr:col>4</xdr:col>
      <xdr:colOff>533400</xdr:colOff>
      <xdr:row>81</xdr:row>
      <xdr:rowOff>28476</xdr:rowOff>
    </xdr:to>
    <xdr:sp macro="" textlink="">
      <xdr:nvSpPr>
        <xdr:cNvPr id="212" name="円/楕円 211"/>
        <xdr:cNvSpPr/>
      </xdr:nvSpPr>
      <xdr:spPr>
        <a:xfrm>
          <a:off x="3175000" y="13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38653</xdr:rowOff>
    </xdr:from>
    <xdr:ext cx="762000" cy="259045"/>
    <xdr:sp macro="" textlink="">
      <xdr:nvSpPr>
        <xdr:cNvPr id="213" name="テキスト ボックス 212"/>
        <xdr:cNvSpPr txBox="1"/>
      </xdr:nvSpPr>
      <xdr:spPr>
        <a:xfrm>
          <a:off x="2844800" y="1358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111376</xdr:rowOff>
    </xdr:from>
    <xdr:to>
      <xdr:col>3</xdr:col>
      <xdr:colOff>330200</xdr:colOff>
      <xdr:row>81</xdr:row>
      <xdr:rowOff>41526</xdr:rowOff>
    </xdr:to>
    <xdr:sp macro="" textlink="">
      <xdr:nvSpPr>
        <xdr:cNvPr id="214" name="円/楕円 213"/>
        <xdr:cNvSpPr/>
      </xdr:nvSpPr>
      <xdr:spPr>
        <a:xfrm>
          <a:off x="2286000" y="13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51703</xdr:rowOff>
    </xdr:from>
    <xdr:ext cx="762000" cy="259045"/>
    <xdr:sp macro="" textlink="">
      <xdr:nvSpPr>
        <xdr:cNvPr id="215" name="テキスト ボックス 214"/>
        <xdr:cNvSpPr txBox="1"/>
      </xdr:nvSpPr>
      <xdr:spPr>
        <a:xfrm>
          <a:off x="1955800" y="135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93005</xdr:rowOff>
    </xdr:from>
    <xdr:to>
      <xdr:col>2</xdr:col>
      <xdr:colOff>127000</xdr:colOff>
      <xdr:row>81</xdr:row>
      <xdr:rowOff>23155</xdr:rowOff>
    </xdr:to>
    <xdr:sp macro="" textlink="">
      <xdr:nvSpPr>
        <xdr:cNvPr id="216" name="円/楕円 215"/>
        <xdr:cNvSpPr/>
      </xdr:nvSpPr>
      <xdr:spPr>
        <a:xfrm>
          <a:off x="1397000" y="138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33332</xdr:rowOff>
    </xdr:from>
    <xdr:ext cx="762000" cy="259045"/>
    <xdr:sp macro="" textlink="">
      <xdr:nvSpPr>
        <xdr:cNvPr id="217" name="テキスト ボックス 216"/>
        <xdr:cNvSpPr txBox="1"/>
      </xdr:nvSpPr>
      <xdr:spPr>
        <a:xfrm>
          <a:off x="1066800" y="135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ラスパイレス指数については，Ｈ２３・Ｈ２４年度に国において給与削減が行われたことから</a:t>
          </a:r>
          <a:r>
            <a:rPr kumimoji="1" lang="en-US" altLang="ja-JP" sz="1200">
              <a:latin typeface="ＭＳ Ｐゴシック"/>
            </a:rPr>
            <a:t>103</a:t>
          </a:r>
          <a:r>
            <a:rPr kumimoji="1" lang="ja-JP" altLang="en-US" sz="1200">
              <a:latin typeface="ＭＳ Ｐゴシック"/>
            </a:rPr>
            <a:t>％を超える指数となっていた。Ｈ２６年については，前年度から</a:t>
          </a:r>
          <a:r>
            <a:rPr kumimoji="1" lang="en-US" altLang="ja-JP" sz="1200">
              <a:latin typeface="ＭＳ Ｐゴシック"/>
            </a:rPr>
            <a:t>0.4</a:t>
          </a:r>
          <a:r>
            <a:rPr kumimoji="1" lang="ja-JP" altLang="en-US" sz="1200">
              <a:latin typeface="ＭＳ Ｐゴシック"/>
            </a:rPr>
            <a:t>ポイント上昇し類似団体平均と同様の数値となり，類似団体内順位も</a:t>
          </a:r>
          <a:r>
            <a:rPr kumimoji="1" lang="en-US" altLang="ja-JP" sz="1200">
              <a:latin typeface="ＭＳ Ｐゴシック"/>
            </a:rPr>
            <a:t>8</a:t>
          </a:r>
          <a:r>
            <a:rPr kumimoji="1" lang="ja-JP" altLang="en-US" sz="1200">
              <a:latin typeface="ＭＳ Ｐゴシック"/>
            </a:rPr>
            <a:t>ポイント下がった状況である。今後は類似団体平均値を上回らないよう給与担当課と調整を図りながら</a:t>
          </a:r>
          <a:r>
            <a:rPr kumimoji="1" lang="ja-JP" altLang="ja-JP" sz="1200">
              <a:solidFill>
                <a:schemeClr val="dk1"/>
              </a:solidFill>
              <a:latin typeface="+mn-lt"/>
              <a:ea typeface="+mn-ea"/>
              <a:cs typeface="+mn-cs"/>
            </a:rPr>
            <a:t>行政改革大綱</a:t>
          </a:r>
          <a:r>
            <a:rPr kumimoji="1" lang="ja-JP" altLang="en-US" sz="1200">
              <a:solidFill>
                <a:schemeClr val="dk1"/>
              </a:solidFill>
              <a:latin typeface="+mn-lt"/>
              <a:ea typeface="+mn-ea"/>
              <a:cs typeface="+mn-cs"/>
            </a:rPr>
            <a:t>を基本として</a:t>
          </a:r>
          <a:r>
            <a:rPr kumimoji="1" lang="ja-JP" altLang="en-US" sz="1200">
              <a:latin typeface="ＭＳ Ｐゴシック"/>
            </a:rPr>
            <a:t>目標を達成していくこととしている。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134257</xdr:rowOff>
    </xdr:to>
    <xdr:cxnSp macro="">
      <xdr:nvCxnSpPr>
        <xdr:cNvPr id="253" name="直線コネクタ 252"/>
        <xdr:cNvCxnSpPr/>
      </xdr:nvCxnSpPr>
      <xdr:spPr>
        <a:xfrm>
          <a:off x="16179800" y="144900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89</xdr:row>
      <xdr:rowOff>81341</xdr:rowOff>
    </xdr:to>
    <xdr:cxnSp macro="">
      <xdr:nvCxnSpPr>
        <xdr:cNvPr id="256" name="直線コネクタ 255"/>
        <xdr:cNvCxnSpPr/>
      </xdr:nvCxnSpPr>
      <xdr:spPr>
        <a:xfrm flipV="1">
          <a:off x="15290800" y="14490095"/>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46868</xdr:rowOff>
    </xdr:from>
    <xdr:to>
      <xdr:col>22</xdr:col>
      <xdr:colOff>203200</xdr:colOff>
      <xdr:row>89</xdr:row>
      <xdr:rowOff>81341</xdr:rowOff>
    </xdr:to>
    <xdr:cxnSp macro="">
      <xdr:nvCxnSpPr>
        <xdr:cNvPr id="259" name="直線コネクタ 258"/>
        <xdr:cNvCxnSpPr/>
      </xdr:nvCxnSpPr>
      <xdr:spPr>
        <a:xfrm>
          <a:off x="14401800" y="153059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89</xdr:row>
      <xdr:rowOff>46868</xdr:rowOff>
    </xdr:to>
    <xdr:cxnSp macro="">
      <xdr:nvCxnSpPr>
        <xdr:cNvPr id="262" name="直線コネクタ 261"/>
        <xdr:cNvCxnSpPr/>
      </xdr:nvCxnSpPr>
      <xdr:spPr>
        <a:xfrm>
          <a:off x="13512800" y="14260286"/>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2" name="円/楕円 271"/>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3"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4" name="円/楕円 273"/>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5" name="テキスト ボックス 274"/>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30541</xdr:rowOff>
    </xdr:from>
    <xdr:to>
      <xdr:col>22</xdr:col>
      <xdr:colOff>254000</xdr:colOff>
      <xdr:row>89</xdr:row>
      <xdr:rowOff>132141</xdr:rowOff>
    </xdr:to>
    <xdr:sp macro="" textlink="">
      <xdr:nvSpPr>
        <xdr:cNvPr id="276" name="円/楕円 275"/>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142318</xdr:rowOff>
    </xdr:from>
    <xdr:ext cx="762000" cy="259045"/>
    <xdr:sp macro="" textlink="">
      <xdr:nvSpPr>
        <xdr:cNvPr id="277" name="テキスト ボックス 276"/>
        <xdr:cNvSpPr txBox="1"/>
      </xdr:nvSpPr>
      <xdr:spPr>
        <a:xfrm>
          <a:off x="14909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78" name="円/楕円 277"/>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107845</xdr:rowOff>
    </xdr:from>
    <xdr:ext cx="762000" cy="259045"/>
    <xdr:sp macro="" textlink="">
      <xdr:nvSpPr>
        <xdr:cNvPr id="279" name="テキスト ボックス 278"/>
        <xdr:cNvSpPr txBox="1"/>
      </xdr:nvSpPr>
      <xdr:spPr>
        <a:xfrm>
          <a:off x="14020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0" name="円/楕円 279"/>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1" name="テキスト ボックス 280"/>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平成２６年度に策定された行政改革大綱の人員管理計画に基づき新規採用職員数の抑制を進めてきた結果，前年度と比較し職員数</a:t>
          </a:r>
          <a:r>
            <a:rPr kumimoji="1" lang="en-US" altLang="ja-JP" sz="1200">
              <a:latin typeface="ＭＳ Ｐゴシック"/>
            </a:rPr>
            <a:t>1</a:t>
          </a:r>
          <a:r>
            <a:rPr kumimoji="1" lang="ja-JP" altLang="en-US" sz="1200">
              <a:latin typeface="ＭＳ Ｐゴシック"/>
            </a:rPr>
            <a:t>名の減（</a:t>
          </a:r>
          <a:r>
            <a:rPr kumimoji="1" lang="en-US" altLang="ja-JP" sz="1200">
              <a:latin typeface="ＭＳ Ｐゴシック"/>
            </a:rPr>
            <a:t>370</a:t>
          </a:r>
          <a:r>
            <a:rPr kumimoji="1" lang="ja-JP" altLang="en-US" sz="1200">
              <a:latin typeface="ＭＳ Ｐゴシック"/>
            </a:rPr>
            <a:t>名→</a:t>
          </a:r>
          <a:r>
            <a:rPr kumimoji="1" lang="en-US" altLang="ja-JP" sz="1200">
              <a:latin typeface="ＭＳ Ｐゴシック"/>
            </a:rPr>
            <a:t>369</a:t>
          </a:r>
          <a:r>
            <a:rPr kumimoji="1" lang="ja-JP" altLang="en-US" sz="1200">
              <a:latin typeface="ＭＳ Ｐゴシック"/>
            </a:rPr>
            <a:t>名）となり，人口千人当たり職員数も</a:t>
          </a:r>
          <a:r>
            <a:rPr kumimoji="1" lang="en-US" altLang="ja-JP" sz="1200">
              <a:latin typeface="ＭＳ Ｐゴシック"/>
            </a:rPr>
            <a:t>0.07</a:t>
          </a:r>
          <a:r>
            <a:rPr kumimoji="1" lang="ja-JP" altLang="en-US" sz="1200">
              <a:latin typeface="ＭＳ Ｐゴシック"/>
            </a:rPr>
            <a:t>人減少している。類似団体平均を約１名下回る状況であるが全国平均，茨城県平均には及ばないため，それらに数値を近付けるよう職員数の定員管理を継続していく方針である。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62071</xdr:rowOff>
    </xdr:from>
    <xdr:to>
      <xdr:col>24</xdr:col>
      <xdr:colOff>558800</xdr:colOff>
      <xdr:row>61</xdr:row>
      <xdr:rowOff>72628</xdr:rowOff>
    </xdr:to>
    <xdr:cxnSp macro="">
      <xdr:nvCxnSpPr>
        <xdr:cNvPr id="320" name="直線コネクタ 319"/>
        <xdr:cNvCxnSpPr/>
      </xdr:nvCxnSpPr>
      <xdr:spPr>
        <a:xfrm flipV="1">
          <a:off x="16179800" y="10520521"/>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57547</xdr:rowOff>
    </xdr:from>
    <xdr:to>
      <xdr:col>23</xdr:col>
      <xdr:colOff>406400</xdr:colOff>
      <xdr:row>61</xdr:row>
      <xdr:rowOff>72628</xdr:rowOff>
    </xdr:to>
    <xdr:cxnSp macro="">
      <xdr:nvCxnSpPr>
        <xdr:cNvPr id="323" name="直線コネクタ 322"/>
        <xdr:cNvCxnSpPr/>
      </xdr:nvCxnSpPr>
      <xdr:spPr>
        <a:xfrm>
          <a:off x="15290800" y="1051599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57547</xdr:rowOff>
    </xdr:from>
    <xdr:to>
      <xdr:col>22</xdr:col>
      <xdr:colOff>203200</xdr:colOff>
      <xdr:row>61</xdr:row>
      <xdr:rowOff>66596</xdr:rowOff>
    </xdr:to>
    <xdr:cxnSp macro="">
      <xdr:nvCxnSpPr>
        <xdr:cNvPr id="326" name="直線コネクタ 325"/>
        <xdr:cNvCxnSpPr/>
      </xdr:nvCxnSpPr>
      <xdr:spPr>
        <a:xfrm flipV="1">
          <a:off x="14401800" y="1051599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66596</xdr:rowOff>
    </xdr:from>
    <xdr:to>
      <xdr:col>21</xdr:col>
      <xdr:colOff>0</xdr:colOff>
      <xdr:row>61</xdr:row>
      <xdr:rowOff>83185</xdr:rowOff>
    </xdr:to>
    <xdr:cxnSp macro="">
      <xdr:nvCxnSpPr>
        <xdr:cNvPr id="329" name="直線コネクタ 328"/>
        <xdr:cNvCxnSpPr/>
      </xdr:nvCxnSpPr>
      <xdr:spPr>
        <a:xfrm flipV="1">
          <a:off x="13512800" y="10525046"/>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11271</xdr:rowOff>
    </xdr:from>
    <xdr:to>
      <xdr:col>24</xdr:col>
      <xdr:colOff>609600</xdr:colOff>
      <xdr:row>61</xdr:row>
      <xdr:rowOff>112871</xdr:rowOff>
    </xdr:to>
    <xdr:sp macro="" textlink="">
      <xdr:nvSpPr>
        <xdr:cNvPr id="339" name="円/楕円 338"/>
        <xdr:cNvSpPr/>
      </xdr:nvSpPr>
      <xdr:spPr>
        <a:xfrm>
          <a:off x="16967200" y="104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27798</xdr:rowOff>
    </xdr:from>
    <xdr:ext cx="762000" cy="259045"/>
    <xdr:sp macro="" textlink="">
      <xdr:nvSpPr>
        <xdr:cNvPr id="340" name="定員管理の状況該当値テキスト"/>
        <xdr:cNvSpPr txBox="1"/>
      </xdr:nvSpPr>
      <xdr:spPr>
        <a:xfrm>
          <a:off x="17106900" y="103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21828</xdr:rowOff>
    </xdr:from>
    <xdr:to>
      <xdr:col>23</xdr:col>
      <xdr:colOff>457200</xdr:colOff>
      <xdr:row>61</xdr:row>
      <xdr:rowOff>123428</xdr:rowOff>
    </xdr:to>
    <xdr:sp macro="" textlink="">
      <xdr:nvSpPr>
        <xdr:cNvPr id="341" name="円/楕円 340"/>
        <xdr:cNvSpPr/>
      </xdr:nvSpPr>
      <xdr:spPr>
        <a:xfrm>
          <a:off x="16129000" y="10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133605</xdr:rowOff>
    </xdr:from>
    <xdr:ext cx="736600" cy="259045"/>
    <xdr:sp macro="" textlink="">
      <xdr:nvSpPr>
        <xdr:cNvPr id="342" name="テキスト ボックス 341"/>
        <xdr:cNvSpPr txBox="1"/>
      </xdr:nvSpPr>
      <xdr:spPr>
        <a:xfrm>
          <a:off x="15798800" y="10249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6747</xdr:rowOff>
    </xdr:from>
    <xdr:to>
      <xdr:col>22</xdr:col>
      <xdr:colOff>254000</xdr:colOff>
      <xdr:row>61</xdr:row>
      <xdr:rowOff>108347</xdr:rowOff>
    </xdr:to>
    <xdr:sp macro="" textlink="">
      <xdr:nvSpPr>
        <xdr:cNvPr id="343" name="円/楕円 342"/>
        <xdr:cNvSpPr/>
      </xdr:nvSpPr>
      <xdr:spPr>
        <a:xfrm>
          <a:off x="15240000" y="104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118524</xdr:rowOff>
    </xdr:from>
    <xdr:ext cx="762000" cy="259045"/>
    <xdr:sp macro="" textlink="">
      <xdr:nvSpPr>
        <xdr:cNvPr id="344" name="テキスト ボックス 343"/>
        <xdr:cNvSpPr txBox="1"/>
      </xdr:nvSpPr>
      <xdr:spPr>
        <a:xfrm>
          <a:off x="14909800" y="1023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15796</xdr:rowOff>
    </xdr:from>
    <xdr:to>
      <xdr:col>21</xdr:col>
      <xdr:colOff>50800</xdr:colOff>
      <xdr:row>61</xdr:row>
      <xdr:rowOff>117396</xdr:rowOff>
    </xdr:to>
    <xdr:sp macro="" textlink="">
      <xdr:nvSpPr>
        <xdr:cNvPr id="345" name="円/楕円 344"/>
        <xdr:cNvSpPr/>
      </xdr:nvSpPr>
      <xdr:spPr>
        <a:xfrm>
          <a:off x="14351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127573</xdr:rowOff>
    </xdr:from>
    <xdr:ext cx="762000" cy="259045"/>
    <xdr:sp macro="" textlink="">
      <xdr:nvSpPr>
        <xdr:cNvPr id="346" name="テキスト ボックス 345"/>
        <xdr:cNvSpPr txBox="1"/>
      </xdr:nvSpPr>
      <xdr:spPr>
        <a:xfrm>
          <a:off x="14020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47" name="円/楕円 346"/>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144162</xdr:rowOff>
    </xdr:from>
    <xdr:ext cx="762000" cy="259045"/>
    <xdr:sp macro="" textlink="">
      <xdr:nvSpPr>
        <xdr:cNvPr id="348" name="テキスト ボックス 347"/>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については合併特例債及び臨時財政対策債の元利償還額が増加しているが，基準財政需要額算入額の増加，一部事務組合の元利償還額の減少により前年度と比較して１ポイント減少し，類似団体平均と比較して</a:t>
          </a:r>
          <a:r>
            <a:rPr kumimoji="1" lang="en-US" altLang="ja-JP" sz="1200">
              <a:latin typeface="ＭＳ Ｐゴシック"/>
            </a:rPr>
            <a:t>3</a:t>
          </a:r>
          <a:r>
            <a:rPr kumimoji="1" lang="ja-JP" altLang="en-US" sz="1200">
              <a:latin typeface="ＭＳ Ｐゴシック"/>
            </a:rPr>
            <a:t>．</a:t>
          </a:r>
          <a:r>
            <a:rPr kumimoji="1" lang="en-US" altLang="ja-JP" sz="1200">
              <a:latin typeface="ＭＳ Ｐゴシック"/>
            </a:rPr>
            <a:t>8</a:t>
          </a:r>
          <a:r>
            <a:rPr kumimoji="1" lang="ja-JP" altLang="en-US" sz="1200">
              <a:latin typeface="ＭＳ Ｐゴシック"/>
            </a:rPr>
            <a:t>ポイント下回り健全なレベルを維持していると思われる。今後も合併特例債等の発行が増える見込みであることから，これまでと同様に</a:t>
          </a:r>
          <a:r>
            <a:rPr kumimoji="1" lang="en-US" altLang="ja-JP" sz="1200">
              <a:latin typeface="ＭＳ Ｐゴシック"/>
            </a:rPr>
            <a:t>17</a:t>
          </a:r>
          <a:r>
            <a:rPr kumimoji="1" lang="ja-JP" altLang="en-US" sz="1200">
              <a:latin typeface="ＭＳ Ｐゴシック"/>
            </a:rPr>
            <a:t>％を超えないよう計画的に進めていく方針である。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24977</xdr:rowOff>
    </xdr:from>
    <xdr:to>
      <xdr:col>24</xdr:col>
      <xdr:colOff>558800</xdr:colOff>
      <xdr:row>39</xdr:row>
      <xdr:rowOff>105410</xdr:rowOff>
    </xdr:to>
    <xdr:cxnSp macro="">
      <xdr:nvCxnSpPr>
        <xdr:cNvPr id="382" name="直線コネクタ 381"/>
        <xdr:cNvCxnSpPr/>
      </xdr:nvCxnSpPr>
      <xdr:spPr>
        <a:xfrm flipV="1">
          <a:off x="16179800" y="67115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6350</xdr:rowOff>
    </xdr:to>
    <xdr:cxnSp macro="">
      <xdr:nvCxnSpPr>
        <xdr:cNvPr id="385" name="直線コネクタ 384"/>
        <xdr:cNvCxnSpPr/>
      </xdr:nvCxnSpPr>
      <xdr:spPr>
        <a:xfrm flipV="1">
          <a:off x="15290800" y="679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70696</xdr:rowOff>
    </xdr:to>
    <xdr:cxnSp macro="">
      <xdr:nvCxnSpPr>
        <xdr:cNvPr id="388" name="直線コネクタ 387"/>
        <xdr:cNvCxnSpPr/>
      </xdr:nvCxnSpPr>
      <xdr:spPr>
        <a:xfrm flipV="1">
          <a:off x="14401800" y="68643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70696</xdr:rowOff>
    </xdr:from>
    <xdr:to>
      <xdr:col>21</xdr:col>
      <xdr:colOff>0</xdr:colOff>
      <xdr:row>40</xdr:row>
      <xdr:rowOff>118956</xdr:rowOff>
    </xdr:to>
    <xdr:cxnSp macro="">
      <xdr:nvCxnSpPr>
        <xdr:cNvPr id="391" name="直線コネクタ 390"/>
        <xdr:cNvCxnSpPr/>
      </xdr:nvCxnSpPr>
      <xdr:spPr>
        <a:xfrm flipV="1">
          <a:off x="13512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145627</xdr:rowOff>
    </xdr:from>
    <xdr:to>
      <xdr:col>24</xdr:col>
      <xdr:colOff>609600</xdr:colOff>
      <xdr:row>39</xdr:row>
      <xdr:rowOff>75777</xdr:rowOff>
    </xdr:to>
    <xdr:sp macro="" textlink="">
      <xdr:nvSpPr>
        <xdr:cNvPr id="401" name="円/楕円 400"/>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162154</xdr:rowOff>
    </xdr:from>
    <xdr:ext cx="762000" cy="259045"/>
    <xdr:sp macro="" textlink="">
      <xdr:nvSpPr>
        <xdr:cNvPr id="402"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3" name="円/楕円 402"/>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4" name="テキスト ボックス 40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5" name="円/楕円 404"/>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6" name="テキスト ボックス 405"/>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19896</xdr:rowOff>
    </xdr:from>
    <xdr:to>
      <xdr:col>21</xdr:col>
      <xdr:colOff>50800</xdr:colOff>
      <xdr:row>40</xdr:row>
      <xdr:rowOff>121496</xdr:rowOff>
    </xdr:to>
    <xdr:sp macro="" textlink="">
      <xdr:nvSpPr>
        <xdr:cNvPr id="407" name="円/楕円 406"/>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131673</xdr:rowOff>
    </xdr:from>
    <xdr:ext cx="762000" cy="259045"/>
    <xdr:sp macro="" textlink="">
      <xdr:nvSpPr>
        <xdr:cNvPr id="408" name="テキスト ボックス 407"/>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9" name="円/楕円 408"/>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0" name="テキスト ボックス 409"/>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将来負担比率については類似団体平均を</a:t>
          </a:r>
          <a:r>
            <a:rPr kumimoji="1" lang="en-US" altLang="ja-JP" sz="1200">
              <a:latin typeface="ＭＳ Ｐゴシック"/>
            </a:rPr>
            <a:t>20</a:t>
          </a:r>
          <a:r>
            <a:rPr kumimoji="1" lang="ja-JP" altLang="en-US" sz="1200">
              <a:latin typeface="ＭＳ Ｐゴシック"/>
            </a:rPr>
            <a:t>ポイント以上下回る状況であるが，前年度と比較して</a:t>
          </a:r>
          <a:r>
            <a:rPr kumimoji="1" lang="en-US" altLang="ja-JP" sz="1200">
              <a:latin typeface="ＭＳ Ｐゴシック"/>
            </a:rPr>
            <a:t>9.3</a:t>
          </a:r>
          <a:r>
            <a:rPr kumimoji="1" lang="ja-JP" altLang="en-US" sz="1200">
              <a:latin typeface="ＭＳ Ｐゴシック"/>
            </a:rPr>
            <a:t>ポイント上昇している。上昇の要因としては合併特例債をはじめとする地方債の現在高が</a:t>
          </a:r>
          <a:r>
            <a:rPr kumimoji="1" lang="en-US" altLang="ja-JP" sz="1200">
              <a:latin typeface="ＭＳ Ｐゴシック"/>
            </a:rPr>
            <a:t>1,791</a:t>
          </a:r>
          <a:r>
            <a:rPr kumimoji="1" lang="ja-JP" altLang="en-US" sz="1200">
              <a:latin typeface="ＭＳ Ｐゴシック"/>
            </a:rPr>
            <a:t>百万円増加したためである。今後も新庁舎建設や施設の統廃合に係る地方債や臨時財政対策債の発行により，将来負担比率が増加していくと予想されることから，普通建設事業の実施については，総合計画に基づき計画的に行い，財政需要額に算入される有利な財源を充てていく方針で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78952</xdr:rowOff>
    </xdr:from>
    <xdr:to>
      <xdr:col>24</xdr:col>
      <xdr:colOff>558800</xdr:colOff>
      <xdr:row>14</xdr:row>
      <xdr:rowOff>153755</xdr:rowOff>
    </xdr:to>
    <xdr:cxnSp macro="">
      <xdr:nvCxnSpPr>
        <xdr:cNvPr id="444" name="直線コネクタ 443"/>
        <xdr:cNvCxnSpPr/>
      </xdr:nvCxnSpPr>
      <xdr:spPr>
        <a:xfrm>
          <a:off x="16179800" y="2479252"/>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5"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78952</xdr:rowOff>
    </xdr:from>
    <xdr:to>
      <xdr:col>23</xdr:col>
      <xdr:colOff>406400</xdr:colOff>
      <xdr:row>15</xdr:row>
      <xdr:rowOff>69977</xdr:rowOff>
    </xdr:to>
    <xdr:cxnSp macro="">
      <xdr:nvCxnSpPr>
        <xdr:cNvPr id="447" name="直線コネクタ 446"/>
        <xdr:cNvCxnSpPr/>
      </xdr:nvCxnSpPr>
      <xdr:spPr>
        <a:xfrm flipV="1">
          <a:off x="15290800" y="2479252"/>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9" name="テキスト ボックス 448"/>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61129</xdr:rowOff>
    </xdr:from>
    <xdr:to>
      <xdr:col>22</xdr:col>
      <xdr:colOff>203200</xdr:colOff>
      <xdr:row>15</xdr:row>
      <xdr:rowOff>69977</xdr:rowOff>
    </xdr:to>
    <xdr:cxnSp macro="">
      <xdr:nvCxnSpPr>
        <xdr:cNvPr id="450" name="直線コネクタ 449"/>
        <xdr:cNvCxnSpPr/>
      </xdr:nvCxnSpPr>
      <xdr:spPr>
        <a:xfrm>
          <a:off x="14401800" y="2632879"/>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2" name="テキスト ボックス 451"/>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61129</xdr:rowOff>
    </xdr:from>
    <xdr:to>
      <xdr:col>21</xdr:col>
      <xdr:colOff>0</xdr:colOff>
      <xdr:row>15</xdr:row>
      <xdr:rowOff>95716</xdr:rowOff>
    </xdr:to>
    <xdr:cxnSp macro="">
      <xdr:nvCxnSpPr>
        <xdr:cNvPr id="453" name="直線コネクタ 452"/>
        <xdr:cNvCxnSpPr/>
      </xdr:nvCxnSpPr>
      <xdr:spPr>
        <a:xfrm flipV="1">
          <a:off x="13512800" y="2632879"/>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5" name="テキスト ボックス 454"/>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7" name="テキスト ボックス 456"/>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102955</xdr:rowOff>
    </xdr:from>
    <xdr:to>
      <xdr:col>24</xdr:col>
      <xdr:colOff>609600</xdr:colOff>
      <xdr:row>15</xdr:row>
      <xdr:rowOff>33105</xdr:rowOff>
    </xdr:to>
    <xdr:sp macro="" textlink="">
      <xdr:nvSpPr>
        <xdr:cNvPr id="463" name="円/楕円 462"/>
        <xdr:cNvSpPr/>
      </xdr:nvSpPr>
      <xdr:spPr>
        <a:xfrm>
          <a:off x="169672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119482</xdr:rowOff>
    </xdr:from>
    <xdr:ext cx="762000" cy="259045"/>
    <xdr:sp macro="" textlink="">
      <xdr:nvSpPr>
        <xdr:cNvPr id="464" name="将来負担の状況該当値テキスト"/>
        <xdr:cNvSpPr txBox="1"/>
      </xdr:nvSpPr>
      <xdr:spPr>
        <a:xfrm>
          <a:off x="17106900" y="234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28152</xdr:rowOff>
    </xdr:from>
    <xdr:to>
      <xdr:col>23</xdr:col>
      <xdr:colOff>457200</xdr:colOff>
      <xdr:row>14</xdr:row>
      <xdr:rowOff>129752</xdr:rowOff>
    </xdr:to>
    <xdr:sp macro="" textlink="">
      <xdr:nvSpPr>
        <xdr:cNvPr id="465" name="円/楕円 464"/>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139929</xdr:rowOff>
    </xdr:from>
    <xdr:ext cx="736600" cy="259045"/>
    <xdr:sp macro="" textlink="">
      <xdr:nvSpPr>
        <xdr:cNvPr id="466" name="テキスト ボックス 46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19177</xdr:rowOff>
    </xdr:from>
    <xdr:to>
      <xdr:col>22</xdr:col>
      <xdr:colOff>254000</xdr:colOff>
      <xdr:row>15</xdr:row>
      <xdr:rowOff>120777</xdr:rowOff>
    </xdr:to>
    <xdr:sp macro="" textlink="">
      <xdr:nvSpPr>
        <xdr:cNvPr id="467" name="円/楕円 466"/>
        <xdr:cNvSpPr/>
      </xdr:nvSpPr>
      <xdr:spPr>
        <a:xfrm>
          <a:off x="15240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130954</xdr:rowOff>
    </xdr:from>
    <xdr:ext cx="762000" cy="259045"/>
    <xdr:sp macro="" textlink="">
      <xdr:nvSpPr>
        <xdr:cNvPr id="468" name="テキスト ボックス 467"/>
        <xdr:cNvSpPr txBox="1"/>
      </xdr:nvSpPr>
      <xdr:spPr>
        <a:xfrm>
          <a:off x="14909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10329</xdr:rowOff>
    </xdr:from>
    <xdr:to>
      <xdr:col>21</xdr:col>
      <xdr:colOff>50800</xdr:colOff>
      <xdr:row>15</xdr:row>
      <xdr:rowOff>111929</xdr:rowOff>
    </xdr:to>
    <xdr:sp macro="" textlink="">
      <xdr:nvSpPr>
        <xdr:cNvPr id="469" name="円/楕円 468"/>
        <xdr:cNvSpPr/>
      </xdr:nvSpPr>
      <xdr:spPr>
        <a:xfrm>
          <a:off x="14351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70" name="テキスト ボックス 469"/>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44916</xdr:rowOff>
    </xdr:from>
    <xdr:to>
      <xdr:col>19</xdr:col>
      <xdr:colOff>533400</xdr:colOff>
      <xdr:row>15</xdr:row>
      <xdr:rowOff>146516</xdr:rowOff>
    </xdr:to>
    <xdr:sp macro="" textlink="">
      <xdr:nvSpPr>
        <xdr:cNvPr id="471" name="円/楕円 470"/>
        <xdr:cNvSpPr/>
      </xdr:nvSpPr>
      <xdr:spPr>
        <a:xfrm>
          <a:off x="13462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156693</xdr:rowOff>
    </xdr:from>
    <xdr:ext cx="762000" cy="259045"/>
    <xdr:sp macro="" textlink="">
      <xdr:nvSpPr>
        <xdr:cNvPr id="472" name="テキスト ボックス 471"/>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茨城県稲敷市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44,242
43,464
205.81
21,960,913
20,606,759
818,167
13,342,450
20,460,177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22.8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人件費は前年度と比較すると</a:t>
          </a:r>
          <a:r>
            <a:rPr kumimoji="1" lang="en-US" altLang="ja-JP" sz="1300" baseline="0">
              <a:latin typeface="ＭＳ Ｐゴシック"/>
            </a:rPr>
            <a:t>83</a:t>
          </a:r>
          <a:r>
            <a:rPr kumimoji="1" lang="ja-JP" altLang="en-US" sz="1300" baseline="0">
              <a:latin typeface="ＭＳ Ｐゴシック"/>
            </a:rPr>
            <a:t>百万円，</a:t>
          </a:r>
          <a:r>
            <a:rPr kumimoji="1" lang="en-US" altLang="ja-JP" sz="1300" baseline="0">
              <a:latin typeface="ＭＳ Ｐゴシック"/>
            </a:rPr>
            <a:t>0.4</a:t>
          </a:r>
          <a:r>
            <a:rPr kumimoji="1" lang="ja-JP" altLang="en-US" sz="1300" baseline="0">
              <a:latin typeface="ＭＳ Ｐゴシック"/>
            </a:rPr>
            <a:t>ポイント減少し類似団体内順位は</a:t>
          </a:r>
          <a:r>
            <a:rPr kumimoji="1" lang="en-US" altLang="ja-JP" sz="1300" baseline="0">
              <a:latin typeface="ＭＳ Ｐゴシック"/>
            </a:rPr>
            <a:t>2</a:t>
          </a:r>
          <a:r>
            <a:rPr kumimoji="1" lang="ja-JP" altLang="en-US" sz="1300" baseline="0">
              <a:latin typeface="ＭＳ Ｐゴシック"/>
            </a:rPr>
            <a:t>ポイント改善し</a:t>
          </a:r>
          <a:r>
            <a:rPr kumimoji="1" lang="en-US" altLang="ja-JP" sz="1300" baseline="0">
              <a:latin typeface="ＭＳ Ｐゴシック"/>
            </a:rPr>
            <a:t>32</a:t>
          </a:r>
          <a:r>
            <a:rPr kumimoji="1" lang="ja-JP" altLang="en-US" sz="1300" baseline="0">
              <a:latin typeface="ＭＳ Ｐゴシック"/>
            </a:rPr>
            <a:t>位となり，類似団体平均値を</a:t>
          </a:r>
          <a:r>
            <a:rPr kumimoji="1" lang="en-US" altLang="ja-JP" sz="1300" baseline="0">
              <a:latin typeface="ＭＳ Ｐゴシック"/>
            </a:rPr>
            <a:t>0.1</a:t>
          </a:r>
          <a:r>
            <a:rPr kumimoji="1" lang="ja-JP" altLang="en-US" sz="1300" baseline="0">
              <a:latin typeface="ＭＳ Ｐゴシック"/>
            </a:rPr>
            <a:t>ポイント上回る状況となっている。比率の減少要因としては職員数の１名減と退職手当負担率の引き下げ</a:t>
          </a:r>
          <a:r>
            <a:rPr kumimoji="1" lang="en-US" altLang="ja-JP" sz="1300" baseline="0">
              <a:latin typeface="ＭＳ Ｐゴシック"/>
            </a:rPr>
            <a:t>(245</a:t>
          </a:r>
          <a:r>
            <a:rPr kumimoji="1" lang="ja-JP" altLang="en-US" sz="1300" baseline="0">
              <a:latin typeface="ＭＳ Ｐゴシック"/>
            </a:rPr>
            <a:t>／</a:t>
          </a:r>
          <a:r>
            <a:rPr kumimoji="1" lang="en-US" altLang="ja-JP" sz="1300" baseline="0">
              <a:latin typeface="ＭＳ Ｐゴシック"/>
            </a:rPr>
            <a:t>1,000</a:t>
          </a:r>
          <a:r>
            <a:rPr kumimoji="1" lang="ja-JP" altLang="en-US" sz="1300" baseline="0">
              <a:latin typeface="ＭＳ Ｐゴシック"/>
            </a:rPr>
            <a:t>→</a:t>
          </a:r>
          <a:r>
            <a:rPr kumimoji="1" lang="en-US" altLang="ja-JP" sz="1300" baseline="0">
              <a:latin typeface="ＭＳ Ｐゴシック"/>
            </a:rPr>
            <a:t>185</a:t>
          </a:r>
          <a:r>
            <a:rPr kumimoji="1" lang="ja-JP" altLang="en-US" sz="1300" baseline="0">
              <a:latin typeface="ＭＳ Ｐゴシック"/>
            </a:rPr>
            <a:t>／</a:t>
          </a:r>
          <a:r>
            <a:rPr kumimoji="1" lang="en-US" altLang="ja-JP" sz="1300" baseline="0">
              <a:latin typeface="ＭＳ Ｐゴシック"/>
            </a:rPr>
            <a:t>1,000)</a:t>
          </a:r>
          <a:r>
            <a:rPr kumimoji="1" lang="ja-JP" altLang="en-US" sz="1300" baseline="0">
              <a:latin typeface="ＭＳ Ｐゴシック"/>
            </a:rPr>
            <a:t>によるものである。</a:t>
          </a:r>
          <a:endParaRPr kumimoji="1" lang="en-US" altLang="ja-JP" sz="1300" baseline="0">
            <a:latin typeface="ＭＳ Ｐゴシック"/>
          </a:endParaRPr>
        </a:p>
        <a:p>
          <a:r>
            <a:rPr kumimoji="1" lang="ja-JP" altLang="en-US" sz="1300" baseline="0">
              <a:latin typeface="ＭＳ Ｐゴシック"/>
            </a:rPr>
            <a:t>　今後については，</a:t>
          </a:r>
          <a:r>
            <a:rPr kumimoji="1" lang="en-US" altLang="ja-JP" sz="1300" baseline="0">
              <a:latin typeface="ＭＳ Ｐゴシック"/>
            </a:rPr>
            <a:t>H26</a:t>
          </a:r>
          <a:r>
            <a:rPr kumimoji="1" lang="ja-JP" altLang="en-US" sz="1300" baseline="0">
              <a:latin typeface="ＭＳ Ｐゴシック"/>
            </a:rPr>
            <a:t>年度に策定した</a:t>
          </a:r>
          <a:r>
            <a:rPr kumimoji="1" lang="ja-JP" altLang="ja-JP" sz="1300">
              <a:solidFill>
                <a:schemeClr val="dk1"/>
              </a:solidFill>
              <a:latin typeface="+mn-lt"/>
              <a:ea typeface="+mn-ea"/>
              <a:cs typeface="+mn-cs"/>
            </a:rPr>
            <a:t>人員管理計画</a:t>
          </a:r>
          <a:r>
            <a:rPr kumimoji="1" lang="ja-JP" altLang="en-US" sz="1300">
              <a:solidFill>
                <a:schemeClr val="dk1"/>
              </a:solidFill>
              <a:latin typeface="+mn-lt"/>
              <a:ea typeface="+mn-ea"/>
              <a:cs typeface="+mn-cs"/>
            </a:rPr>
            <a:t>に基づき適正な定員管理を継続し人件費の抑制に努める。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50800</xdr:rowOff>
    </xdr:to>
    <xdr:cxnSp macro="">
      <xdr:nvCxnSpPr>
        <xdr:cNvPr id="66" name="直線コネクタ 65"/>
        <xdr:cNvCxnSpPr/>
      </xdr:nvCxnSpPr>
      <xdr:spPr>
        <a:xfrm flipV="1">
          <a:off x="3987800" y="6522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38</xdr:row>
      <xdr:rowOff>50800</xdr:rowOff>
    </xdr:to>
    <xdr:cxnSp macro="">
      <xdr:nvCxnSpPr>
        <xdr:cNvPr id="69" name="直線コネクタ 68"/>
        <xdr:cNvCxnSpPr/>
      </xdr:nvCxnSpPr>
      <xdr:spPr>
        <a:xfrm>
          <a:off x="3098800" y="642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80736</xdr:rowOff>
    </xdr:from>
    <xdr:to>
      <xdr:col>4</xdr:col>
      <xdr:colOff>346075</xdr:colOff>
      <xdr:row>38</xdr:row>
      <xdr:rowOff>7257</xdr:rowOff>
    </xdr:to>
    <xdr:cxnSp macro="">
      <xdr:nvCxnSpPr>
        <xdr:cNvPr id="72" name="直線コネクタ 71"/>
        <xdr:cNvCxnSpPr/>
      </xdr:nvCxnSpPr>
      <xdr:spPr>
        <a:xfrm flipV="1">
          <a:off x="2209800" y="642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xdr:rowOff>
    </xdr:from>
    <xdr:to>
      <xdr:col>3</xdr:col>
      <xdr:colOff>142875</xdr:colOff>
      <xdr:row>38</xdr:row>
      <xdr:rowOff>29028</xdr:rowOff>
    </xdr:to>
    <xdr:cxnSp macro="">
      <xdr:nvCxnSpPr>
        <xdr:cNvPr id="75" name="直線コネクタ 74"/>
        <xdr:cNvCxnSpPr/>
      </xdr:nvCxnSpPr>
      <xdr:spPr>
        <a:xfrm flipV="1">
          <a:off x="1320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5" name="円/楕円 84"/>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6"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7" name="円/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29936</xdr:rowOff>
    </xdr:from>
    <xdr:to>
      <xdr:col>4</xdr:col>
      <xdr:colOff>396875</xdr:colOff>
      <xdr:row>37</xdr:row>
      <xdr:rowOff>131536</xdr:rowOff>
    </xdr:to>
    <xdr:sp macro="" textlink="">
      <xdr:nvSpPr>
        <xdr:cNvPr id="89" name="円/楕円 88"/>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141713</xdr:rowOff>
    </xdr:from>
    <xdr:ext cx="762000" cy="259045"/>
    <xdr:sp macro="" textlink="">
      <xdr:nvSpPr>
        <xdr:cNvPr id="90" name="テキスト ボックス 89"/>
        <xdr:cNvSpPr txBox="1"/>
      </xdr:nvSpPr>
      <xdr:spPr>
        <a:xfrm>
          <a:off x="2717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127907</xdr:rowOff>
    </xdr:from>
    <xdr:to>
      <xdr:col>3</xdr:col>
      <xdr:colOff>193675</xdr:colOff>
      <xdr:row>38</xdr:row>
      <xdr:rowOff>58057</xdr:rowOff>
    </xdr:to>
    <xdr:sp macro="" textlink="">
      <xdr:nvSpPr>
        <xdr:cNvPr id="91" name="円/楕円 90"/>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68234</xdr:rowOff>
    </xdr:from>
    <xdr:ext cx="762000" cy="259045"/>
    <xdr:sp macro="" textlink="">
      <xdr:nvSpPr>
        <xdr:cNvPr id="92" name="テキスト ボックス 91"/>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3" name="円/楕円 92"/>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94" name="テキスト ボックス 93"/>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a:rPr>
            <a:t>　</a:t>
          </a:r>
          <a:r>
            <a:rPr kumimoji="1" lang="ja-JP" altLang="en-US" sz="1200">
              <a:latin typeface="ＭＳ Ｐゴシック" pitchFamily="50" charset="-128"/>
              <a:ea typeface="ＭＳ Ｐゴシック" pitchFamily="50" charset="-128"/>
            </a:rPr>
            <a:t>物件費について</a:t>
          </a:r>
          <a:r>
            <a:rPr kumimoji="1" lang="ja-JP" altLang="ja-JP" sz="1200" baseline="0">
              <a:solidFill>
                <a:schemeClr val="dk1"/>
              </a:solidFill>
              <a:latin typeface="ＭＳ Ｐゴシック" pitchFamily="50" charset="-128"/>
              <a:ea typeface="ＭＳ Ｐゴシック" pitchFamily="50" charset="-128"/>
              <a:cs typeface="+mn-cs"/>
            </a:rPr>
            <a:t>は前年度と比較すると</a:t>
          </a:r>
          <a:r>
            <a:rPr kumimoji="1" lang="en-US" altLang="ja-JP" sz="1200" baseline="0">
              <a:solidFill>
                <a:schemeClr val="dk1"/>
              </a:solidFill>
              <a:latin typeface="ＭＳ Ｐゴシック" pitchFamily="50" charset="-128"/>
              <a:ea typeface="ＭＳ Ｐゴシック" pitchFamily="50" charset="-128"/>
              <a:cs typeface="+mn-cs"/>
            </a:rPr>
            <a:t>71</a:t>
          </a:r>
          <a:r>
            <a:rPr kumimoji="1" lang="ja-JP" altLang="ja-JP" sz="1200" baseline="0">
              <a:solidFill>
                <a:schemeClr val="dk1"/>
              </a:solidFill>
              <a:latin typeface="ＭＳ Ｐゴシック" pitchFamily="50" charset="-128"/>
              <a:ea typeface="ＭＳ Ｐゴシック" pitchFamily="50" charset="-128"/>
              <a:cs typeface="+mn-cs"/>
            </a:rPr>
            <a:t>百万円，</a:t>
          </a:r>
          <a:r>
            <a:rPr kumimoji="1" lang="en-US" altLang="ja-JP" sz="1200" baseline="0">
              <a:solidFill>
                <a:schemeClr val="dk1"/>
              </a:solidFill>
              <a:latin typeface="ＭＳ Ｐゴシック" pitchFamily="50" charset="-128"/>
              <a:ea typeface="ＭＳ Ｐゴシック" pitchFamily="50" charset="-128"/>
              <a:cs typeface="+mn-cs"/>
            </a:rPr>
            <a:t>0.6</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増加</a:t>
          </a:r>
          <a:r>
            <a:rPr kumimoji="1" lang="ja-JP" altLang="ja-JP" sz="1200" baseline="0">
              <a:solidFill>
                <a:schemeClr val="dk1"/>
              </a:solidFill>
              <a:latin typeface="ＭＳ Ｐゴシック" pitchFamily="50" charset="-128"/>
              <a:ea typeface="ＭＳ Ｐゴシック" pitchFamily="50" charset="-128"/>
              <a:cs typeface="+mn-cs"/>
            </a:rPr>
            <a:t>し類似団体内順位は</a:t>
          </a:r>
          <a:r>
            <a:rPr kumimoji="1" lang="en-US" altLang="ja-JP" sz="1200" baseline="0">
              <a:solidFill>
                <a:schemeClr val="dk1"/>
              </a:solidFill>
              <a:latin typeface="ＭＳ Ｐゴシック" pitchFamily="50" charset="-128"/>
              <a:ea typeface="ＭＳ Ｐゴシック" pitchFamily="50" charset="-128"/>
              <a:cs typeface="+mn-cs"/>
            </a:rPr>
            <a:t>2</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下がり</a:t>
          </a:r>
          <a:r>
            <a:rPr kumimoji="1" lang="en-US" altLang="ja-JP" sz="1200" baseline="0">
              <a:solidFill>
                <a:schemeClr val="dk1"/>
              </a:solidFill>
              <a:latin typeface="ＭＳ Ｐゴシック" pitchFamily="50" charset="-128"/>
              <a:ea typeface="ＭＳ Ｐゴシック" pitchFamily="50" charset="-128"/>
              <a:cs typeface="+mn-cs"/>
            </a:rPr>
            <a:t>14</a:t>
          </a:r>
          <a:r>
            <a:rPr kumimoji="1" lang="ja-JP" altLang="ja-JP" sz="1200" baseline="0">
              <a:solidFill>
                <a:schemeClr val="dk1"/>
              </a:solidFill>
              <a:latin typeface="ＭＳ Ｐゴシック" pitchFamily="50" charset="-128"/>
              <a:ea typeface="ＭＳ Ｐゴシック" pitchFamily="50" charset="-128"/>
              <a:cs typeface="+mn-cs"/>
            </a:rPr>
            <a:t>位となり，類似団体平均値を</a:t>
          </a:r>
          <a:r>
            <a:rPr kumimoji="1" lang="en-US" altLang="ja-JP" sz="1200" baseline="0">
              <a:solidFill>
                <a:schemeClr val="dk1"/>
              </a:solidFill>
              <a:latin typeface="ＭＳ Ｐゴシック" pitchFamily="50" charset="-128"/>
              <a:ea typeface="ＭＳ Ｐゴシック" pitchFamily="50" charset="-128"/>
              <a:cs typeface="+mn-cs"/>
            </a:rPr>
            <a:t>1.7</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下</a:t>
          </a:r>
          <a:r>
            <a:rPr kumimoji="1" lang="ja-JP" altLang="ja-JP" sz="1200" baseline="0">
              <a:solidFill>
                <a:schemeClr val="dk1"/>
              </a:solidFill>
              <a:latin typeface="ＭＳ Ｐゴシック" pitchFamily="50" charset="-128"/>
              <a:ea typeface="ＭＳ Ｐゴシック" pitchFamily="50" charset="-128"/>
              <a:cs typeface="+mn-cs"/>
            </a:rPr>
            <a:t>回る状況となっている</a:t>
          </a:r>
          <a:r>
            <a:rPr kumimoji="1" lang="ja-JP" altLang="en-US" sz="1200" baseline="0">
              <a:solidFill>
                <a:schemeClr val="dk1"/>
              </a:solidFill>
              <a:latin typeface="ＭＳ Ｐゴシック" pitchFamily="50" charset="-128"/>
              <a:ea typeface="ＭＳ Ｐゴシック" pitchFamily="50" charset="-128"/>
              <a:cs typeface="+mn-cs"/>
            </a:rPr>
            <a:t>。</a:t>
          </a:r>
          <a:r>
            <a:rPr kumimoji="1" lang="ja-JP" altLang="ja-JP" sz="1200" baseline="0">
              <a:solidFill>
                <a:schemeClr val="dk1"/>
              </a:solidFill>
              <a:latin typeface="ＭＳ Ｐゴシック" pitchFamily="50" charset="-128"/>
              <a:ea typeface="ＭＳ Ｐゴシック" pitchFamily="50" charset="-128"/>
              <a:cs typeface="+mn-cs"/>
            </a:rPr>
            <a:t>比率の増加要因としては</a:t>
          </a:r>
          <a:r>
            <a:rPr kumimoji="1" lang="ja-JP" altLang="en-US" sz="1200" baseline="0">
              <a:solidFill>
                <a:schemeClr val="dk1"/>
              </a:solidFill>
              <a:latin typeface="ＭＳ Ｐゴシック" pitchFamily="50" charset="-128"/>
              <a:ea typeface="ＭＳ Ｐゴシック" pitchFamily="50" charset="-128"/>
              <a:cs typeface="+mn-cs"/>
            </a:rPr>
            <a:t>基幹水利施設管理業務委託費の増</a:t>
          </a:r>
          <a:r>
            <a:rPr kumimoji="1" lang="en-US" altLang="ja-JP" sz="1200" baseline="0">
              <a:solidFill>
                <a:schemeClr val="dk1"/>
              </a:solidFill>
              <a:latin typeface="ＭＳ Ｐゴシック" pitchFamily="50" charset="-128"/>
              <a:ea typeface="ＭＳ Ｐゴシック" pitchFamily="50" charset="-128"/>
              <a:cs typeface="+mn-cs"/>
            </a:rPr>
            <a:t>(28</a:t>
          </a:r>
          <a:r>
            <a:rPr kumimoji="1" lang="ja-JP" altLang="en-US" sz="1200" baseline="0">
              <a:solidFill>
                <a:schemeClr val="dk1"/>
              </a:solidFill>
              <a:latin typeface="ＭＳ Ｐゴシック" pitchFamily="50" charset="-128"/>
              <a:ea typeface="ＭＳ Ｐゴシック" pitchFamily="50" charset="-128"/>
              <a:cs typeface="+mn-cs"/>
            </a:rPr>
            <a:t>百万円</a:t>
          </a:r>
          <a:r>
            <a:rPr kumimoji="1" lang="en-US" altLang="ja-JP" sz="1200" baseline="0">
              <a:solidFill>
                <a:schemeClr val="dk1"/>
              </a:solidFill>
              <a:latin typeface="ＭＳ Ｐゴシック" pitchFamily="50" charset="-128"/>
              <a:ea typeface="ＭＳ Ｐゴシック" pitchFamily="50" charset="-128"/>
              <a:cs typeface="+mn-cs"/>
            </a:rPr>
            <a:t>)</a:t>
          </a:r>
          <a:r>
            <a:rPr kumimoji="1" lang="ja-JP" altLang="en-US" sz="1200" baseline="0">
              <a:solidFill>
                <a:schemeClr val="dk1"/>
              </a:solidFill>
              <a:latin typeface="ＭＳ Ｐゴシック" pitchFamily="50" charset="-128"/>
              <a:ea typeface="ＭＳ Ｐゴシック" pitchFamily="50" charset="-128"/>
              <a:cs typeface="+mn-cs"/>
            </a:rPr>
            <a:t>，新利根小学校スクールバス運行委託の増</a:t>
          </a:r>
          <a:r>
            <a:rPr kumimoji="1" lang="en-US" altLang="ja-JP" sz="1200" baseline="0">
              <a:solidFill>
                <a:schemeClr val="dk1"/>
              </a:solidFill>
              <a:latin typeface="ＭＳ Ｐゴシック" pitchFamily="50" charset="-128"/>
              <a:ea typeface="ＭＳ Ｐゴシック" pitchFamily="50" charset="-128"/>
              <a:cs typeface="+mn-cs"/>
            </a:rPr>
            <a:t>(24</a:t>
          </a:r>
          <a:r>
            <a:rPr kumimoji="1" lang="ja-JP" altLang="en-US" sz="1200" baseline="0">
              <a:solidFill>
                <a:schemeClr val="dk1"/>
              </a:solidFill>
              <a:latin typeface="ＭＳ Ｐゴシック" pitchFamily="50" charset="-128"/>
              <a:ea typeface="ＭＳ Ｐゴシック" pitchFamily="50" charset="-128"/>
              <a:cs typeface="+mn-cs"/>
            </a:rPr>
            <a:t>百万円</a:t>
          </a:r>
          <a:r>
            <a:rPr kumimoji="1" lang="en-US" altLang="ja-JP" sz="1200" baseline="0">
              <a:solidFill>
                <a:schemeClr val="dk1"/>
              </a:solidFill>
              <a:latin typeface="ＭＳ Ｐゴシック" pitchFamily="50" charset="-128"/>
              <a:ea typeface="ＭＳ Ｐゴシック" pitchFamily="50" charset="-128"/>
              <a:cs typeface="+mn-cs"/>
            </a:rPr>
            <a:t>) </a:t>
          </a:r>
          <a:r>
            <a:rPr kumimoji="1" lang="ja-JP" altLang="ja-JP" sz="1200" baseline="0">
              <a:solidFill>
                <a:schemeClr val="dk1"/>
              </a:solidFill>
              <a:latin typeface="ＭＳ Ｐゴシック" pitchFamily="50" charset="-128"/>
              <a:ea typeface="ＭＳ Ｐゴシック" pitchFamily="50" charset="-128"/>
              <a:cs typeface="+mn-cs"/>
            </a:rPr>
            <a:t>によるものである。</a:t>
          </a:r>
          <a:endParaRPr kumimoji="1" lang="en-US" altLang="ja-JP" sz="1200" baseline="0">
            <a:solidFill>
              <a:schemeClr val="dk1"/>
            </a:solidFill>
            <a:latin typeface="ＭＳ Ｐゴシック" pitchFamily="50" charset="-128"/>
            <a:ea typeface="ＭＳ Ｐゴシック" pitchFamily="50" charset="-128"/>
            <a:cs typeface="+mn-cs"/>
          </a:endParaRPr>
        </a:p>
        <a:p>
          <a:pPr fontAlgn="base"/>
          <a:r>
            <a:rPr kumimoji="1" lang="ja-JP" altLang="ja-JP" sz="1200" baseline="0">
              <a:solidFill>
                <a:schemeClr val="dk1"/>
              </a:solidFill>
              <a:latin typeface="ＭＳ Ｐゴシック" pitchFamily="50" charset="-128"/>
              <a:ea typeface="ＭＳ Ｐゴシック" pitchFamily="50" charset="-128"/>
              <a:cs typeface="+mn-cs"/>
            </a:rPr>
            <a:t>　今後については，</a:t>
          </a:r>
          <a:r>
            <a:rPr kumimoji="1" lang="ja-JP" altLang="en-US" sz="1200" baseline="0">
              <a:solidFill>
                <a:schemeClr val="dk1"/>
              </a:solidFill>
              <a:latin typeface="ＭＳ Ｐゴシック" pitchFamily="50" charset="-128"/>
              <a:ea typeface="ＭＳ Ｐゴシック" pitchFamily="50" charset="-128"/>
              <a:cs typeface="+mn-cs"/>
            </a:rPr>
            <a:t>公共施設等総合管理計画に基づき施設再編を進めていくことで物件費の抑制に努め，類似団体平均を上回らないことを目標とする。</a:t>
          </a:r>
          <a:endParaRPr kumimoji="1" lang="en-US" altLang="ja-JP" sz="1200" baseline="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162379</xdr:rowOff>
    </xdr:to>
    <xdr:cxnSp macro="">
      <xdr:nvCxnSpPr>
        <xdr:cNvPr id="129" name="直線コネクタ 128"/>
        <xdr:cNvCxnSpPr/>
      </xdr:nvCxnSpPr>
      <xdr:spPr>
        <a:xfrm>
          <a:off x="15671800" y="26688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151493</xdr:rowOff>
    </xdr:to>
    <xdr:cxnSp macro="">
      <xdr:nvCxnSpPr>
        <xdr:cNvPr id="132" name="直線コネクタ 131"/>
        <xdr:cNvCxnSpPr/>
      </xdr:nvCxnSpPr>
      <xdr:spPr>
        <a:xfrm flipV="1">
          <a:off x="14782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151493</xdr:rowOff>
    </xdr:to>
    <xdr:cxnSp macro="">
      <xdr:nvCxnSpPr>
        <xdr:cNvPr id="135" name="直線コネクタ 134"/>
        <xdr:cNvCxnSpPr/>
      </xdr:nvCxnSpPr>
      <xdr:spPr>
        <a:xfrm>
          <a:off x="13893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97064</xdr:rowOff>
    </xdr:to>
    <xdr:cxnSp macro="">
      <xdr:nvCxnSpPr>
        <xdr:cNvPr id="138" name="直線コネクタ 137"/>
        <xdr:cNvCxnSpPr/>
      </xdr:nvCxnSpPr>
      <xdr:spPr>
        <a:xfrm>
          <a:off x="13004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8" name="円/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2" name="円/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4" name="円/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itchFamily="50" charset="-128"/>
              <a:ea typeface="ＭＳ Ｐゴシック" pitchFamily="50" charset="-128"/>
            </a:rPr>
            <a:t>　扶助</a:t>
          </a:r>
          <a:r>
            <a:rPr kumimoji="1" lang="ja-JP" altLang="ja-JP" sz="1200" baseline="0">
              <a:solidFill>
                <a:schemeClr val="dk1"/>
              </a:solidFill>
              <a:latin typeface="ＭＳ Ｐゴシック" pitchFamily="50" charset="-128"/>
              <a:ea typeface="ＭＳ Ｐゴシック" pitchFamily="50" charset="-128"/>
              <a:cs typeface="+mn-cs"/>
            </a:rPr>
            <a:t>費は前年度と比較すると</a:t>
          </a:r>
          <a:r>
            <a:rPr kumimoji="1" lang="en-US" altLang="ja-JP" sz="1200" baseline="0">
              <a:solidFill>
                <a:schemeClr val="dk1"/>
              </a:solidFill>
              <a:latin typeface="ＭＳ Ｐゴシック" pitchFamily="50" charset="-128"/>
              <a:ea typeface="ＭＳ Ｐゴシック" pitchFamily="50" charset="-128"/>
              <a:cs typeface="+mn-cs"/>
            </a:rPr>
            <a:t>23</a:t>
          </a:r>
          <a:r>
            <a:rPr kumimoji="1" lang="ja-JP" altLang="ja-JP" sz="1200" baseline="0">
              <a:solidFill>
                <a:schemeClr val="dk1"/>
              </a:solidFill>
              <a:latin typeface="ＭＳ Ｐゴシック" pitchFamily="50" charset="-128"/>
              <a:ea typeface="ＭＳ Ｐゴシック" pitchFamily="50" charset="-128"/>
              <a:cs typeface="+mn-cs"/>
            </a:rPr>
            <a:t>百万円，</a:t>
          </a:r>
          <a:r>
            <a:rPr kumimoji="1" lang="en-US" altLang="ja-JP" sz="1200" baseline="0">
              <a:solidFill>
                <a:schemeClr val="dk1"/>
              </a:solidFill>
              <a:latin typeface="ＭＳ Ｐゴシック" pitchFamily="50" charset="-128"/>
              <a:ea typeface="ＭＳ Ｐゴシック" pitchFamily="50" charset="-128"/>
              <a:cs typeface="+mn-cs"/>
            </a:rPr>
            <a:t>0.2</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増加</a:t>
          </a:r>
          <a:r>
            <a:rPr kumimoji="1" lang="ja-JP" altLang="ja-JP" sz="1200" baseline="0">
              <a:solidFill>
                <a:schemeClr val="dk1"/>
              </a:solidFill>
              <a:latin typeface="ＭＳ Ｐゴシック" pitchFamily="50" charset="-128"/>
              <a:ea typeface="ＭＳ Ｐゴシック" pitchFamily="50" charset="-128"/>
              <a:cs typeface="+mn-cs"/>
            </a:rPr>
            <a:t>し類似団体内順位</a:t>
          </a:r>
          <a:r>
            <a:rPr kumimoji="1" lang="ja-JP" altLang="en-US" sz="1200" baseline="0">
              <a:solidFill>
                <a:schemeClr val="dk1"/>
              </a:solidFill>
              <a:latin typeface="ＭＳ Ｐゴシック" pitchFamily="50" charset="-128"/>
              <a:ea typeface="ＭＳ Ｐゴシック" pitchFamily="50" charset="-128"/>
              <a:cs typeface="+mn-cs"/>
            </a:rPr>
            <a:t>は</a:t>
          </a:r>
          <a:r>
            <a:rPr kumimoji="1" lang="en-US" altLang="ja-JP" sz="1200" baseline="0">
              <a:solidFill>
                <a:schemeClr val="dk1"/>
              </a:solidFill>
              <a:latin typeface="ＭＳ Ｐゴシック" pitchFamily="50" charset="-128"/>
              <a:ea typeface="ＭＳ Ｐゴシック" pitchFamily="50" charset="-128"/>
              <a:cs typeface="+mn-cs"/>
            </a:rPr>
            <a:t>2</a:t>
          </a:r>
          <a:r>
            <a:rPr kumimoji="1" lang="ja-JP" altLang="ja-JP" sz="1200" baseline="0">
              <a:solidFill>
                <a:schemeClr val="dk1"/>
              </a:solidFill>
              <a:latin typeface="ＭＳ Ｐゴシック" pitchFamily="50" charset="-128"/>
              <a:ea typeface="ＭＳ Ｐゴシック" pitchFamily="50" charset="-128"/>
              <a:cs typeface="+mn-cs"/>
            </a:rPr>
            <a:t>ポイント改善し</a:t>
          </a:r>
          <a:r>
            <a:rPr kumimoji="1" lang="en-US" altLang="ja-JP" sz="1200" baseline="0">
              <a:solidFill>
                <a:schemeClr val="dk1"/>
              </a:solidFill>
              <a:latin typeface="ＭＳ Ｐゴシック" pitchFamily="50" charset="-128"/>
              <a:ea typeface="ＭＳ Ｐゴシック" pitchFamily="50" charset="-128"/>
              <a:cs typeface="+mn-cs"/>
            </a:rPr>
            <a:t>14</a:t>
          </a:r>
          <a:r>
            <a:rPr kumimoji="1" lang="ja-JP" altLang="ja-JP" sz="1200" baseline="0">
              <a:solidFill>
                <a:schemeClr val="dk1"/>
              </a:solidFill>
              <a:latin typeface="ＭＳ Ｐゴシック" pitchFamily="50" charset="-128"/>
              <a:ea typeface="ＭＳ Ｐゴシック" pitchFamily="50" charset="-128"/>
              <a:cs typeface="+mn-cs"/>
            </a:rPr>
            <a:t>位となり，類似団体平均値を</a:t>
          </a:r>
          <a:r>
            <a:rPr kumimoji="1" lang="en-US" altLang="ja-JP" sz="1200" baseline="0">
              <a:solidFill>
                <a:schemeClr val="dk1"/>
              </a:solidFill>
              <a:latin typeface="ＭＳ Ｐゴシック" pitchFamily="50" charset="-128"/>
              <a:ea typeface="ＭＳ Ｐゴシック" pitchFamily="50" charset="-128"/>
              <a:cs typeface="+mn-cs"/>
            </a:rPr>
            <a:t>1.1</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下</a:t>
          </a:r>
          <a:r>
            <a:rPr kumimoji="1" lang="ja-JP" altLang="ja-JP" sz="1200" baseline="0">
              <a:solidFill>
                <a:schemeClr val="dk1"/>
              </a:solidFill>
              <a:latin typeface="ＭＳ Ｐゴシック" pitchFamily="50" charset="-128"/>
              <a:ea typeface="ＭＳ Ｐゴシック" pitchFamily="50" charset="-128"/>
              <a:cs typeface="+mn-cs"/>
            </a:rPr>
            <a:t>回る状況となっている。比率の</a:t>
          </a:r>
          <a:r>
            <a:rPr kumimoji="1" lang="ja-JP" altLang="en-US" sz="1200" baseline="0">
              <a:solidFill>
                <a:schemeClr val="dk1"/>
              </a:solidFill>
              <a:latin typeface="ＭＳ Ｐゴシック" pitchFamily="50" charset="-128"/>
              <a:ea typeface="ＭＳ Ｐゴシック" pitchFamily="50" charset="-128"/>
              <a:cs typeface="+mn-cs"/>
            </a:rPr>
            <a:t>増加要因としては医療扶助費の減</a:t>
          </a:r>
          <a:r>
            <a:rPr kumimoji="1" lang="en-US" altLang="ja-JP" sz="1200" baseline="0">
              <a:solidFill>
                <a:schemeClr val="dk1"/>
              </a:solidFill>
              <a:latin typeface="ＭＳ Ｐゴシック" pitchFamily="50" charset="-128"/>
              <a:ea typeface="ＭＳ Ｐゴシック" pitchFamily="50" charset="-128"/>
              <a:cs typeface="+mn-cs"/>
            </a:rPr>
            <a:t>(43</a:t>
          </a:r>
          <a:r>
            <a:rPr kumimoji="1" lang="ja-JP" altLang="en-US" sz="1200" baseline="0">
              <a:solidFill>
                <a:schemeClr val="dk1"/>
              </a:solidFill>
              <a:latin typeface="ＭＳ Ｐゴシック" pitchFamily="50" charset="-128"/>
              <a:ea typeface="ＭＳ Ｐゴシック" pitchFamily="50" charset="-128"/>
              <a:cs typeface="+mn-cs"/>
            </a:rPr>
            <a:t>百万円</a:t>
          </a:r>
          <a:r>
            <a:rPr kumimoji="1" lang="en-US" altLang="ja-JP" sz="1200" baseline="0">
              <a:solidFill>
                <a:schemeClr val="dk1"/>
              </a:solidFill>
              <a:latin typeface="ＭＳ Ｐゴシック" pitchFamily="50" charset="-128"/>
              <a:ea typeface="ＭＳ Ｐゴシック" pitchFamily="50" charset="-128"/>
              <a:cs typeface="+mn-cs"/>
            </a:rPr>
            <a:t>)</a:t>
          </a:r>
          <a:r>
            <a:rPr kumimoji="1" lang="ja-JP" altLang="en-US" sz="1200" baseline="0">
              <a:solidFill>
                <a:schemeClr val="dk1"/>
              </a:solidFill>
              <a:latin typeface="ＭＳ Ｐゴシック" pitchFamily="50" charset="-128"/>
              <a:ea typeface="ＭＳ Ｐゴシック" pitchFamily="50" charset="-128"/>
              <a:cs typeface="+mn-cs"/>
            </a:rPr>
            <a:t>があったものの，障害者自立支援給付事業及び医療福祉事業等が増加となったことによるものである。</a:t>
          </a:r>
          <a:endParaRPr kumimoji="1" lang="en-US" altLang="ja-JP" sz="1200" baseline="0">
            <a:solidFill>
              <a:schemeClr val="dk1"/>
            </a:solidFill>
            <a:latin typeface="ＭＳ Ｐゴシック" pitchFamily="50" charset="-128"/>
            <a:ea typeface="ＭＳ Ｐゴシック" pitchFamily="50" charset="-128"/>
            <a:cs typeface="+mn-cs"/>
          </a:endParaRPr>
        </a:p>
        <a:p>
          <a:r>
            <a:rPr kumimoji="1" lang="ja-JP" altLang="en-US" sz="1200" baseline="0">
              <a:solidFill>
                <a:schemeClr val="dk1"/>
              </a:solidFill>
              <a:latin typeface="ＭＳ Ｐゴシック" pitchFamily="50" charset="-128"/>
              <a:ea typeface="ＭＳ Ｐゴシック" pitchFamily="50" charset="-128"/>
              <a:cs typeface="+mn-cs"/>
            </a:rPr>
            <a:t>　今後について，国の制度に基づく支出が大半を占める扶助費においては引き続き，審査事務の適正化を図り増加を最小限に抑えていく方針である。</a:t>
          </a:r>
          <a:endParaRPr kumimoji="1" lang="ja-JP" altLang="en-US" sz="1200">
            <a:latin typeface="ＭＳ Ｐゴシック" pitchFamily="50" charset="-128"/>
            <a:ea typeface="ＭＳ Ｐゴシック" pitchFamily="50" charset="-128"/>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92" name="直線コネクタ 191"/>
        <xdr:cNvCxnSpPr/>
      </xdr:nvCxnSpPr>
      <xdr:spPr>
        <a:xfrm>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4535</xdr:rowOff>
    </xdr:to>
    <xdr:cxnSp macro="">
      <xdr:nvCxnSpPr>
        <xdr:cNvPr id="195" name="直線コネクタ 194"/>
        <xdr:cNvCxnSpPr/>
      </xdr:nvCxnSpPr>
      <xdr:spPr>
        <a:xfrm flipV="1">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4535</xdr:rowOff>
    </xdr:to>
    <xdr:cxnSp macro="">
      <xdr:nvCxnSpPr>
        <xdr:cNvPr id="198" name="直線コネクタ 197"/>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201" name="直線コネクタ 200"/>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11" name="円/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3" name="円/楕円 212"/>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4" name="テキスト ボックス 213"/>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5" name="円/楕円 214"/>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6" name="テキスト ボックス 215"/>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7" name="円/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20" name="テキスト ボックス 219"/>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200" baseline="0">
              <a:solidFill>
                <a:schemeClr val="dk1"/>
              </a:solidFill>
              <a:latin typeface="ＭＳ Ｐゴシック" pitchFamily="50" charset="-128"/>
              <a:ea typeface="ＭＳ Ｐゴシック" pitchFamily="50" charset="-128"/>
              <a:cs typeface="+mn-cs"/>
            </a:rPr>
            <a:t>　その他</a:t>
          </a:r>
          <a:r>
            <a:rPr kumimoji="1" lang="ja-JP" altLang="ja-JP" sz="1200" baseline="0">
              <a:solidFill>
                <a:schemeClr val="dk1"/>
              </a:solidFill>
              <a:latin typeface="ＭＳ Ｐゴシック" pitchFamily="50" charset="-128"/>
              <a:ea typeface="ＭＳ Ｐゴシック" pitchFamily="50" charset="-128"/>
              <a:cs typeface="+mn-cs"/>
            </a:rPr>
            <a:t>については，</a:t>
          </a:r>
          <a:r>
            <a:rPr kumimoji="1" lang="en-US" altLang="ja-JP" sz="1200" baseline="0">
              <a:solidFill>
                <a:schemeClr val="dk1"/>
              </a:solidFill>
              <a:latin typeface="ＭＳ Ｐゴシック" pitchFamily="50" charset="-128"/>
              <a:ea typeface="ＭＳ Ｐゴシック" pitchFamily="50" charset="-128"/>
              <a:cs typeface="+mn-cs"/>
            </a:rPr>
            <a:t>0.4</a:t>
          </a:r>
          <a:r>
            <a:rPr kumimoji="1" lang="ja-JP" altLang="ja-JP" sz="1200" baseline="0">
              <a:solidFill>
                <a:schemeClr val="dk1"/>
              </a:solidFill>
              <a:latin typeface="ＭＳ Ｐゴシック" pitchFamily="50" charset="-128"/>
              <a:ea typeface="ＭＳ Ｐゴシック" pitchFamily="50" charset="-128"/>
              <a:cs typeface="+mn-cs"/>
            </a:rPr>
            <a:t>ポイント減少し類似団体内順位は</a:t>
          </a:r>
          <a:r>
            <a:rPr kumimoji="1" lang="en-US" altLang="ja-JP" sz="1200" baseline="0">
              <a:solidFill>
                <a:schemeClr val="dk1"/>
              </a:solidFill>
              <a:latin typeface="ＭＳ Ｐゴシック" pitchFamily="50" charset="-128"/>
              <a:ea typeface="ＭＳ Ｐゴシック" pitchFamily="50" charset="-128"/>
              <a:cs typeface="+mn-cs"/>
            </a:rPr>
            <a:t>1</a:t>
          </a:r>
          <a:r>
            <a:rPr kumimoji="1" lang="ja-JP" altLang="ja-JP" sz="1200" baseline="0">
              <a:solidFill>
                <a:schemeClr val="dk1"/>
              </a:solidFill>
              <a:latin typeface="ＭＳ Ｐゴシック" pitchFamily="50" charset="-128"/>
              <a:ea typeface="ＭＳ Ｐゴシック" pitchFamily="50" charset="-128"/>
              <a:cs typeface="+mn-cs"/>
            </a:rPr>
            <a:t>ポイント上がり</a:t>
          </a:r>
          <a:r>
            <a:rPr kumimoji="1" lang="en-US" altLang="ja-JP" sz="1200" baseline="0">
              <a:solidFill>
                <a:schemeClr val="dk1"/>
              </a:solidFill>
              <a:latin typeface="ＭＳ Ｐゴシック" pitchFamily="50" charset="-128"/>
              <a:ea typeface="ＭＳ Ｐゴシック" pitchFamily="50" charset="-128"/>
              <a:cs typeface="+mn-cs"/>
            </a:rPr>
            <a:t>53</a:t>
          </a:r>
          <a:r>
            <a:rPr kumimoji="1" lang="ja-JP" altLang="ja-JP" sz="1200" baseline="0">
              <a:solidFill>
                <a:schemeClr val="dk1"/>
              </a:solidFill>
              <a:latin typeface="ＭＳ Ｐゴシック" pitchFamily="50" charset="-128"/>
              <a:ea typeface="ＭＳ Ｐゴシック" pitchFamily="50" charset="-128"/>
              <a:cs typeface="+mn-cs"/>
            </a:rPr>
            <a:t>位となり，類似団体平均値を</a:t>
          </a:r>
          <a:r>
            <a:rPr kumimoji="1" lang="en-US" altLang="ja-JP" sz="1200" baseline="0">
              <a:solidFill>
                <a:schemeClr val="dk1"/>
              </a:solidFill>
              <a:latin typeface="ＭＳ Ｐゴシック" pitchFamily="50" charset="-128"/>
              <a:ea typeface="ＭＳ Ｐゴシック" pitchFamily="50" charset="-128"/>
              <a:cs typeface="+mn-cs"/>
            </a:rPr>
            <a:t>3.5</a:t>
          </a:r>
          <a:r>
            <a:rPr kumimoji="1" lang="ja-JP" altLang="ja-JP" sz="1200" baseline="0">
              <a:solidFill>
                <a:schemeClr val="dk1"/>
              </a:solidFill>
              <a:latin typeface="ＭＳ Ｐゴシック" pitchFamily="50" charset="-128"/>
              <a:ea typeface="ＭＳ Ｐゴシック" pitchFamily="50" charset="-128"/>
              <a:cs typeface="+mn-cs"/>
            </a:rPr>
            <a:t>ポイント上回る状況となっている。</a:t>
          </a:r>
          <a:r>
            <a:rPr kumimoji="1" lang="ja-JP" altLang="en-US" sz="1200" baseline="0">
              <a:solidFill>
                <a:schemeClr val="dk1"/>
              </a:solidFill>
              <a:latin typeface="ＭＳ Ｐゴシック" pitchFamily="50" charset="-128"/>
              <a:ea typeface="ＭＳ Ｐゴシック" pitchFamily="50" charset="-128"/>
              <a:cs typeface="+mn-cs"/>
            </a:rPr>
            <a:t>比率の減少</a:t>
          </a:r>
          <a:r>
            <a:rPr kumimoji="1" lang="ja-JP" altLang="ja-JP" sz="1200" baseline="0">
              <a:solidFill>
                <a:schemeClr val="dk1"/>
              </a:solidFill>
              <a:latin typeface="ＭＳ Ｐゴシック" pitchFamily="50" charset="-128"/>
              <a:ea typeface="ＭＳ Ｐゴシック" pitchFamily="50" charset="-128"/>
              <a:cs typeface="+mn-cs"/>
            </a:rPr>
            <a:t>要因としては</a:t>
          </a:r>
          <a:r>
            <a:rPr kumimoji="1" lang="ja-JP" altLang="en-US" sz="1200" baseline="0">
              <a:solidFill>
                <a:schemeClr val="dk1"/>
              </a:solidFill>
              <a:latin typeface="ＭＳ Ｐゴシック" pitchFamily="50" charset="-128"/>
              <a:ea typeface="ＭＳ Ｐゴシック" pitchFamily="50" charset="-128"/>
              <a:cs typeface="+mn-cs"/>
            </a:rPr>
            <a:t>特別会計への繰出金（国保）が減となったためである。</a:t>
          </a:r>
          <a:endParaRPr kumimoji="1" lang="en-US" altLang="ja-JP" sz="1200" baseline="0">
            <a:solidFill>
              <a:schemeClr val="dk1"/>
            </a:solidFill>
            <a:latin typeface="ＭＳ Ｐゴシック" pitchFamily="50" charset="-128"/>
            <a:ea typeface="ＭＳ Ｐゴシック" pitchFamily="50" charset="-128"/>
            <a:cs typeface="+mn-cs"/>
          </a:endParaRPr>
        </a:p>
        <a:p>
          <a:pPr fontAlgn="base"/>
          <a:r>
            <a:rPr kumimoji="1" lang="ja-JP" altLang="en-US" sz="1200" baseline="0">
              <a:solidFill>
                <a:schemeClr val="dk1"/>
              </a:solidFill>
              <a:latin typeface="ＭＳ Ｐゴシック" pitchFamily="50" charset="-128"/>
              <a:ea typeface="ＭＳ Ｐゴシック" pitchFamily="50" charset="-128"/>
              <a:cs typeface="+mn-cs"/>
            </a:rPr>
            <a:t>　類似団体内平均値を</a:t>
          </a:r>
          <a:r>
            <a:rPr kumimoji="1" lang="en-US" altLang="ja-JP" sz="1200" baseline="0">
              <a:solidFill>
                <a:schemeClr val="dk1"/>
              </a:solidFill>
              <a:latin typeface="ＭＳ Ｐゴシック" pitchFamily="50" charset="-128"/>
              <a:ea typeface="ＭＳ Ｐゴシック" pitchFamily="50" charset="-128"/>
              <a:cs typeface="+mn-cs"/>
            </a:rPr>
            <a:t>3.5</a:t>
          </a:r>
          <a:r>
            <a:rPr kumimoji="1" lang="ja-JP" altLang="en-US" sz="1200" baseline="0">
              <a:solidFill>
                <a:schemeClr val="dk1"/>
              </a:solidFill>
              <a:latin typeface="ＭＳ Ｐゴシック" pitchFamily="50" charset="-128"/>
              <a:ea typeface="ＭＳ Ｐゴシック" pitchFamily="50" charset="-128"/>
              <a:cs typeface="+mn-cs"/>
            </a:rPr>
            <a:t>ポイント上回るため，今後も特別会計において保険税，使用料の見直しや徴収率の向上を図るとともに，下水道整備の期間を長期間に設定し</a:t>
          </a:r>
          <a:r>
            <a:rPr kumimoji="1" lang="ja-JP" altLang="ja-JP" sz="1200" baseline="0">
              <a:solidFill>
                <a:schemeClr val="dk1"/>
              </a:solidFill>
              <a:latin typeface="ＭＳ Ｐゴシック" pitchFamily="50" charset="-128"/>
              <a:ea typeface="ＭＳ Ｐゴシック" pitchFamily="50" charset="-128"/>
              <a:cs typeface="+mn-cs"/>
            </a:rPr>
            <a:t>，</a:t>
          </a:r>
          <a:r>
            <a:rPr kumimoji="1" lang="ja-JP" altLang="en-US" sz="1200" baseline="0">
              <a:solidFill>
                <a:schemeClr val="dk1"/>
              </a:solidFill>
              <a:latin typeface="ＭＳ Ｐゴシック" pitchFamily="50" charset="-128"/>
              <a:ea typeface="ＭＳ Ｐゴシック" pitchFamily="50" charset="-128"/>
              <a:cs typeface="+mn-cs"/>
            </a:rPr>
            <a:t>繰出金を平準化するなど</a:t>
          </a:r>
          <a:r>
            <a:rPr kumimoji="1" lang="ja-JP" altLang="ja-JP" sz="1200" baseline="0">
              <a:solidFill>
                <a:schemeClr val="dk1"/>
              </a:solidFill>
              <a:latin typeface="ＭＳ Ｐゴシック" pitchFamily="50" charset="-128"/>
              <a:ea typeface="ＭＳ Ｐゴシック" pitchFamily="50" charset="-128"/>
              <a:cs typeface="+mn-cs"/>
            </a:rPr>
            <a:t>類似団体内平均値を目標とする。</a:t>
          </a:r>
          <a:endParaRPr kumimoji="1" lang="ja-JP" altLang="ja-JP" sz="12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157480</xdr:rowOff>
    </xdr:to>
    <xdr:cxnSp macro="">
      <xdr:nvCxnSpPr>
        <xdr:cNvPr id="253" name="直線コネクタ 252"/>
        <xdr:cNvCxnSpPr/>
      </xdr:nvCxnSpPr>
      <xdr:spPr>
        <a:xfrm flipV="1">
          <a:off x="15671800" y="1007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58</xdr:row>
      <xdr:rowOff>157480</xdr:rowOff>
    </xdr:to>
    <xdr:cxnSp macro="">
      <xdr:nvCxnSpPr>
        <xdr:cNvPr id="256" name="直線コネクタ 255"/>
        <xdr:cNvCxnSpPr/>
      </xdr:nvCxnSpPr>
      <xdr:spPr>
        <a:xfrm>
          <a:off x="14782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58</xdr:row>
      <xdr:rowOff>149860</xdr:rowOff>
    </xdr:to>
    <xdr:cxnSp macro="">
      <xdr:nvCxnSpPr>
        <xdr:cNvPr id="259" name="直線コネクタ 258"/>
        <xdr:cNvCxnSpPr/>
      </xdr:nvCxnSpPr>
      <xdr:spPr>
        <a:xfrm flipV="1">
          <a:off x="13893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54610</xdr:rowOff>
    </xdr:to>
    <xdr:cxnSp macro="">
      <xdr:nvCxnSpPr>
        <xdr:cNvPr id="262" name="直線コネクタ 261"/>
        <xdr:cNvCxnSpPr/>
      </xdr:nvCxnSpPr>
      <xdr:spPr>
        <a:xfrm flipV="1">
          <a:off x="13004800" y="1009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2" name="円/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106680</xdr:rowOff>
    </xdr:from>
    <xdr:to>
      <xdr:col>22</xdr:col>
      <xdr:colOff>615950</xdr:colOff>
      <xdr:row>59</xdr:row>
      <xdr:rowOff>36830</xdr:rowOff>
    </xdr:to>
    <xdr:sp macro="" textlink="">
      <xdr:nvSpPr>
        <xdr:cNvPr id="274" name="円/楕円 273"/>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21607</xdr:rowOff>
    </xdr:from>
    <xdr:ext cx="736600" cy="259045"/>
    <xdr:sp macro="" textlink="">
      <xdr:nvSpPr>
        <xdr:cNvPr id="275" name="テキスト ボックス 274"/>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6" name="円/楕円 275"/>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7" name="テキスト ボックス 276"/>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78" name="円/楕円 277"/>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9" name="テキスト ボックス 278"/>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3810</xdr:rowOff>
    </xdr:from>
    <xdr:to>
      <xdr:col>19</xdr:col>
      <xdr:colOff>6350</xdr:colOff>
      <xdr:row>59</xdr:row>
      <xdr:rowOff>105410</xdr:rowOff>
    </xdr:to>
    <xdr:sp macro="" textlink="">
      <xdr:nvSpPr>
        <xdr:cNvPr id="280" name="円/楕円 279"/>
        <xdr:cNvSpPr/>
      </xdr:nvSpPr>
      <xdr:spPr>
        <a:xfrm>
          <a:off x="12954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90187</xdr:rowOff>
    </xdr:from>
    <xdr:ext cx="762000" cy="259045"/>
    <xdr:sp macro="" textlink="">
      <xdr:nvSpPr>
        <xdr:cNvPr id="281" name="テキスト ボックス 280"/>
        <xdr:cNvSpPr txBox="1"/>
      </xdr:nvSpPr>
      <xdr:spPr>
        <a:xfrm>
          <a:off x="12623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200" baseline="0">
              <a:latin typeface="ＭＳ Ｐゴシック" pitchFamily="50" charset="-128"/>
              <a:ea typeface="ＭＳ Ｐゴシック" pitchFamily="50" charset="-128"/>
            </a:rPr>
            <a:t>　補助費等について</a:t>
          </a:r>
          <a:r>
            <a:rPr kumimoji="1" lang="ja-JP" altLang="ja-JP" sz="1200" baseline="0">
              <a:solidFill>
                <a:schemeClr val="dk1"/>
              </a:solidFill>
              <a:latin typeface="ＭＳ Ｐゴシック" pitchFamily="50" charset="-128"/>
              <a:ea typeface="ＭＳ Ｐゴシック" pitchFamily="50" charset="-128"/>
              <a:cs typeface="+mn-cs"/>
            </a:rPr>
            <a:t>は前年度と比較すると</a:t>
          </a:r>
          <a:r>
            <a:rPr kumimoji="1" lang="ja-JP" altLang="en-US" sz="1200" baseline="0">
              <a:solidFill>
                <a:schemeClr val="dk1"/>
              </a:solidFill>
              <a:latin typeface="ＭＳ Ｐゴシック" pitchFamily="50" charset="-128"/>
              <a:ea typeface="ＭＳ Ｐゴシック" pitchFamily="50" charset="-128"/>
              <a:cs typeface="+mn-cs"/>
            </a:rPr>
            <a:t>江戸崎地方衛生事務組合への負担金減等により</a:t>
          </a:r>
          <a:r>
            <a:rPr kumimoji="1" lang="en-US" altLang="ja-JP" sz="1200" baseline="0">
              <a:solidFill>
                <a:schemeClr val="dk1"/>
              </a:solidFill>
              <a:latin typeface="ＭＳ Ｐゴシック" pitchFamily="50" charset="-128"/>
              <a:ea typeface="ＭＳ Ｐゴシック" pitchFamily="50" charset="-128"/>
              <a:cs typeface="+mn-cs"/>
            </a:rPr>
            <a:t>151</a:t>
          </a:r>
          <a:r>
            <a:rPr kumimoji="1" lang="ja-JP" altLang="ja-JP" sz="1200" baseline="0">
              <a:solidFill>
                <a:schemeClr val="dk1"/>
              </a:solidFill>
              <a:latin typeface="ＭＳ Ｐゴシック" pitchFamily="50" charset="-128"/>
              <a:ea typeface="ＭＳ Ｐゴシック" pitchFamily="50" charset="-128"/>
              <a:cs typeface="+mn-cs"/>
            </a:rPr>
            <a:t>百万円，</a:t>
          </a:r>
          <a:r>
            <a:rPr kumimoji="1" lang="en-US" altLang="ja-JP" sz="1200" baseline="0">
              <a:solidFill>
                <a:schemeClr val="dk1"/>
              </a:solidFill>
              <a:latin typeface="ＭＳ Ｐゴシック" pitchFamily="50" charset="-128"/>
              <a:ea typeface="ＭＳ Ｐゴシック" pitchFamily="50" charset="-128"/>
              <a:cs typeface="+mn-cs"/>
            </a:rPr>
            <a:t>1.1</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減少</a:t>
          </a:r>
          <a:r>
            <a:rPr kumimoji="1" lang="ja-JP" altLang="ja-JP" sz="1200" baseline="0">
              <a:solidFill>
                <a:schemeClr val="dk1"/>
              </a:solidFill>
              <a:latin typeface="ＭＳ Ｐゴシック" pitchFamily="50" charset="-128"/>
              <a:ea typeface="ＭＳ Ｐゴシック" pitchFamily="50" charset="-128"/>
              <a:cs typeface="+mn-cs"/>
            </a:rPr>
            <a:t>し類似団体内順位は</a:t>
          </a:r>
          <a:r>
            <a:rPr kumimoji="1" lang="en-US" altLang="ja-JP" sz="1200" baseline="0">
              <a:solidFill>
                <a:schemeClr val="dk1"/>
              </a:solidFill>
              <a:latin typeface="ＭＳ Ｐゴシック" pitchFamily="50" charset="-128"/>
              <a:ea typeface="ＭＳ Ｐゴシック" pitchFamily="50" charset="-128"/>
              <a:cs typeface="+mn-cs"/>
            </a:rPr>
            <a:t>1</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上</a:t>
          </a:r>
          <a:r>
            <a:rPr kumimoji="1" lang="ja-JP" altLang="ja-JP" sz="1200" baseline="0">
              <a:solidFill>
                <a:schemeClr val="dk1"/>
              </a:solidFill>
              <a:latin typeface="ＭＳ Ｐゴシック" pitchFamily="50" charset="-128"/>
              <a:ea typeface="ＭＳ Ｐゴシック" pitchFamily="50" charset="-128"/>
              <a:cs typeface="+mn-cs"/>
            </a:rPr>
            <a:t>がり</a:t>
          </a:r>
          <a:r>
            <a:rPr kumimoji="1" lang="en-US" altLang="ja-JP" sz="1200" baseline="0">
              <a:solidFill>
                <a:schemeClr val="dk1"/>
              </a:solidFill>
              <a:latin typeface="ＭＳ Ｐゴシック" pitchFamily="50" charset="-128"/>
              <a:ea typeface="ＭＳ Ｐゴシック" pitchFamily="50" charset="-128"/>
              <a:cs typeface="+mn-cs"/>
            </a:rPr>
            <a:t>50</a:t>
          </a:r>
          <a:r>
            <a:rPr kumimoji="1" lang="ja-JP" altLang="ja-JP" sz="1200" baseline="0">
              <a:solidFill>
                <a:schemeClr val="dk1"/>
              </a:solidFill>
              <a:latin typeface="ＭＳ Ｐゴシック" pitchFamily="50" charset="-128"/>
              <a:ea typeface="ＭＳ Ｐゴシック" pitchFamily="50" charset="-128"/>
              <a:cs typeface="+mn-cs"/>
            </a:rPr>
            <a:t>位となり，類似団体平均値を</a:t>
          </a:r>
          <a:r>
            <a:rPr kumimoji="1" lang="en-US" altLang="ja-JP" sz="1200" baseline="0">
              <a:solidFill>
                <a:schemeClr val="dk1"/>
              </a:solidFill>
              <a:latin typeface="ＭＳ Ｐゴシック" pitchFamily="50" charset="-128"/>
              <a:ea typeface="ＭＳ Ｐゴシック" pitchFamily="50" charset="-128"/>
              <a:cs typeface="+mn-cs"/>
            </a:rPr>
            <a:t>4.4</a:t>
          </a:r>
          <a:r>
            <a:rPr kumimoji="1" lang="ja-JP" altLang="ja-JP" sz="1200" baseline="0">
              <a:solidFill>
                <a:schemeClr val="dk1"/>
              </a:solidFill>
              <a:latin typeface="ＭＳ Ｐゴシック" pitchFamily="50" charset="-128"/>
              <a:ea typeface="ＭＳ Ｐゴシック" pitchFamily="50" charset="-128"/>
              <a:cs typeface="+mn-cs"/>
            </a:rPr>
            <a:t>ポイント</a:t>
          </a:r>
          <a:r>
            <a:rPr kumimoji="1" lang="ja-JP" altLang="en-US" sz="1200" baseline="0">
              <a:solidFill>
                <a:schemeClr val="dk1"/>
              </a:solidFill>
              <a:latin typeface="ＭＳ Ｐゴシック" pitchFamily="50" charset="-128"/>
              <a:ea typeface="ＭＳ Ｐゴシック" pitchFamily="50" charset="-128"/>
              <a:cs typeface="+mn-cs"/>
            </a:rPr>
            <a:t>上</a:t>
          </a:r>
          <a:r>
            <a:rPr kumimoji="1" lang="ja-JP" altLang="ja-JP" sz="1200" baseline="0">
              <a:solidFill>
                <a:schemeClr val="dk1"/>
              </a:solidFill>
              <a:latin typeface="ＭＳ Ｐゴシック" pitchFamily="50" charset="-128"/>
              <a:ea typeface="ＭＳ Ｐゴシック" pitchFamily="50" charset="-128"/>
              <a:cs typeface="+mn-cs"/>
            </a:rPr>
            <a:t>回る状況となっている。</a:t>
          </a:r>
          <a:r>
            <a:rPr kumimoji="1" lang="ja-JP" altLang="en-US" sz="1200" baseline="0">
              <a:solidFill>
                <a:schemeClr val="dk1"/>
              </a:solidFill>
              <a:latin typeface="ＭＳ Ｐゴシック" pitchFamily="50" charset="-128"/>
              <a:ea typeface="ＭＳ Ｐゴシック" pitchFamily="50" charset="-128"/>
              <a:cs typeface="+mn-cs"/>
            </a:rPr>
            <a:t>比率が高い</a:t>
          </a:r>
          <a:r>
            <a:rPr kumimoji="1" lang="ja-JP" altLang="ja-JP" sz="1200" baseline="0">
              <a:solidFill>
                <a:schemeClr val="dk1"/>
              </a:solidFill>
              <a:latin typeface="ＭＳ Ｐゴシック" pitchFamily="50" charset="-128"/>
              <a:ea typeface="ＭＳ Ｐゴシック" pitchFamily="50" charset="-128"/>
              <a:cs typeface="+mn-cs"/>
            </a:rPr>
            <a:t>要因としては</a:t>
          </a:r>
          <a:r>
            <a:rPr kumimoji="1" lang="ja-JP" altLang="en-US" sz="1200" baseline="0">
              <a:solidFill>
                <a:schemeClr val="dk1"/>
              </a:solidFill>
              <a:latin typeface="ＭＳ Ｐゴシック" pitchFamily="50" charset="-128"/>
              <a:ea typeface="ＭＳ Ｐゴシック" pitchFamily="50" charset="-128"/>
              <a:cs typeface="+mn-cs"/>
            </a:rPr>
            <a:t>ごみ処理業務や消防業務を一部事務組合で行っており，負担金として支出しているためである。今後については一部事務組合の事業内容の精査を行い負担金の削減を図るとともに，市単独補助金の見直しを進め，類似団体内平均値を目標とする。</a:t>
          </a:r>
          <a:endParaRPr kumimoji="1" lang="ja-JP" altLang="en-US" sz="1200">
            <a:latin typeface="ＭＳ Ｐゴシック" pitchFamily="50" charset="-128"/>
            <a:ea typeface="ＭＳ Ｐゴシック" pitchFamily="50" charset="-128"/>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130810</xdr:rowOff>
    </xdr:from>
    <xdr:to>
      <xdr:col>24</xdr:col>
      <xdr:colOff>31750</xdr:colOff>
      <xdr:row>38</xdr:row>
      <xdr:rowOff>43180</xdr:rowOff>
    </xdr:to>
    <xdr:cxnSp macro="">
      <xdr:nvCxnSpPr>
        <xdr:cNvPr id="314" name="直線コネクタ 313"/>
        <xdr:cNvCxnSpPr/>
      </xdr:nvCxnSpPr>
      <xdr:spPr>
        <a:xfrm flipV="1">
          <a:off x="15671800" y="6474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20320</xdr:rowOff>
    </xdr:from>
    <xdr:to>
      <xdr:col>22</xdr:col>
      <xdr:colOff>565150</xdr:colOff>
      <xdr:row>38</xdr:row>
      <xdr:rowOff>43180</xdr:rowOff>
    </xdr:to>
    <xdr:cxnSp macro="">
      <xdr:nvCxnSpPr>
        <xdr:cNvPr id="317" name="直線コネクタ 316"/>
        <xdr:cNvCxnSpPr/>
      </xdr:nvCxnSpPr>
      <xdr:spPr>
        <a:xfrm>
          <a:off x="14782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20320</xdr:rowOff>
    </xdr:from>
    <xdr:to>
      <xdr:col>21</xdr:col>
      <xdr:colOff>361950</xdr:colOff>
      <xdr:row>38</xdr:row>
      <xdr:rowOff>119380</xdr:rowOff>
    </xdr:to>
    <xdr:cxnSp macro="">
      <xdr:nvCxnSpPr>
        <xdr:cNvPr id="320" name="直線コネクタ 319"/>
        <xdr:cNvCxnSpPr/>
      </xdr:nvCxnSpPr>
      <xdr:spPr>
        <a:xfrm flipV="1">
          <a:off x="13893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111760</xdr:rowOff>
    </xdr:from>
    <xdr:to>
      <xdr:col>20</xdr:col>
      <xdr:colOff>158750</xdr:colOff>
      <xdr:row>38</xdr:row>
      <xdr:rowOff>119380</xdr:rowOff>
    </xdr:to>
    <xdr:cxnSp macro="">
      <xdr:nvCxnSpPr>
        <xdr:cNvPr id="323" name="直線コネクタ 322"/>
        <xdr:cNvCxnSpPr/>
      </xdr:nvCxnSpPr>
      <xdr:spPr>
        <a:xfrm>
          <a:off x="13004800" y="662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80010</xdr:rowOff>
    </xdr:from>
    <xdr:to>
      <xdr:col>24</xdr:col>
      <xdr:colOff>82550</xdr:colOff>
      <xdr:row>38</xdr:row>
      <xdr:rowOff>10160</xdr:rowOff>
    </xdr:to>
    <xdr:sp macro="" textlink="">
      <xdr:nvSpPr>
        <xdr:cNvPr id="333" name="円/楕円 332"/>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52087</xdr:rowOff>
    </xdr:from>
    <xdr:ext cx="762000" cy="259045"/>
    <xdr:sp macro="" textlink="">
      <xdr:nvSpPr>
        <xdr:cNvPr id="334" name="補助費等該当値テキスト"/>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163830</xdr:rowOff>
    </xdr:from>
    <xdr:to>
      <xdr:col>22</xdr:col>
      <xdr:colOff>615950</xdr:colOff>
      <xdr:row>38</xdr:row>
      <xdr:rowOff>93980</xdr:rowOff>
    </xdr:to>
    <xdr:sp macro="" textlink="">
      <xdr:nvSpPr>
        <xdr:cNvPr id="335" name="円/楕円 334"/>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78757</xdr:rowOff>
    </xdr:from>
    <xdr:ext cx="736600" cy="259045"/>
    <xdr:sp macro="" textlink="">
      <xdr:nvSpPr>
        <xdr:cNvPr id="336" name="テキスト ボックス 335"/>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140970</xdr:rowOff>
    </xdr:from>
    <xdr:to>
      <xdr:col>21</xdr:col>
      <xdr:colOff>412750</xdr:colOff>
      <xdr:row>38</xdr:row>
      <xdr:rowOff>71120</xdr:rowOff>
    </xdr:to>
    <xdr:sp macro="" textlink="">
      <xdr:nvSpPr>
        <xdr:cNvPr id="337" name="円/楕円 336"/>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55897</xdr:rowOff>
    </xdr:from>
    <xdr:ext cx="762000" cy="259045"/>
    <xdr:sp macro="" textlink="">
      <xdr:nvSpPr>
        <xdr:cNvPr id="338" name="テキスト ボックス 337"/>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68580</xdr:rowOff>
    </xdr:from>
    <xdr:to>
      <xdr:col>20</xdr:col>
      <xdr:colOff>209550</xdr:colOff>
      <xdr:row>38</xdr:row>
      <xdr:rowOff>170180</xdr:rowOff>
    </xdr:to>
    <xdr:sp macro="" textlink="">
      <xdr:nvSpPr>
        <xdr:cNvPr id="339" name="円/楕円 338"/>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154957</xdr:rowOff>
    </xdr:from>
    <xdr:ext cx="762000" cy="259045"/>
    <xdr:sp macro="" textlink="">
      <xdr:nvSpPr>
        <xdr:cNvPr id="340" name="テキスト ボックス 339"/>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60960</xdr:rowOff>
    </xdr:from>
    <xdr:to>
      <xdr:col>19</xdr:col>
      <xdr:colOff>6350</xdr:colOff>
      <xdr:row>38</xdr:row>
      <xdr:rowOff>162560</xdr:rowOff>
    </xdr:to>
    <xdr:sp macro="" textlink="">
      <xdr:nvSpPr>
        <xdr:cNvPr id="341" name="円/楕円 340"/>
        <xdr:cNvSpPr/>
      </xdr:nvSpPr>
      <xdr:spPr>
        <a:xfrm>
          <a:off x="12954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147337</xdr:rowOff>
    </xdr:from>
    <xdr:ext cx="762000" cy="259045"/>
    <xdr:sp macro="" textlink="">
      <xdr:nvSpPr>
        <xdr:cNvPr id="342" name="テキスト ボックス 341"/>
        <xdr:cNvSpPr txBox="1"/>
      </xdr:nvSpPr>
      <xdr:spPr>
        <a:xfrm>
          <a:off x="12623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itchFamily="50" charset="-128"/>
              <a:ea typeface="ＭＳ Ｐゴシック" pitchFamily="50" charset="-128"/>
            </a:rPr>
            <a:t>　公債費については前年度と比較して決算額ベースで合併特例債償還額が</a:t>
          </a:r>
          <a:r>
            <a:rPr kumimoji="1" lang="en-US" altLang="ja-JP" sz="1200">
              <a:latin typeface="ＭＳ Ｐゴシック" pitchFamily="50" charset="-128"/>
              <a:ea typeface="ＭＳ Ｐゴシック" pitchFamily="50" charset="-128"/>
            </a:rPr>
            <a:t>47</a:t>
          </a:r>
          <a:r>
            <a:rPr kumimoji="1" lang="ja-JP" altLang="en-US" sz="1200">
              <a:latin typeface="ＭＳ Ｐゴシック" pitchFamily="50" charset="-128"/>
              <a:ea typeface="ＭＳ Ｐゴシック" pitchFamily="50" charset="-128"/>
            </a:rPr>
            <a:t>百万円の増，臨時財政対策債償還額が</a:t>
          </a:r>
          <a:r>
            <a:rPr kumimoji="1" lang="en-US" altLang="ja-JP" sz="1200">
              <a:latin typeface="ＭＳ Ｐゴシック" pitchFamily="50" charset="-128"/>
              <a:ea typeface="ＭＳ Ｐゴシック" pitchFamily="50" charset="-128"/>
            </a:rPr>
            <a:t>86</a:t>
          </a:r>
          <a:r>
            <a:rPr kumimoji="1" lang="ja-JP" altLang="en-US" sz="1200">
              <a:latin typeface="ＭＳ Ｐゴシック" pitchFamily="50" charset="-128"/>
              <a:ea typeface="ＭＳ Ｐゴシック" pitchFamily="50" charset="-128"/>
            </a:rPr>
            <a:t>百万円の増となったことにより</a:t>
          </a:r>
          <a:r>
            <a:rPr kumimoji="1" lang="en-US" altLang="ja-JP" sz="1200">
              <a:latin typeface="ＭＳ Ｐゴシック" pitchFamily="50" charset="-128"/>
              <a:ea typeface="ＭＳ Ｐゴシック" pitchFamily="50" charset="-128"/>
            </a:rPr>
            <a:t>1</a:t>
          </a:r>
          <a:r>
            <a:rPr kumimoji="1" lang="ja-JP" altLang="en-US" sz="1200">
              <a:latin typeface="ＭＳ Ｐゴシック" pitchFamily="50" charset="-128"/>
              <a:ea typeface="ＭＳ Ｐゴシック" pitchFamily="50" charset="-128"/>
            </a:rPr>
            <a:t>ポイント増加し，類似団体内順位が１つ下がり</a:t>
          </a:r>
          <a:r>
            <a:rPr kumimoji="1" lang="en-US" altLang="ja-JP" sz="1200">
              <a:latin typeface="ＭＳ Ｐゴシック" pitchFamily="50" charset="-128"/>
              <a:ea typeface="ＭＳ Ｐゴシック" pitchFamily="50" charset="-128"/>
            </a:rPr>
            <a:t>3</a:t>
          </a:r>
          <a:r>
            <a:rPr kumimoji="1" lang="ja-JP" altLang="en-US" sz="1200">
              <a:latin typeface="ＭＳ Ｐゴシック" pitchFamily="50" charset="-128"/>
              <a:ea typeface="ＭＳ Ｐゴシック" pitchFamily="50" charset="-128"/>
            </a:rPr>
            <a:t>位となった。</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類似団体内平均を</a:t>
          </a:r>
          <a:r>
            <a:rPr kumimoji="1" lang="en-US" altLang="ja-JP" sz="1200">
              <a:latin typeface="ＭＳ Ｐゴシック" pitchFamily="50" charset="-128"/>
              <a:ea typeface="ＭＳ Ｐゴシック" pitchFamily="50" charset="-128"/>
            </a:rPr>
            <a:t>7.6</a:t>
          </a:r>
          <a:r>
            <a:rPr kumimoji="1" lang="ja-JP" altLang="en-US" sz="1200">
              <a:latin typeface="ＭＳ Ｐゴシック" pitchFamily="50" charset="-128"/>
              <a:ea typeface="ＭＳ Ｐゴシック" pitchFamily="50" charset="-128"/>
            </a:rPr>
            <a:t>ポイント下回る状況ではあるが，今後も合併特例債及び臨時財政対策債の償還金が増加していくことが予想されるため，地方債の発行を計画的に進め，急激な増加を抑えていく方針である。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62992</xdr:rowOff>
    </xdr:to>
    <xdr:cxnSp macro="">
      <xdr:nvCxnSpPr>
        <xdr:cNvPr id="372" name="直線コネクタ 371"/>
        <xdr:cNvCxnSpPr/>
      </xdr:nvCxnSpPr>
      <xdr:spPr>
        <a:xfrm>
          <a:off x="3987800" y="13047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170435</xdr:rowOff>
    </xdr:from>
    <xdr:to>
      <xdr:col>5</xdr:col>
      <xdr:colOff>549275</xdr:colOff>
      <xdr:row>76</xdr:row>
      <xdr:rowOff>17272</xdr:rowOff>
    </xdr:to>
    <xdr:cxnSp macro="">
      <xdr:nvCxnSpPr>
        <xdr:cNvPr id="375" name="直線コネクタ 374"/>
        <xdr:cNvCxnSpPr/>
      </xdr:nvCxnSpPr>
      <xdr:spPr>
        <a:xfrm>
          <a:off x="3098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75</xdr:row>
      <xdr:rowOff>170435</xdr:rowOff>
    </xdr:to>
    <xdr:cxnSp macro="">
      <xdr:nvCxnSpPr>
        <xdr:cNvPr id="378" name="直線コネクタ 377"/>
        <xdr:cNvCxnSpPr/>
      </xdr:nvCxnSpPr>
      <xdr:spPr>
        <a:xfrm>
          <a:off x="2209800" y="13020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156718</xdr:rowOff>
    </xdr:from>
    <xdr:to>
      <xdr:col>3</xdr:col>
      <xdr:colOff>142875</xdr:colOff>
      <xdr:row>75</xdr:row>
      <xdr:rowOff>161289</xdr:rowOff>
    </xdr:to>
    <xdr:cxnSp macro="">
      <xdr:nvCxnSpPr>
        <xdr:cNvPr id="381" name="直線コネクタ 380"/>
        <xdr:cNvCxnSpPr/>
      </xdr:nvCxnSpPr>
      <xdr:spPr>
        <a:xfrm>
          <a:off x="1320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91" name="円/楕円 390"/>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92"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93" name="円/楕円 392"/>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78249</xdr:rowOff>
    </xdr:from>
    <xdr:ext cx="736600" cy="259045"/>
    <xdr:sp macro="" textlink="">
      <xdr:nvSpPr>
        <xdr:cNvPr id="394" name="テキスト ボックス 393"/>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119634</xdr:rowOff>
    </xdr:from>
    <xdr:to>
      <xdr:col>4</xdr:col>
      <xdr:colOff>396875</xdr:colOff>
      <xdr:row>76</xdr:row>
      <xdr:rowOff>49783</xdr:rowOff>
    </xdr:to>
    <xdr:sp macro="" textlink="">
      <xdr:nvSpPr>
        <xdr:cNvPr id="395" name="円/楕円 394"/>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59961</xdr:rowOff>
    </xdr:from>
    <xdr:ext cx="762000" cy="259045"/>
    <xdr:sp macro="" textlink="">
      <xdr:nvSpPr>
        <xdr:cNvPr id="396" name="テキスト ボックス 395"/>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7" name="円/楕円 396"/>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8" name="テキスト ボックス 397"/>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105918</xdr:rowOff>
    </xdr:from>
    <xdr:to>
      <xdr:col>1</xdr:col>
      <xdr:colOff>676275</xdr:colOff>
      <xdr:row>76</xdr:row>
      <xdr:rowOff>36069</xdr:rowOff>
    </xdr:to>
    <xdr:sp macro="" textlink="">
      <xdr:nvSpPr>
        <xdr:cNvPr id="399" name="円/楕円 398"/>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46245</xdr:rowOff>
    </xdr:from>
    <xdr:ext cx="762000" cy="259045"/>
    <xdr:sp macro="" textlink="">
      <xdr:nvSpPr>
        <xdr:cNvPr id="400" name="テキスト ボックス 399"/>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公債費以外の経常収支比率については前年度から</a:t>
          </a:r>
          <a:r>
            <a:rPr kumimoji="1" lang="en-US" altLang="ja-JP" sz="1300" baseline="0">
              <a:latin typeface="ＭＳ Ｐゴシック"/>
            </a:rPr>
            <a:t>1.1</a:t>
          </a:r>
          <a:r>
            <a:rPr kumimoji="1" lang="ja-JP" altLang="en-US" sz="1300" baseline="0">
              <a:latin typeface="ＭＳ Ｐゴシック"/>
            </a:rPr>
            <a:t>ポイント下がり</a:t>
          </a:r>
          <a:r>
            <a:rPr kumimoji="1" lang="en-US" altLang="ja-JP" sz="1300" baseline="0">
              <a:latin typeface="ＭＳ Ｐゴシック"/>
            </a:rPr>
            <a:t>74.8</a:t>
          </a:r>
          <a:r>
            <a:rPr kumimoji="1" lang="ja-JP" altLang="en-US" sz="1300" baseline="0">
              <a:latin typeface="ＭＳ Ｐゴシック"/>
            </a:rPr>
            <a:t>ポイントとなり，類似団体内順位は</a:t>
          </a:r>
          <a:r>
            <a:rPr kumimoji="1" lang="en-US" altLang="ja-JP" sz="1300" baseline="0">
              <a:latin typeface="ＭＳ Ｐゴシック"/>
            </a:rPr>
            <a:t>10</a:t>
          </a:r>
          <a:r>
            <a:rPr kumimoji="1" lang="ja-JP" altLang="en-US" sz="1300" baseline="0">
              <a:latin typeface="ＭＳ Ｐゴシック"/>
            </a:rPr>
            <a:t>ポイント改善し</a:t>
          </a:r>
          <a:r>
            <a:rPr kumimoji="1" lang="en-US" altLang="ja-JP" sz="1300" baseline="0">
              <a:latin typeface="ＭＳ Ｐゴシック"/>
            </a:rPr>
            <a:t>46</a:t>
          </a:r>
          <a:r>
            <a:rPr kumimoji="1" lang="ja-JP" altLang="en-US" sz="1300" baseline="0">
              <a:latin typeface="ＭＳ Ｐゴシック"/>
            </a:rPr>
            <a:t>位となっている。この主な要因は人件費が</a:t>
          </a:r>
          <a:r>
            <a:rPr kumimoji="1" lang="en-US" altLang="ja-JP" sz="1300" baseline="0">
              <a:latin typeface="ＭＳ Ｐゴシック"/>
            </a:rPr>
            <a:t>0.4</a:t>
          </a:r>
          <a:r>
            <a:rPr kumimoji="1" lang="ja-JP" altLang="en-US" sz="1300" baseline="0">
              <a:latin typeface="ＭＳ Ｐゴシック"/>
            </a:rPr>
            <a:t>ポイント（</a:t>
          </a:r>
          <a:r>
            <a:rPr kumimoji="1" lang="en-US" altLang="ja-JP" sz="1300" baseline="0">
              <a:latin typeface="ＭＳ Ｐゴシック"/>
            </a:rPr>
            <a:t>83</a:t>
          </a:r>
          <a:r>
            <a:rPr kumimoji="1" lang="ja-JP" altLang="en-US" sz="1300" baseline="0">
              <a:latin typeface="ＭＳ Ｐゴシック"/>
            </a:rPr>
            <a:t>百万円），補助費等が</a:t>
          </a:r>
          <a:r>
            <a:rPr kumimoji="1" lang="en-US" altLang="ja-JP" sz="1300" baseline="0">
              <a:latin typeface="ＭＳ Ｐゴシック"/>
            </a:rPr>
            <a:t>1.1</a:t>
          </a:r>
          <a:r>
            <a:rPr kumimoji="1" lang="ja-JP" altLang="en-US" sz="1300" baseline="0">
              <a:latin typeface="ＭＳ Ｐゴシック"/>
            </a:rPr>
            <a:t>ポイント（</a:t>
          </a:r>
          <a:r>
            <a:rPr kumimoji="1" lang="en-US" altLang="ja-JP" sz="1300" baseline="0">
              <a:latin typeface="ＭＳ Ｐゴシック"/>
            </a:rPr>
            <a:t>151</a:t>
          </a:r>
          <a:r>
            <a:rPr kumimoji="1" lang="ja-JP" altLang="en-US" sz="1300" baseline="0">
              <a:latin typeface="ＭＳ Ｐゴシック"/>
            </a:rPr>
            <a:t>百万円）減少しているためである。今後については，経常経費に占める割合が高い人件費及び繰出金を中心に改善を図り，類似団体平均に近づけることを目標とする。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123189</xdr:rowOff>
    </xdr:to>
    <xdr:cxnSp macro="">
      <xdr:nvCxnSpPr>
        <xdr:cNvPr id="433" name="直線コネクタ 432"/>
        <xdr:cNvCxnSpPr/>
      </xdr:nvCxnSpPr>
      <xdr:spPr>
        <a:xfrm flipV="1">
          <a:off x="15671800" y="13454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88900</xdr:rowOff>
    </xdr:from>
    <xdr:to>
      <xdr:col>22</xdr:col>
      <xdr:colOff>565150</xdr:colOff>
      <xdr:row>78</xdr:row>
      <xdr:rowOff>123189</xdr:rowOff>
    </xdr:to>
    <xdr:cxnSp macro="">
      <xdr:nvCxnSpPr>
        <xdr:cNvPr id="436" name="直線コネクタ 435"/>
        <xdr:cNvCxnSpPr/>
      </xdr:nvCxnSpPr>
      <xdr:spPr>
        <a:xfrm>
          <a:off x="14782800" y="13462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157480</xdr:rowOff>
    </xdr:to>
    <xdr:cxnSp macro="">
      <xdr:nvCxnSpPr>
        <xdr:cNvPr id="439" name="直線コネクタ 438"/>
        <xdr:cNvCxnSpPr/>
      </xdr:nvCxnSpPr>
      <xdr:spPr>
        <a:xfrm flipV="1">
          <a:off x="13893800" y="1346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157480</xdr:rowOff>
    </xdr:from>
    <xdr:to>
      <xdr:col>20</xdr:col>
      <xdr:colOff>158750</xdr:colOff>
      <xdr:row>79</xdr:row>
      <xdr:rowOff>5080</xdr:rowOff>
    </xdr:to>
    <xdr:cxnSp macro="">
      <xdr:nvCxnSpPr>
        <xdr:cNvPr id="442" name="直線コネクタ 441"/>
        <xdr:cNvCxnSpPr/>
      </xdr:nvCxnSpPr>
      <xdr:spPr>
        <a:xfrm flipV="1">
          <a:off x="13004800" y="13530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52" name="円/楕円 451"/>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53"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4" name="円/楕円 453"/>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5" name="テキスト ボックス 454"/>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38100</xdr:rowOff>
    </xdr:from>
    <xdr:to>
      <xdr:col>21</xdr:col>
      <xdr:colOff>412750</xdr:colOff>
      <xdr:row>78</xdr:row>
      <xdr:rowOff>139700</xdr:rowOff>
    </xdr:to>
    <xdr:sp macro="" textlink="">
      <xdr:nvSpPr>
        <xdr:cNvPr id="456" name="円/楕円 455"/>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124477</xdr:rowOff>
    </xdr:from>
    <xdr:ext cx="762000" cy="259045"/>
    <xdr:sp macro="" textlink="">
      <xdr:nvSpPr>
        <xdr:cNvPr id="457" name="テキスト ボックス 456"/>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106680</xdr:rowOff>
    </xdr:from>
    <xdr:to>
      <xdr:col>20</xdr:col>
      <xdr:colOff>209550</xdr:colOff>
      <xdr:row>79</xdr:row>
      <xdr:rowOff>36830</xdr:rowOff>
    </xdr:to>
    <xdr:sp macro="" textlink="">
      <xdr:nvSpPr>
        <xdr:cNvPr id="458" name="円/楕円 457"/>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21607</xdr:rowOff>
    </xdr:from>
    <xdr:ext cx="762000" cy="259045"/>
    <xdr:sp macro="" textlink="">
      <xdr:nvSpPr>
        <xdr:cNvPr id="459" name="テキスト ボックス 458"/>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125730</xdr:rowOff>
    </xdr:from>
    <xdr:to>
      <xdr:col>19</xdr:col>
      <xdr:colOff>6350</xdr:colOff>
      <xdr:row>79</xdr:row>
      <xdr:rowOff>55880</xdr:rowOff>
    </xdr:to>
    <xdr:sp macro="" textlink="">
      <xdr:nvSpPr>
        <xdr:cNvPr id="460" name="円/楕円 459"/>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40657</xdr:rowOff>
    </xdr:from>
    <xdr:ext cx="762000" cy="259045"/>
    <xdr:sp macro="" textlink="">
      <xdr:nvSpPr>
        <xdr:cNvPr id="461" name="テキスト ボックス 460"/>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茨城県稲敷市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64711</xdr:rowOff>
    </xdr:from>
    <xdr:to>
      <xdr:col>4</xdr:col>
      <xdr:colOff>1117600</xdr:colOff>
      <xdr:row>16</xdr:row>
      <xdr:rowOff>102773</xdr:rowOff>
    </xdr:to>
    <xdr:cxnSp macro="">
      <xdr:nvCxnSpPr>
        <xdr:cNvPr id="54" name="直線コネクタ 53"/>
        <xdr:cNvCxnSpPr/>
      </xdr:nvCxnSpPr>
      <xdr:spPr bwMode="auto">
        <a:xfrm flipV="1">
          <a:off x="5003800" y="2855536"/>
          <a:ext cx="6477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49488</xdr:rowOff>
    </xdr:from>
    <xdr:ext cx="762000" cy="259045"/>
    <xdr:sp macro="" textlink="">
      <xdr:nvSpPr>
        <xdr:cNvPr id="55" name="人口1人当たり決算額の推移平均値テキスト130"/>
        <xdr:cNvSpPr txBox="1"/>
      </xdr:nvSpPr>
      <xdr:spPr>
        <a:xfrm>
          <a:off x="5740400" y="2840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102773</xdr:rowOff>
    </xdr:from>
    <xdr:to>
      <xdr:col>4</xdr:col>
      <xdr:colOff>469900</xdr:colOff>
      <xdr:row>16</xdr:row>
      <xdr:rowOff>128333</xdr:rowOff>
    </xdr:to>
    <xdr:cxnSp macro="">
      <xdr:nvCxnSpPr>
        <xdr:cNvPr id="57" name="直線コネクタ 56"/>
        <xdr:cNvCxnSpPr/>
      </xdr:nvCxnSpPr>
      <xdr:spPr bwMode="auto">
        <a:xfrm flipV="1">
          <a:off x="4305300" y="2893598"/>
          <a:ext cx="698500" cy="2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71912</xdr:rowOff>
    </xdr:from>
    <xdr:to>
      <xdr:col>3</xdr:col>
      <xdr:colOff>904875</xdr:colOff>
      <xdr:row>16</xdr:row>
      <xdr:rowOff>128333</xdr:rowOff>
    </xdr:to>
    <xdr:cxnSp macro="">
      <xdr:nvCxnSpPr>
        <xdr:cNvPr id="60" name="直線コネクタ 59"/>
        <xdr:cNvCxnSpPr/>
      </xdr:nvCxnSpPr>
      <xdr:spPr bwMode="auto">
        <a:xfrm>
          <a:off x="3606800" y="2862737"/>
          <a:ext cx="698500" cy="5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71912</xdr:rowOff>
    </xdr:from>
    <xdr:to>
      <xdr:col>3</xdr:col>
      <xdr:colOff>206375</xdr:colOff>
      <xdr:row>16</xdr:row>
      <xdr:rowOff>101559</xdr:rowOff>
    </xdr:to>
    <xdr:cxnSp macro="">
      <xdr:nvCxnSpPr>
        <xdr:cNvPr id="63" name="直線コネクタ 62"/>
        <xdr:cNvCxnSpPr/>
      </xdr:nvCxnSpPr>
      <xdr:spPr bwMode="auto">
        <a:xfrm flipV="1">
          <a:off x="2908300" y="2862737"/>
          <a:ext cx="698500" cy="2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13911</xdr:rowOff>
    </xdr:from>
    <xdr:to>
      <xdr:col>5</xdr:col>
      <xdr:colOff>34925</xdr:colOff>
      <xdr:row>16</xdr:row>
      <xdr:rowOff>115511</xdr:rowOff>
    </xdr:to>
    <xdr:sp macro="" textlink="">
      <xdr:nvSpPr>
        <xdr:cNvPr id="73" name="円/楕円 72"/>
        <xdr:cNvSpPr/>
      </xdr:nvSpPr>
      <xdr:spPr bwMode="auto">
        <a:xfrm>
          <a:off x="5600700" y="280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30438</xdr:rowOff>
    </xdr:from>
    <xdr:ext cx="762000" cy="259045"/>
    <xdr:sp macro="" textlink="">
      <xdr:nvSpPr>
        <xdr:cNvPr id="74" name="人口1人当たり決算額の推移該当値テキスト130"/>
        <xdr:cNvSpPr txBox="1"/>
      </xdr:nvSpPr>
      <xdr:spPr>
        <a:xfrm>
          <a:off x="5740400" y="264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51973</xdr:rowOff>
    </xdr:from>
    <xdr:to>
      <xdr:col>4</xdr:col>
      <xdr:colOff>520700</xdr:colOff>
      <xdr:row>16</xdr:row>
      <xdr:rowOff>153573</xdr:rowOff>
    </xdr:to>
    <xdr:sp macro="" textlink="">
      <xdr:nvSpPr>
        <xdr:cNvPr id="75" name="円/楕円 74"/>
        <xdr:cNvSpPr/>
      </xdr:nvSpPr>
      <xdr:spPr bwMode="auto">
        <a:xfrm>
          <a:off x="4953000" y="284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163750</xdr:rowOff>
    </xdr:from>
    <xdr:ext cx="736600" cy="259045"/>
    <xdr:sp macro="" textlink="">
      <xdr:nvSpPr>
        <xdr:cNvPr id="76" name="テキスト ボックス 75"/>
        <xdr:cNvSpPr txBox="1"/>
      </xdr:nvSpPr>
      <xdr:spPr>
        <a:xfrm>
          <a:off x="4622800" y="261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93,029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77533</xdr:rowOff>
    </xdr:from>
    <xdr:to>
      <xdr:col>3</xdr:col>
      <xdr:colOff>955675</xdr:colOff>
      <xdr:row>17</xdr:row>
      <xdr:rowOff>7683</xdr:rowOff>
    </xdr:to>
    <xdr:sp macro="" textlink="">
      <xdr:nvSpPr>
        <xdr:cNvPr id="77" name="円/楕円 76"/>
        <xdr:cNvSpPr/>
      </xdr:nvSpPr>
      <xdr:spPr bwMode="auto">
        <a:xfrm>
          <a:off x="4254500" y="286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163910</xdr:rowOff>
    </xdr:from>
    <xdr:ext cx="762000" cy="259045"/>
    <xdr:sp macro="" textlink="">
      <xdr:nvSpPr>
        <xdr:cNvPr id="78" name="テキスト ボックス 77"/>
        <xdr:cNvSpPr txBox="1"/>
      </xdr:nvSpPr>
      <xdr:spPr>
        <a:xfrm>
          <a:off x="3924300" y="29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21112</xdr:rowOff>
    </xdr:from>
    <xdr:to>
      <xdr:col>3</xdr:col>
      <xdr:colOff>257175</xdr:colOff>
      <xdr:row>16</xdr:row>
      <xdr:rowOff>122712</xdr:rowOff>
    </xdr:to>
    <xdr:sp macro="" textlink="">
      <xdr:nvSpPr>
        <xdr:cNvPr id="79" name="円/楕円 78"/>
        <xdr:cNvSpPr/>
      </xdr:nvSpPr>
      <xdr:spPr bwMode="auto">
        <a:xfrm>
          <a:off x="3556000" y="281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107489</xdr:rowOff>
    </xdr:from>
    <xdr:ext cx="762000" cy="259045"/>
    <xdr:sp macro="" textlink="">
      <xdr:nvSpPr>
        <xdr:cNvPr id="80" name="テキスト ボックス 79"/>
        <xdr:cNvSpPr txBox="1"/>
      </xdr:nvSpPr>
      <xdr:spPr>
        <a:xfrm>
          <a:off x="3225800" y="289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50759</xdr:rowOff>
    </xdr:from>
    <xdr:to>
      <xdr:col>2</xdr:col>
      <xdr:colOff>692150</xdr:colOff>
      <xdr:row>16</xdr:row>
      <xdr:rowOff>152359</xdr:rowOff>
    </xdr:to>
    <xdr:sp macro="" textlink="">
      <xdr:nvSpPr>
        <xdr:cNvPr id="81" name="円/楕円 80"/>
        <xdr:cNvSpPr/>
      </xdr:nvSpPr>
      <xdr:spPr bwMode="auto">
        <a:xfrm>
          <a:off x="2857500" y="284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137136</xdr:rowOff>
    </xdr:from>
    <xdr:ext cx="762000" cy="259045"/>
    <xdr:sp macro="" textlink="">
      <xdr:nvSpPr>
        <xdr:cNvPr id="82" name="テキスト ボックス 81"/>
        <xdr:cNvSpPr txBox="1"/>
      </xdr:nvSpPr>
      <xdr:spPr>
        <a:xfrm>
          <a:off x="2527300" y="292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113512</xdr:rowOff>
    </xdr:from>
    <xdr:to>
      <xdr:col>4</xdr:col>
      <xdr:colOff>1117600</xdr:colOff>
      <xdr:row>36</xdr:row>
      <xdr:rowOff>125367</xdr:rowOff>
    </xdr:to>
    <xdr:cxnSp macro="">
      <xdr:nvCxnSpPr>
        <xdr:cNvPr id="118" name="直線コネクタ 117"/>
        <xdr:cNvCxnSpPr/>
      </xdr:nvCxnSpPr>
      <xdr:spPr bwMode="auto">
        <a:xfrm>
          <a:off x="5003800" y="7066762"/>
          <a:ext cx="6477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41863</xdr:rowOff>
    </xdr:from>
    <xdr:to>
      <xdr:col>4</xdr:col>
      <xdr:colOff>469900</xdr:colOff>
      <xdr:row>36</xdr:row>
      <xdr:rowOff>113512</xdr:rowOff>
    </xdr:to>
    <xdr:cxnSp macro="">
      <xdr:nvCxnSpPr>
        <xdr:cNvPr id="121" name="直線コネクタ 120"/>
        <xdr:cNvCxnSpPr/>
      </xdr:nvCxnSpPr>
      <xdr:spPr bwMode="auto">
        <a:xfrm>
          <a:off x="4305300" y="6995113"/>
          <a:ext cx="698500" cy="7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239765</xdr:rowOff>
    </xdr:from>
    <xdr:to>
      <xdr:col>3</xdr:col>
      <xdr:colOff>904875</xdr:colOff>
      <xdr:row>36</xdr:row>
      <xdr:rowOff>41863</xdr:rowOff>
    </xdr:to>
    <xdr:cxnSp macro="">
      <xdr:nvCxnSpPr>
        <xdr:cNvPr id="124" name="直線コネクタ 123"/>
        <xdr:cNvCxnSpPr/>
      </xdr:nvCxnSpPr>
      <xdr:spPr bwMode="auto">
        <a:xfrm>
          <a:off x="3606800" y="6850115"/>
          <a:ext cx="698500" cy="14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234214</xdr:rowOff>
    </xdr:from>
    <xdr:to>
      <xdr:col>3</xdr:col>
      <xdr:colOff>206375</xdr:colOff>
      <xdr:row>35</xdr:row>
      <xdr:rowOff>239765</xdr:rowOff>
    </xdr:to>
    <xdr:cxnSp macro="">
      <xdr:nvCxnSpPr>
        <xdr:cNvPr id="127" name="直線コネクタ 126"/>
        <xdr:cNvCxnSpPr/>
      </xdr:nvCxnSpPr>
      <xdr:spPr bwMode="auto">
        <a:xfrm>
          <a:off x="2908300" y="6844564"/>
          <a:ext cx="6985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74567</xdr:rowOff>
    </xdr:from>
    <xdr:to>
      <xdr:col>5</xdr:col>
      <xdr:colOff>34925</xdr:colOff>
      <xdr:row>37</xdr:row>
      <xdr:rowOff>4717</xdr:rowOff>
    </xdr:to>
    <xdr:sp macro="" textlink="">
      <xdr:nvSpPr>
        <xdr:cNvPr id="137" name="円/楕円 136"/>
        <xdr:cNvSpPr/>
      </xdr:nvSpPr>
      <xdr:spPr bwMode="auto">
        <a:xfrm>
          <a:off x="5600700" y="702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46644</xdr:rowOff>
    </xdr:from>
    <xdr:ext cx="762000" cy="259045"/>
    <xdr:sp macro="" textlink="">
      <xdr:nvSpPr>
        <xdr:cNvPr id="138" name="人口1人当たり決算額の推移該当値テキスト445"/>
        <xdr:cNvSpPr txBox="1"/>
      </xdr:nvSpPr>
      <xdr:spPr>
        <a:xfrm>
          <a:off x="57404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62712</xdr:rowOff>
    </xdr:from>
    <xdr:to>
      <xdr:col>4</xdr:col>
      <xdr:colOff>520700</xdr:colOff>
      <xdr:row>36</xdr:row>
      <xdr:rowOff>164312</xdr:rowOff>
    </xdr:to>
    <xdr:sp macro="" textlink="">
      <xdr:nvSpPr>
        <xdr:cNvPr id="139" name="円/楕円 138"/>
        <xdr:cNvSpPr/>
      </xdr:nvSpPr>
      <xdr:spPr bwMode="auto">
        <a:xfrm>
          <a:off x="4953000" y="701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149089</xdr:rowOff>
    </xdr:from>
    <xdr:ext cx="736600" cy="259045"/>
    <xdr:sp macro="" textlink="">
      <xdr:nvSpPr>
        <xdr:cNvPr id="140" name="テキスト ボックス 139"/>
        <xdr:cNvSpPr txBox="1"/>
      </xdr:nvSpPr>
      <xdr:spPr>
        <a:xfrm>
          <a:off x="4622800" y="710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333963</xdr:rowOff>
    </xdr:from>
    <xdr:to>
      <xdr:col>3</xdr:col>
      <xdr:colOff>955675</xdr:colOff>
      <xdr:row>36</xdr:row>
      <xdr:rowOff>92663</xdr:rowOff>
    </xdr:to>
    <xdr:sp macro="" textlink="">
      <xdr:nvSpPr>
        <xdr:cNvPr id="141" name="円/楕円 140"/>
        <xdr:cNvSpPr/>
      </xdr:nvSpPr>
      <xdr:spPr bwMode="auto">
        <a:xfrm>
          <a:off x="4254500" y="694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77440</xdr:rowOff>
    </xdr:from>
    <xdr:ext cx="762000" cy="259045"/>
    <xdr:sp macro="" textlink="">
      <xdr:nvSpPr>
        <xdr:cNvPr id="142" name="テキスト ボックス 141"/>
        <xdr:cNvSpPr txBox="1"/>
      </xdr:nvSpPr>
      <xdr:spPr>
        <a:xfrm>
          <a:off x="3924300" y="703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188965</xdr:rowOff>
    </xdr:from>
    <xdr:to>
      <xdr:col>3</xdr:col>
      <xdr:colOff>257175</xdr:colOff>
      <xdr:row>35</xdr:row>
      <xdr:rowOff>290565</xdr:rowOff>
    </xdr:to>
    <xdr:sp macro="" textlink="">
      <xdr:nvSpPr>
        <xdr:cNvPr id="143" name="円/楕円 142"/>
        <xdr:cNvSpPr/>
      </xdr:nvSpPr>
      <xdr:spPr bwMode="auto">
        <a:xfrm>
          <a:off x="3556000" y="679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275342</xdr:rowOff>
    </xdr:from>
    <xdr:ext cx="762000" cy="259045"/>
    <xdr:sp macro="" textlink="">
      <xdr:nvSpPr>
        <xdr:cNvPr id="144" name="テキスト ボックス 143"/>
        <xdr:cNvSpPr txBox="1"/>
      </xdr:nvSpPr>
      <xdr:spPr>
        <a:xfrm>
          <a:off x="3225800" y="68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183414</xdr:rowOff>
    </xdr:from>
    <xdr:to>
      <xdr:col>2</xdr:col>
      <xdr:colOff>692150</xdr:colOff>
      <xdr:row>35</xdr:row>
      <xdr:rowOff>285014</xdr:rowOff>
    </xdr:to>
    <xdr:sp macro="" textlink="">
      <xdr:nvSpPr>
        <xdr:cNvPr id="145" name="円/楕円 144"/>
        <xdr:cNvSpPr/>
      </xdr:nvSpPr>
      <xdr:spPr bwMode="auto">
        <a:xfrm>
          <a:off x="28575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269791</xdr:rowOff>
    </xdr:from>
    <xdr:ext cx="762000" cy="259045"/>
    <xdr:sp macro="" textlink="">
      <xdr:nvSpPr>
        <xdr:cNvPr id="146" name="テキスト ボックス 145"/>
        <xdr:cNvSpPr txBox="1"/>
      </xdr:nvSpPr>
      <xdr:spPr>
        <a:xfrm>
          <a:off x="2527300" y="688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標準財政規模比の分母となる標準財政規模については，前年度から</a:t>
          </a:r>
          <a:r>
            <a:rPr kumimoji="1" lang="en-US" altLang="ja-JP" sz="1300">
              <a:latin typeface="ＭＳ ゴシック" pitchFamily="49" charset="-128"/>
              <a:ea typeface="ＭＳ ゴシック" pitchFamily="49" charset="-128"/>
            </a:rPr>
            <a:t>51</a:t>
          </a:r>
          <a:r>
            <a:rPr kumimoji="1" lang="ja-JP" altLang="en-US" sz="1300">
              <a:latin typeface="ＭＳ ゴシック" pitchFamily="49" charset="-128"/>
              <a:ea typeface="ＭＳ ゴシック" pitchFamily="49" charset="-128"/>
            </a:rPr>
            <a:t>百万円の増となっているが，比率に対する影響は少ない。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財政調整基金残高については前年度比</a:t>
          </a:r>
          <a:r>
            <a:rPr kumimoji="1" lang="en-US" altLang="ja-JP" sz="1300">
              <a:latin typeface="ＭＳ ゴシック" pitchFamily="49" charset="-128"/>
              <a:ea typeface="ＭＳ ゴシック" pitchFamily="49" charset="-128"/>
            </a:rPr>
            <a:t>332</a:t>
          </a:r>
          <a:r>
            <a:rPr kumimoji="1" lang="ja-JP" altLang="en-US" sz="1300">
              <a:latin typeface="ＭＳ ゴシック" pitchFamily="49" charset="-128"/>
              <a:ea typeface="ＭＳ ゴシック" pitchFamily="49" charset="-128"/>
            </a:rPr>
            <a:t>百万円の増となり，比率も</a:t>
          </a:r>
          <a:r>
            <a:rPr kumimoji="1" lang="en-US" altLang="ja-JP" sz="1300">
              <a:latin typeface="ＭＳ ゴシック" pitchFamily="49" charset="-128"/>
              <a:ea typeface="ＭＳ ゴシック" pitchFamily="49" charset="-128"/>
            </a:rPr>
            <a:t>2.58</a:t>
          </a:r>
          <a:r>
            <a:rPr kumimoji="1" lang="ja-JP" altLang="en-US" sz="1300">
              <a:latin typeface="ＭＳ ゴシック" pitchFamily="49" charset="-128"/>
              <a:ea typeface="ＭＳ ゴシック" pitchFamily="49" charset="-128"/>
            </a:rPr>
            <a:t>ポイント増加している。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実質収支額については歳入歳出差引額等の増減が少なかったため前年度比</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0.04</a:t>
          </a:r>
          <a:r>
            <a:rPr kumimoji="1" lang="ja-JP" altLang="en-US" sz="1300">
              <a:latin typeface="ＭＳ ゴシック" pitchFamily="49" charset="-128"/>
              <a:ea typeface="ＭＳ ゴシック" pitchFamily="49" charset="-128"/>
            </a:rPr>
            <a:t>ポイントの微増となっている。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実質単年度収支については，前年度▲</a:t>
          </a:r>
          <a:r>
            <a:rPr kumimoji="1" lang="en-US" altLang="ja-JP" sz="1300">
              <a:latin typeface="ＭＳ ゴシック" pitchFamily="49" charset="-128"/>
              <a:ea typeface="ＭＳ ゴシック" pitchFamily="49" charset="-128"/>
            </a:rPr>
            <a:t>230</a:t>
          </a:r>
          <a:r>
            <a:rPr kumimoji="1" lang="ja-JP" altLang="en-US" sz="1300">
              <a:latin typeface="ＭＳ ゴシック" pitchFamily="49" charset="-128"/>
              <a:ea typeface="ＭＳ ゴシック" pitchFamily="49" charset="-128"/>
            </a:rPr>
            <a:t>百万円から</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335</a:t>
          </a:r>
          <a:r>
            <a:rPr kumimoji="1" lang="ja-JP" altLang="en-US" sz="1300">
              <a:latin typeface="ＭＳ ゴシック" pitchFamily="49" charset="-128"/>
              <a:ea typeface="ＭＳ ゴシック" pitchFamily="49" charset="-128"/>
            </a:rPr>
            <a:t>百万円となったことで</a:t>
          </a:r>
          <a:r>
            <a:rPr kumimoji="1" lang="en-US" altLang="ja-JP" sz="1300">
              <a:latin typeface="ＭＳ ゴシック" pitchFamily="49" charset="-128"/>
              <a:ea typeface="ＭＳ ゴシック" pitchFamily="49" charset="-128"/>
            </a:rPr>
            <a:t>4.22</a:t>
          </a:r>
          <a:r>
            <a:rPr kumimoji="1" lang="ja-JP" altLang="en-US" sz="1300">
              <a:latin typeface="ＭＳ ゴシック" pitchFamily="49" charset="-128"/>
              <a:ea typeface="ＭＳ ゴシック" pitchFamily="49" charset="-128"/>
            </a:rPr>
            <a:t>ポイントの増加となっている。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連結実質赤字比率に係る黒字額の標準財政規模に対する比率について，算定の分母となる標準財政規模は</a:t>
          </a:r>
          <a:r>
            <a:rPr kumimoji="1" lang="ja-JP" altLang="ja-JP" sz="1300">
              <a:solidFill>
                <a:schemeClr val="dk1"/>
              </a:solidFill>
              <a:latin typeface="+mn-ea"/>
              <a:ea typeface="+mn-ea"/>
              <a:cs typeface="+mn-cs"/>
            </a:rPr>
            <a:t>前年度から</a:t>
          </a:r>
          <a:r>
            <a:rPr kumimoji="1" lang="en-US" altLang="ja-JP" sz="1300">
              <a:solidFill>
                <a:schemeClr val="dk1"/>
              </a:solidFill>
              <a:latin typeface="+mn-ea"/>
              <a:ea typeface="+mn-ea"/>
              <a:cs typeface="+mn-cs"/>
            </a:rPr>
            <a:t>51</a:t>
          </a:r>
          <a:r>
            <a:rPr kumimoji="1" lang="ja-JP" altLang="ja-JP" sz="1300">
              <a:solidFill>
                <a:schemeClr val="dk1"/>
              </a:solidFill>
              <a:latin typeface="+mn-ea"/>
              <a:ea typeface="+mn-ea"/>
              <a:cs typeface="+mn-cs"/>
            </a:rPr>
            <a:t>百万円の増となっているが，比率に対する影響は少ない。</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一般会計については，実質収支が</a:t>
          </a:r>
          <a:r>
            <a:rPr kumimoji="1" lang="en-US" altLang="ja-JP" sz="1300">
              <a:solidFill>
                <a:schemeClr val="dk1"/>
              </a:solidFill>
              <a:latin typeface="+mn-ea"/>
              <a:ea typeface="+mn-ea"/>
              <a:cs typeface="+mn-cs"/>
            </a:rPr>
            <a:t>2</a:t>
          </a:r>
          <a:r>
            <a:rPr kumimoji="1" lang="ja-JP" altLang="en-US" sz="1300">
              <a:solidFill>
                <a:schemeClr val="dk1"/>
              </a:solidFill>
              <a:latin typeface="+mn-ea"/>
              <a:ea typeface="+mn-ea"/>
              <a:cs typeface="+mn-cs"/>
            </a:rPr>
            <a:t>百万円の増と変動が少なかったため，</a:t>
          </a:r>
          <a:r>
            <a:rPr kumimoji="1" lang="en-US" altLang="ja-JP" sz="1300">
              <a:solidFill>
                <a:schemeClr val="dk1"/>
              </a:solidFill>
              <a:latin typeface="+mn-ea"/>
              <a:ea typeface="+mn-ea"/>
              <a:cs typeface="+mn-cs"/>
            </a:rPr>
            <a:t>0.04</a:t>
          </a:r>
          <a:r>
            <a:rPr kumimoji="1" lang="ja-JP" altLang="en-US" sz="1300">
              <a:solidFill>
                <a:schemeClr val="dk1"/>
              </a:solidFill>
              <a:latin typeface="+mn-ea"/>
              <a:ea typeface="+mn-ea"/>
              <a:cs typeface="+mn-cs"/>
            </a:rPr>
            <a:t>ポイントの増にとどまった。</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変動の大きい水道事業会計については，歳入が増加したことにより実質収支が</a:t>
          </a:r>
          <a:r>
            <a:rPr kumimoji="1" lang="en-US" altLang="ja-JP" sz="1300">
              <a:solidFill>
                <a:schemeClr val="dk1"/>
              </a:solidFill>
              <a:latin typeface="+mn-ea"/>
              <a:ea typeface="+mn-ea"/>
              <a:cs typeface="+mn-cs"/>
            </a:rPr>
            <a:t>72</a:t>
          </a:r>
          <a:r>
            <a:rPr kumimoji="1" lang="ja-JP" altLang="en-US" sz="1300">
              <a:solidFill>
                <a:schemeClr val="dk1"/>
              </a:solidFill>
              <a:latin typeface="+mn-ea"/>
              <a:ea typeface="+mn-ea"/>
              <a:cs typeface="+mn-cs"/>
            </a:rPr>
            <a:t>百万円の増となり</a:t>
          </a:r>
          <a:r>
            <a:rPr kumimoji="1" lang="en-US" altLang="ja-JP" sz="1300">
              <a:solidFill>
                <a:schemeClr val="dk1"/>
              </a:solidFill>
              <a:latin typeface="+mn-ea"/>
              <a:ea typeface="+mn-ea"/>
              <a:cs typeface="+mn-cs"/>
            </a:rPr>
            <a:t>0.56</a:t>
          </a:r>
          <a:r>
            <a:rPr kumimoji="1" lang="ja-JP" altLang="en-US" sz="1300">
              <a:solidFill>
                <a:schemeClr val="dk1"/>
              </a:solidFill>
              <a:latin typeface="+mn-ea"/>
              <a:ea typeface="+mn-ea"/>
              <a:cs typeface="+mn-cs"/>
            </a:rPr>
            <a:t>ポイントの増加となった。また，国民健康保険特別会計については，歳入が減少したことにより実質収支が</a:t>
          </a:r>
          <a:r>
            <a:rPr kumimoji="1" lang="en-US" altLang="ja-JP" sz="1300">
              <a:solidFill>
                <a:schemeClr val="dk1"/>
              </a:solidFill>
              <a:latin typeface="+mn-ea"/>
              <a:ea typeface="+mn-ea"/>
              <a:cs typeface="+mn-cs"/>
            </a:rPr>
            <a:t>68</a:t>
          </a:r>
          <a:r>
            <a:rPr kumimoji="1" lang="ja-JP" altLang="en-US" sz="1300">
              <a:solidFill>
                <a:schemeClr val="dk1"/>
              </a:solidFill>
              <a:latin typeface="+mn-ea"/>
              <a:ea typeface="+mn-ea"/>
              <a:cs typeface="+mn-cs"/>
            </a:rPr>
            <a:t>百万円の減となり</a:t>
          </a:r>
          <a:r>
            <a:rPr kumimoji="1" lang="en-US" altLang="ja-JP" sz="1300">
              <a:solidFill>
                <a:schemeClr val="dk1"/>
              </a:solidFill>
              <a:latin typeface="+mn-ea"/>
              <a:ea typeface="+mn-ea"/>
              <a:cs typeface="+mn-cs"/>
            </a:rPr>
            <a:t>0.5</a:t>
          </a:r>
          <a:r>
            <a:rPr kumimoji="1" lang="ja-JP" altLang="en-US" sz="1300">
              <a:solidFill>
                <a:schemeClr val="dk1"/>
              </a:solidFill>
              <a:latin typeface="+mn-ea"/>
              <a:ea typeface="+mn-ea"/>
              <a:cs typeface="+mn-cs"/>
            </a:rPr>
            <a:t>ポイントの減少となった。</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今後，一般会計については将来負担に備えた基金への積立等を行い，</a:t>
          </a:r>
          <a:r>
            <a:rPr kumimoji="1" lang="en-US" altLang="ja-JP" sz="1300">
              <a:solidFill>
                <a:schemeClr val="dk1"/>
              </a:solidFill>
              <a:latin typeface="+mn-ea"/>
              <a:ea typeface="+mn-ea"/>
              <a:cs typeface="+mn-cs"/>
            </a:rPr>
            <a:t>6</a:t>
          </a:r>
          <a:r>
            <a:rPr kumimoji="1" lang="ja-JP" altLang="en-US" sz="1300">
              <a:solidFill>
                <a:schemeClr val="dk1"/>
              </a:solidFill>
              <a:latin typeface="+mn-ea"/>
              <a:ea typeface="+mn-ea"/>
              <a:cs typeface="+mn-cs"/>
            </a:rPr>
            <a:t>％前後で推移していくと思われ，特別会計については，大きな変動要素は見込まれていないが，農業集落排水事業，公共下水道事業は法適用化を見据え，一般会計からの繰入金に頼らない事業体制を構築していく必要がある。</a:t>
          </a:r>
          <a:endParaRPr kumimoji="1" lang="ja-JP" altLang="en-US"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実質公債費比率の分子については，ここ数年連続して減少しており，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年度においては元利償還金等の増加額を算入公債費等の増加額が上回ったため</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が増加している要因は合併特例債及び臨時財政対策債の償還額が増加しているためであり，算入公債費等については臨時財政対策債に係る増加が主な要因となっている。今後は元利償還金等と算入公債費等がそれぞれ増加し，少しずつ</a:t>
          </a:r>
          <a:r>
            <a:rPr kumimoji="1" lang="ja-JP" altLang="ja-JP" sz="1300">
              <a:solidFill>
                <a:schemeClr val="dk1"/>
              </a:solidFill>
              <a:latin typeface="+mn-lt"/>
              <a:ea typeface="+mn-ea"/>
              <a:cs typeface="+mn-cs"/>
            </a:rPr>
            <a:t>実質公債費比率</a:t>
          </a:r>
          <a:r>
            <a:rPr kumimoji="1" lang="ja-JP" altLang="en-US" sz="1300">
              <a:solidFill>
                <a:schemeClr val="dk1"/>
              </a:solidFill>
              <a:latin typeface="+mn-lt"/>
              <a:ea typeface="+mn-ea"/>
              <a:cs typeface="+mn-cs"/>
            </a:rPr>
            <a:t>が増加していくことが予想されることから，急激な上昇が生じないよう財政的に有利な地方債の活用と計画的な借入を行っていく方針である。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将来負担比率の分子の将来負担額については一般会計等に係る地方財の現在高の増加（合併特例債及び臨時財政対策債の増加）及び公営企業債等繰入見込額の増加が主な要因となり前年度から</a:t>
          </a:r>
          <a:r>
            <a:rPr kumimoji="1" lang="en-US" altLang="ja-JP" sz="1400">
              <a:latin typeface="ＭＳ ゴシック" pitchFamily="49" charset="-128"/>
              <a:ea typeface="ＭＳ ゴシック" pitchFamily="49" charset="-128"/>
            </a:rPr>
            <a:t>2,217</a:t>
          </a:r>
          <a:r>
            <a:rPr kumimoji="1" lang="ja-JP" altLang="en-US" sz="1400">
              <a:latin typeface="ＭＳ ゴシック" pitchFamily="49" charset="-128"/>
              <a:ea typeface="ＭＳ ゴシック" pitchFamily="49" charset="-128"/>
            </a:rPr>
            <a:t>百万円の増加となっている。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充当可能財源等については，基準財政需要額算入見込額が臨時財政対策債を中心とした公債費の増加，充当可能財源が財政調整基金を主に残高が増加していることにより前年度から</a:t>
          </a:r>
          <a:r>
            <a:rPr kumimoji="1" lang="en-US" altLang="ja-JP" sz="1400">
              <a:latin typeface="ＭＳ ゴシック" pitchFamily="49" charset="-128"/>
              <a:ea typeface="ＭＳ ゴシック" pitchFamily="49" charset="-128"/>
            </a:rPr>
            <a:t>1,168</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今後についても合併特例債及び臨時財政対策債の発行が予定されており，将来負担額が増加していくことが予想されるため，実質公債費比率と同様</a:t>
          </a:r>
          <a:r>
            <a:rPr kumimoji="1" lang="ja-JP" altLang="en-US" sz="1300">
              <a:latin typeface="ＭＳ ゴシック" pitchFamily="49" charset="-128"/>
              <a:ea typeface="ＭＳ ゴシック" pitchFamily="49" charset="-128"/>
            </a:rPr>
            <a:t>に</a:t>
          </a:r>
          <a:r>
            <a:rPr kumimoji="1" lang="ja-JP" altLang="ja-JP" sz="1300">
              <a:solidFill>
                <a:schemeClr val="dk1"/>
              </a:solidFill>
              <a:latin typeface="+mn-lt"/>
              <a:ea typeface="+mn-ea"/>
              <a:cs typeface="+mn-cs"/>
            </a:rPr>
            <a:t>急激な上昇が生じないよう計画的な借入を行っていく方針である。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21960913</v>
      </c>
      <c r="BO4" s="379"/>
      <c r="BP4" s="379"/>
      <c r="BQ4" s="379"/>
      <c r="BR4" s="379"/>
      <c r="BS4" s="379"/>
      <c r="BT4" s="379"/>
      <c r="BU4" s="380"/>
      <c r="BV4" s="378">
        <v>22557185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20606759</v>
      </c>
      <c r="BO5" s="384"/>
      <c r="BP5" s="384"/>
      <c r="BQ5" s="384"/>
      <c r="BR5" s="384"/>
      <c r="BS5" s="384"/>
      <c r="BT5" s="384"/>
      <c r="BU5" s="385"/>
      <c r="BV5" s="383">
        <v>21141496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1354154</v>
      </c>
      <c r="BO6" s="384"/>
      <c r="BP6" s="384"/>
      <c r="BQ6" s="384"/>
      <c r="BR6" s="384"/>
      <c r="BS6" s="384"/>
      <c r="BT6" s="384"/>
      <c r="BU6" s="385"/>
      <c r="BV6" s="383">
        <v>1415689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92.5</v>
      </c>
      <c r="CU6" s="530"/>
      <c r="CV6" s="530"/>
      <c r="CW6" s="530"/>
      <c r="CX6" s="530"/>
      <c r="CY6" s="530"/>
      <c r="CZ6" s="530"/>
      <c r="DA6" s="531"/>
      <c r="DB6" s="529">
        <v>92.8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535987</v>
      </c>
      <c r="BO7" s="384"/>
      <c r="BP7" s="384"/>
      <c r="BQ7" s="384"/>
      <c r="BR7" s="384"/>
      <c r="BS7" s="384"/>
      <c r="BT7" s="384"/>
      <c r="BU7" s="385"/>
      <c r="BV7" s="383">
        <v>599811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13342450</v>
      </c>
      <c r="CU7" s="384"/>
      <c r="CV7" s="384"/>
      <c r="CW7" s="384"/>
      <c r="CX7" s="384"/>
      <c r="CY7" s="384"/>
      <c r="CZ7" s="384"/>
      <c r="DA7" s="385"/>
      <c r="DB7" s="383">
        <v>13393226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818167</v>
      </c>
      <c r="BO8" s="384"/>
      <c r="BP8" s="384"/>
      <c r="BQ8" s="384"/>
      <c r="BR8" s="384"/>
      <c r="BS8" s="384"/>
      <c r="BT8" s="384"/>
      <c r="BU8" s="385"/>
      <c r="BV8" s="383">
        <v>815878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46895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2289</v>
      </c>
      <c r="BO9" s="384"/>
      <c r="BP9" s="384"/>
      <c r="BQ9" s="384"/>
      <c r="BR9" s="384"/>
      <c r="BS9" s="384"/>
      <c r="BT9" s="384"/>
      <c r="BU9" s="385"/>
      <c r="BV9" s="383">
        <v>-1236347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8.1999999999999993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49689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332490</v>
      </c>
      <c r="BO10" s="384"/>
      <c r="BP10" s="384"/>
      <c r="BQ10" s="384"/>
      <c r="BR10" s="384"/>
      <c r="BS10" s="384"/>
      <c r="BT10" s="384"/>
      <c r="BU10" s="385"/>
      <c r="BV10" s="383">
        <v>1000460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6232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44242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43464</v>
      </c>
      <c r="S13" s="485"/>
      <c r="T13" s="485"/>
      <c r="U13" s="485"/>
      <c r="V13" s="486"/>
      <c r="W13" s="472" t="s">
        <v>123</v>
      </c>
      <c r="X13" s="396"/>
      <c r="Y13" s="396"/>
      <c r="Z13" s="396"/>
      <c r="AA13" s="396"/>
      <c r="AB13" s="397"/>
      <c r="AC13" s="359">
        <v>1596</v>
      </c>
      <c r="AD13" s="360"/>
      <c r="AE13" s="360"/>
      <c r="AF13" s="360"/>
      <c r="AG13" s="361"/>
      <c r="AH13" s="359">
        <v>2165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334779</v>
      </c>
      <c r="BO13" s="384"/>
      <c r="BP13" s="384"/>
      <c r="BQ13" s="384"/>
      <c r="BR13" s="384"/>
      <c r="BS13" s="384"/>
      <c r="BT13" s="384"/>
      <c r="BU13" s="385"/>
      <c r="BV13" s="383">
        <v>-229655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44868</v>
      </c>
      <c r="S14" s="485"/>
      <c r="T14" s="485"/>
      <c r="U14" s="485"/>
      <c r="V14" s="486"/>
      <c r="W14" s="487"/>
      <c r="X14" s="399"/>
      <c r="Y14" s="399"/>
      <c r="Z14" s="399"/>
      <c r="AA14" s="399"/>
      <c r="AB14" s="400"/>
      <c r="AC14" s="477">
        <v>7.8</v>
      </c>
      <c r="AD14" s="478"/>
      <c r="AE14" s="478"/>
      <c r="AF14" s="478"/>
      <c r="AG14" s="479"/>
      <c r="AH14" s="477">
        <v>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22.8</v>
      </c>
      <c r="CU14" s="456"/>
      <c r="CV14" s="456"/>
      <c r="CW14" s="456"/>
      <c r="CX14" s="456"/>
      <c r="CY14" s="456"/>
      <c r="CZ14" s="456"/>
      <c r="DA14" s="457"/>
      <c r="DB14" s="488">
        <v>13.5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44107</v>
      </c>
      <c r="S15" s="485"/>
      <c r="T15" s="485"/>
      <c r="U15" s="485"/>
      <c r="V15" s="486"/>
      <c r="W15" s="472" t="s">
        <v>130</v>
      </c>
      <c r="X15" s="396"/>
      <c r="Y15" s="396"/>
      <c r="Z15" s="396"/>
      <c r="AA15" s="396"/>
      <c r="AB15" s="397"/>
      <c r="AC15" s="359">
        <v>6950</v>
      </c>
      <c r="AD15" s="360"/>
      <c r="AE15" s="360"/>
      <c r="AF15" s="360"/>
      <c r="AG15" s="361"/>
      <c r="AH15" s="359">
        <v>8554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5049449</v>
      </c>
      <c r="BO15" s="379"/>
      <c r="BP15" s="379"/>
      <c r="BQ15" s="379"/>
      <c r="BR15" s="379"/>
      <c r="BS15" s="379"/>
      <c r="BT15" s="379"/>
      <c r="BU15" s="380"/>
      <c r="BV15" s="378">
        <v>4937522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34</v>
      </c>
      <c r="AD16" s="478"/>
      <c r="AE16" s="478"/>
      <c r="AF16" s="478"/>
      <c r="AG16" s="479"/>
      <c r="AH16" s="477">
        <v>35.5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9242841</v>
      </c>
      <c r="BO16" s="384"/>
      <c r="BP16" s="384"/>
      <c r="BQ16" s="384"/>
      <c r="BR16" s="384"/>
      <c r="BS16" s="384"/>
      <c r="BT16" s="384"/>
      <c r="BU16" s="385"/>
      <c r="BV16" s="383">
        <v>9040741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11876</v>
      </c>
      <c r="AD17" s="360"/>
      <c r="AE17" s="360"/>
      <c r="AF17" s="360"/>
      <c r="AG17" s="361"/>
      <c r="AH17" s="359">
        <v>13105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6418540</v>
      </c>
      <c r="BO17" s="384"/>
      <c r="BP17" s="384"/>
      <c r="BQ17" s="384"/>
      <c r="BR17" s="384"/>
      <c r="BS17" s="384"/>
      <c r="BT17" s="384"/>
      <c r="BU17" s="385"/>
      <c r="BV17" s="383">
        <v>6291161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205.81</v>
      </c>
      <c r="M18" s="448"/>
      <c r="N18" s="448"/>
      <c r="O18" s="448"/>
      <c r="P18" s="448"/>
      <c r="Q18" s="448"/>
      <c r="R18" s="449"/>
      <c r="S18" s="449"/>
      <c r="T18" s="449"/>
      <c r="U18" s="449"/>
      <c r="V18" s="450"/>
      <c r="W18" s="464"/>
      <c r="X18" s="465"/>
      <c r="Y18" s="465"/>
      <c r="Z18" s="465"/>
      <c r="AA18" s="465"/>
      <c r="AB18" s="473"/>
      <c r="AC18" s="347">
        <v>58.2</v>
      </c>
      <c r="AD18" s="348"/>
      <c r="AE18" s="348"/>
      <c r="AF18" s="348"/>
      <c r="AG18" s="451"/>
      <c r="AH18" s="347">
        <v>54.4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11325363</v>
      </c>
      <c r="BO18" s="384"/>
      <c r="BP18" s="384"/>
      <c r="BQ18" s="384"/>
      <c r="BR18" s="384"/>
      <c r="BS18" s="384"/>
      <c r="BT18" s="384"/>
      <c r="BU18" s="385"/>
      <c r="BV18" s="383">
        <v>11424393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15126178</v>
      </c>
      <c r="BO19" s="384"/>
      <c r="BP19" s="384"/>
      <c r="BQ19" s="384"/>
      <c r="BR19" s="384"/>
      <c r="BS19" s="384"/>
      <c r="BT19" s="384"/>
      <c r="BU19" s="385"/>
      <c r="BV19" s="383">
        <v>16516507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14809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20460177</v>
      </c>
      <c r="BO23" s="384"/>
      <c r="BP23" s="384"/>
      <c r="BQ23" s="384"/>
      <c r="BR23" s="384"/>
      <c r="BS23" s="384"/>
      <c r="BT23" s="384"/>
      <c r="BU23" s="385"/>
      <c r="BV23" s="383">
        <v>18669021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6240</v>
      </c>
      <c r="R24" s="360"/>
      <c r="S24" s="360"/>
      <c r="T24" s="360"/>
      <c r="U24" s="360"/>
      <c r="V24" s="361"/>
      <c r="W24" s="425"/>
      <c r="X24" s="416"/>
      <c r="Y24" s="417"/>
      <c r="Z24" s="356" t="s">
        <v>154</v>
      </c>
      <c r="AA24" s="357"/>
      <c r="AB24" s="357"/>
      <c r="AC24" s="357"/>
      <c r="AD24" s="357"/>
      <c r="AE24" s="357"/>
      <c r="AF24" s="357"/>
      <c r="AG24" s="358"/>
      <c r="AH24" s="359">
        <v>314</v>
      </c>
      <c r="AI24" s="360"/>
      <c r="AJ24" s="360"/>
      <c r="AK24" s="360"/>
      <c r="AL24" s="361"/>
      <c r="AM24" s="359">
        <v>979366</v>
      </c>
      <c r="AN24" s="360"/>
      <c r="AO24" s="360"/>
      <c r="AP24" s="360"/>
      <c r="AQ24" s="360"/>
      <c r="AR24" s="361"/>
      <c r="AS24" s="359">
        <v>3119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14604405</v>
      </c>
      <c r="BO24" s="384"/>
      <c r="BP24" s="384"/>
      <c r="BQ24" s="384"/>
      <c r="BR24" s="384"/>
      <c r="BS24" s="384"/>
      <c r="BT24" s="384"/>
      <c r="BU24" s="385"/>
      <c r="BV24" s="383">
        <v>14018201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5916</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119615</v>
      </c>
      <c r="BO25" s="379"/>
      <c r="BP25" s="379"/>
      <c r="BQ25" s="379"/>
      <c r="BR25" s="379"/>
      <c r="BS25" s="379"/>
      <c r="BT25" s="379"/>
      <c r="BU25" s="380"/>
      <c r="BV25" s="378">
        <v>196119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5760</v>
      </c>
      <c r="R26" s="360"/>
      <c r="S26" s="360"/>
      <c r="T26" s="360"/>
      <c r="U26" s="360"/>
      <c r="V26" s="361"/>
      <c r="W26" s="425"/>
      <c r="X26" s="416"/>
      <c r="Y26" s="417"/>
      <c r="Z26" s="356" t="s">
        <v>160</v>
      </c>
      <c r="AA26" s="438"/>
      <c r="AB26" s="438"/>
      <c r="AC26" s="438"/>
      <c r="AD26" s="438"/>
      <c r="AE26" s="438"/>
      <c r="AF26" s="438"/>
      <c r="AG26" s="439"/>
      <c r="AH26" s="359">
        <v>26</v>
      </c>
      <c r="AI26" s="360"/>
      <c r="AJ26" s="360"/>
      <c r="AK26" s="360"/>
      <c r="AL26" s="361"/>
      <c r="AM26" s="359">
        <v>66456</v>
      </c>
      <c r="AN26" s="360"/>
      <c r="AO26" s="360"/>
      <c r="AP26" s="360"/>
      <c r="AQ26" s="360"/>
      <c r="AR26" s="361"/>
      <c r="AS26" s="359">
        <v>2556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4200</v>
      </c>
      <c r="R27" s="360"/>
      <c r="S27" s="360"/>
      <c r="T27" s="360"/>
      <c r="U27" s="360"/>
      <c r="V27" s="361"/>
      <c r="W27" s="425"/>
      <c r="X27" s="416"/>
      <c r="Y27" s="417"/>
      <c r="Z27" s="356" t="s">
        <v>163</v>
      </c>
      <c r="AA27" s="357"/>
      <c r="AB27" s="357"/>
      <c r="AC27" s="357"/>
      <c r="AD27" s="357"/>
      <c r="AE27" s="357"/>
      <c r="AF27" s="357"/>
      <c r="AG27" s="358"/>
      <c r="AH27" s="359">
        <v>48</v>
      </c>
      <c r="AI27" s="360"/>
      <c r="AJ27" s="360"/>
      <c r="AK27" s="360"/>
      <c r="AL27" s="361"/>
      <c r="AM27" s="359">
        <v>139778</v>
      </c>
      <c r="AN27" s="360"/>
      <c r="AO27" s="360"/>
      <c r="AP27" s="360"/>
      <c r="AQ27" s="360"/>
      <c r="AR27" s="361"/>
      <c r="AS27" s="359">
        <v>2912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3454894</v>
      </c>
      <c r="BO28" s="379"/>
      <c r="BP28" s="379"/>
      <c r="BQ28" s="379"/>
      <c r="BR28" s="379"/>
      <c r="BS28" s="379"/>
      <c r="BT28" s="379"/>
      <c r="BU28" s="380"/>
      <c r="BV28" s="378">
        <v>3122404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3600</v>
      </c>
      <c r="R29" s="360"/>
      <c r="S29" s="360"/>
      <c r="T29" s="360"/>
      <c r="U29" s="360"/>
      <c r="V29" s="361"/>
      <c r="W29" s="426"/>
      <c r="X29" s="427"/>
      <c r="Y29" s="428"/>
      <c r="Z29" s="356" t="s">
        <v>170</v>
      </c>
      <c r="AA29" s="357"/>
      <c r="AB29" s="357"/>
      <c r="AC29" s="357"/>
      <c r="AD29" s="357"/>
      <c r="AE29" s="357"/>
      <c r="AF29" s="357"/>
      <c r="AG29" s="358"/>
      <c r="AH29" s="359">
        <v>362</v>
      </c>
      <c r="AI29" s="360"/>
      <c r="AJ29" s="360"/>
      <c r="AK29" s="360"/>
      <c r="AL29" s="361"/>
      <c r="AM29" s="359">
        <v>1119144</v>
      </c>
      <c r="AN29" s="360"/>
      <c r="AO29" s="360"/>
      <c r="AP29" s="360"/>
      <c r="AQ29" s="360"/>
      <c r="AR29" s="361"/>
      <c r="AS29" s="359">
        <v>3092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1811868</v>
      </c>
      <c r="BO29" s="384"/>
      <c r="BP29" s="384"/>
      <c r="BQ29" s="384"/>
      <c r="BR29" s="384"/>
      <c r="BS29" s="384"/>
      <c r="BT29" s="384"/>
      <c r="BU29" s="385"/>
      <c r="BV29" s="383">
        <v>1799090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7889347</v>
      </c>
      <c r="BO30" s="387"/>
      <c r="BP30" s="387"/>
      <c r="BQ30" s="387"/>
      <c r="BR30" s="387"/>
      <c r="BS30" s="387"/>
      <c r="BT30" s="387"/>
      <c r="BU30" s="388"/>
      <c r="BV30" s="386">
        <v>8139257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稲敷市国民健康保険特別会計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稲敷市水道事業会計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稲敷市公共下水道事業特別会計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稲敷市農業公社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稲敷市，稲敷郡町村及び一部事務組合公平委員会特別会計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稲敷市介護保険特別会計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稲敷市工業用水道事業会計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稲敷市農業集落排水事業特別会計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茨城県市町村総合事務組合
（県民交通災害共済事業特別会計）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稲敷市基幹水利施設管理事業特別会計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稲敷市後期高齢者医療特別会計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茨城県後期高齢者医療広域連合
（後期高齢医療特別会計）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龍ヶ崎地方衛生組合（一般会計）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江戸崎地方衛生土木組合（一般会計）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稲敷地方広域市町村圏事務組合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稲敷地方広域市町村圏事務組合
（養護老人ホーム松風園特別会計）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稲敷地方広域市町村圏事務組合
（水防事業特別会計）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2" t="s">
        <v>24</v>
      </c>
      <c r="C41" s="1183"/>
      <c r="D41" s="81"/>
      <c r="E41" s="1184" t="s">
        <v>25</v>
      </c>
      <c r="F41" s="1184"/>
      <c r="G41" s="1184"/>
      <c r="H41" s="1185"/>
      <c r="I41" s="82">
        <v>16272</v>
      </c>
      <c r="J41" s="83">
        <v>16893</v>
      </c>
      <c r="K41" s="83">
        <v>17912</v>
      </c>
      <c r="L41" s="83">
        <v>18669</v>
      </c>
      <c r="M41" s="84">
        <v>20460</v>
      </c>
    </row>
    <row r="42" spans="2:13" ht="27.75" customHeight="1" x14ac:dyDescent="0.15">
      <c r="B42" s="1172"/>
      <c r="C42" s="1173"/>
      <c r="D42" s="85"/>
      <c r="E42" s="1176" t="s">
        <v>26</v>
      </c>
      <c r="F42" s="1176"/>
      <c r="G42" s="1176"/>
      <c r="H42" s="1177"/>
      <c r="I42" s="86">
        <v>470</v>
      </c>
      <c r="J42" s="87">
        <v>354</v>
      </c>
      <c r="K42" s="87">
        <v>264</v>
      </c>
      <c r="L42" s="87">
        <v>182</v>
      </c>
      <c r="M42" s="88">
        <v>113</v>
      </c>
    </row>
    <row r="43" spans="2:13" ht="27.75" customHeight="1" x14ac:dyDescent="0.15">
      <c r="B43" s="1172"/>
      <c r="C43" s="1173"/>
      <c r="D43" s="85"/>
      <c r="E43" s="1176" t="s">
        <v>27</v>
      </c>
      <c r="F43" s="1176"/>
      <c r="G43" s="1176"/>
      <c r="H43" s="1177"/>
      <c r="I43" s="86">
        <v>14268</v>
      </c>
      <c r="J43" s="87">
        <v>14486</v>
      </c>
      <c r="K43" s="87">
        <v>14933</v>
      </c>
      <c r="L43" s="87">
        <v>14756</v>
      </c>
      <c r="M43" s="88">
        <v>15244</v>
      </c>
    </row>
    <row r="44" spans="2:13" ht="27.75" customHeight="1" x14ac:dyDescent="0.15">
      <c r="B44" s="1172"/>
      <c r="C44" s="1173"/>
      <c r="D44" s="85"/>
      <c r="E44" s="1176" t="s">
        <v>28</v>
      </c>
      <c r="F44" s="1176"/>
      <c r="G44" s="1176"/>
      <c r="H44" s="1177"/>
      <c r="I44" s="86">
        <v>1151</v>
      </c>
      <c r="J44" s="87">
        <v>998</v>
      </c>
      <c r="K44" s="87">
        <v>820</v>
      </c>
      <c r="L44" s="87">
        <v>707</v>
      </c>
      <c r="M44" s="88">
        <v>756</v>
      </c>
    </row>
    <row r="45" spans="2:13" ht="27.75" customHeight="1" x14ac:dyDescent="0.15">
      <c r="B45" s="1172"/>
      <c r="C45" s="1173"/>
      <c r="D45" s="85"/>
      <c r="E45" s="1176" t="s">
        <v>29</v>
      </c>
      <c r="F45" s="1176"/>
      <c r="G45" s="1176"/>
      <c r="H45" s="1177"/>
      <c r="I45" s="86">
        <v>4535</v>
      </c>
      <c r="J45" s="87">
        <v>4358</v>
      </c>
      <c r="K45" s="87">
        <v>4206</v>
      </c>
      <c r="L45" s="87">
        <v>4053</v>
      </c>
      <c r="M45" s="88">
        <v>4009</v>
      </c>
    </row>
    <row r="46" spans="2:13" ht="27.75" customHeight="1" x14ac:dyDescent="0.15">
      <c r="B46" s="1172"/>
      <c r="C46" s="1173"/>
      <c r="D46" s="85"/>
      <c r="E46" s="1176" t="s">
        <v>30</v>
      </c>
      <c r="F46" s="1176"/>
      <c r="G46" s="1176"/>
      <c r="H46" s="1177"/>
      <c r="I46" s="86">
        <v>5</v>
      </c>
      <c r="J46" s="87">
        <v>3</v>
      </c>
      <c r="K46" s="87">
        <v>3</v>
      </c>
      <c r="L46" s="87" t="s">
        <v>480</v>
      </c>
      <c r="M46" s="88">
        <v>2</v>
      </c>
    </row>
    <row r="47" spans="2:13" ht="27.75" customHeight="1" x14ac:dyDescent="0.15">
      <c r="B47" s="1172"/>
      <c r="C47" s="1173"/>
      <c r="D47" s="85"/>
      <c r="E47" s="1176" t="s">
        <v>31</v>
      </c>
      <c r="F47" s="1176"/>
      <c r="G47" s="1176"/>
      <c r="H47" s="1177"/>
      <c r="I47" s="86" t="s">
        <v>480</v>
      </c>
      <c r="J47" s="87" t="s">
        <v>480</v>
      </c>
      <c r="K47" s="87" t="s">
        <v>480</v>
      </c>
      <c r="L47" s="87" t="s">
        <v>480</v>
      </c>
      <c r="M47" s="88" t="s">
        <v>480</v>
      </c>
    </row>
    <row r="48" spans="2:13" ht="27.75" customHeight="1" x14ac:dyDescent="0.15">
      <c r="B48" s="1174"/>
      <c r="C48" s="1175"/>
      <c r="D48" s="85"/>
      <c r="E48" s="1176" t="s">
        <v>32</v>
      </c>
      <c r="F48" s="1176"/>
      <c r="G48" s="1176"/>
      <c r="H48" s="1177"/>
      <c r="I48" s="86" t="s">
        <v>480</v>
      </c>
      <c r="J48" s="87" t="s">
        <v>480</v>
      </c>
      <c r="K48" s="87" t="s">
        <v>480</v>
      </c>
      <c r="L48" s="87" t="s">
        <v>480</v>
      </c>
      <c r="M48" s="88" t="s">
        <v>480</v>
      </c>
    </row>
    <row r="49" spans="2:13" ht="27.75" customHeight="1" x14ac:dyDescent="0.15">
      <c r="B49" s="1170" t="s">
        <v>33</v>
      </c>
      <c r="C49" s="1171"/>
      <c r="D49" s="89"/>
      <c r="E49" s="1176" t="s">
        <v>34</v>
      </c>
      <c r="F49" s="1176"/>
      <c r="G49" s="1176"/>
      <c r="H49" s="1177"/>
      <c r="I49" s="86">
        <v>10884</v>
      </c>
      <c r="J49" s="87">
        <v>11337</v>
      </c>
      <c r="K49" s="87">
        <v>11536</v>
      </c>
      <c r="L49" s="87">
        <v>13309</v>
      </c>
      <c r="M49" s="88">
        <v>13577</v>
      </c>
    </row>
    <row r="50" spans="2:13" ht="27.75" customHeight="1" x14ac:dyDescent="0.15">
      <c r="B50" s="1172"/>
      <c r="C50" s="1173"/>
      <c r="D50" s="85"/>
      <c r="E50" s="1176" t="s">
        <v>35</v>
      </c>
      <c r="F50" s="1176"/>
      <c r="G50" s="1176"/>
      <c r="H50" s="1177"/>
      <c r="I50" s="86">
        <v>364</v>
      </c>
      <c r="J50" s="87">
        <v>320</v>
      </c>
      <c r="K50" s="87">
        <v>322</v>
      </c>
      <c r="L50" s="87">
        <v>308</v>
      </c>
      <c r="M50" s="88">
        <v>299</v>
      </c>
    </row>
    <row r="51" spans="2:13" ht="27.75" customHeight="1" x14ac:dyDescent="0.15">
      <c r="B51" s="1174"/>
      <c r="C51" s="1175"/>
      <c r="D51" s="85"/>
      <c r="E51" s="1176" t="s">
        <v>36</v>
      </c>
      <c r="F51" s="1176"/>
      <c r="G51" s="1176"/>
      <c r="H51" s="1177"/>
      <c r="I51" s="86">
        <v>21052</v>
      </c>
      <c r="J51" s="87">
        <v>21622</v>
      </c>
      <c r="K51" s="87">
        <v>22362</v>
      </c>
      <c r="L51" s="87">
        <v>23168</v>
      </c>
      <c r="M51" s="88">
        <v>24077</v>
      </c>
    </row>
    <row r="52" spans="2:13" ht="27.75" customHeight="1" thickBot="1" x14ac:dyDescent="0.2">
      <c r="B52" s="1178" t="s">
        <v>37</v>
      </c>
      <c r="C52" s="1179"/>
      <c r="D52" s="90"/>
      <c r="E52" s="1180" t="s">
        <v>38</v>
      </c>
      <c r="F52" s="1180"/>
      <c r="G52" s="1180"/>
      <c r="H52" s="1181"/>
      <c r="I52" s="91">
        <v>4402</v>
      </c>
      <c r="J52" s="92">
        <v>3813</v>
      </c>
      <c r="K52" s="92">
        <v>3918</v>
      </c>
      <c r="L52" s="92">
        <v>1583</v>
      </c>
      <c r="M52" s="93">
        <v>2632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66660</v>
      </c>
      <c r="E3" s="116"/>
      <c r="F3" s="117">
        <v>86381</v>
      </c>
      <c r="G3" s="118"/>
      <c r="H3" s="119"/>
    </row>
    <row r="4" spans="1:8" x14ac:dyDescent="0.15">
      <c r="A4" s="120"/>
      <c r="B4" s="121"/>
      <c r="C4" s="122"/>
      <c r="D4" s="123">
        <v>33847</v>
      </c>
      <c r="E4" s="124"/>
      <c r="F4" s="125">
        <v>41242</v>
      </c>
      <c r="G4" s="126"/>
      <c r="H4" s="127"/>
    </row>
    <row r="5" spans="1:8" x14ac:dyDescent="0.15">
      <c r="A5" s="108" t="s">
        <v>512</v>
      </c>
      <c r="B5" s="113"/>
      <c r="C5" s="114"/>
      <c r="D5" s="115">
        <v>39564</v>
      </c>
      <c r="E5" s="116"/>
      <c r="F5" s="117">
        <v>67088</v>
      </c>
      <c r="G5" s="118"/>
      <c r="H5" s="119"/>
    </row>
    <row r="6" spans="1:8" x14ac:dyDescent="0.15">
      <c r="A6" s="120"/>
      <c r="B6" s="121"/>
      <c r="C6" s="122"/>
      <c r="D6" s="123">
        <v>25786</v>
      </c>
      <c r="E6" s="124"/>
      <c r="F6" s="125">
        <v>37146</v>
      </c>
      <c r="G6" s="126"/>
      <c r="H6" s="127"/>
    </row>
    <row r="7" spans="1:8" x14ac:dyDescent="0.15">
      <c r="A7" s="108" t="s">
        <v>513</v>
      </c>
      <c r="B7" s="113"/>
      <c r="C7" s="114"/>
      <c r="D7" s="115">
        <v>54056</v>
      </c>
      <c r="E7" s="116"/>
      <c r="F7" s="117">
        <v>70489</v>
      </c>
      <c r="G7" s="118"/>
      <c r="H7" s="119"/>
    </row>
    <row r="8" spans="1:8" x14ac:dyDescent="0.15">
      <c r="A8" s="120"/>
      <c r="B8" s="121"/>
      <c r="C8" s="122"/>
      <c r="D8" s="123">
        <v>33858</v>
      </c>
      <c r="E8" s="124"/>
      <c r="F8" s="125">
        <v>37817</v>
      </c>
      <c r="G8" s="126"/>
      <c r="H8" s="127"/>
    </row>
    <row r="9" spans="1:8" x14ac:dyDescent="0.15">
      <c r="A9" s="108" t="s">
        <v>514</v>
      </c>
      <c r="B9" s="113"/>
      <c r="C9" s="114"/>
      <c r="D9" s="115">
        <v>52767</v>
      </c>
      <c r="E9" s="116"/>
      <c r="F9" s="117">
        <v>84389</v>
      </c>
      <c r="G9" s="118"/>
      <c r="H9" s="119"/>
    </row>
    <row r="10" spans="1:8" x14ac:dyDescent="0.15">
      <c r="A10" s="120"/>
      <c r="B10" s="121"/>
      <c r="C10" s="122"/>
      <c r="D10" s="123">
        <v>40305</v>
      </c>
      <c r="E10" s="124"/>
      <c r="F10" s="125">
        <v>44339</v>
      </c>
      <c r="G10" s="126"/>
      <c r="H10" s="127"/>
    </row>
    <row r="11" spans="1:8" x14ac:dyDescent="0.15">
      <c r="A11" s="108" t="s">
        <v>515</v>
      </c>
      <c r="B11" s="113"/>
      <c r="C11" s="114"/>
      <c r="D11" s="115">
        <v>93225</v>
      </c>
      <c r="E11" s="116"/>
      <c r="F11" s="117">
        <v>83623</v>
      </c>
      <c r="G11" s="118"/>
      <c r="H11" s="119"/>
    </row>
    <row r="12" spans="1:8" x14ac:dyDescent="0.15">
      <c r="A12" s="120"/>
      <c r="B12" s="121"/>
      <c r="C12" s="128"/>
      <c r="D12" s="123">
        <v>69735</v>
      </c>
      <c r="E12" s="124"/>
      <c r="F12" s="125">
        <v>48787</v>
      </c>
      <c r="G12" s="126"/>
      <c r="H12" s="127"/>
    </row>
    <row r="13" spans="1:8" x14ac:dyDescent="0.15">
      <c r="A13" s="108"/>
      <c r="B13" s="113"/>
      <c r="C13" s="129"/>
      <c r="D13" s="130">
        <v>61254</v>
      </c>
      <c r="E13" s="131"/>
      <c r="F13" s="132">
        <v>78394</v>
      </c>
      <c r="G13" s="133"/>
      <c r="H13" s="119"/>
    </row>
    <row r="14" spans="1:8" x14ac:dyDescent="0.15">
      <c r="A14" s="120"/>
      <c r="B14" s="121"/>
      <c r="C14" s="122"/>
      <c r="D14" s="123">
        <v>40706</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3.95</v>
      </c>
      <c r="C19" s="134">
        <f>ROUND(VALUE(SUBSTITUTE(実質収支比率等に係る経年分析!G$48,"▲","-")),2)</f>
        <v>6.57</v>
      </c>
      <c r="D19" s="134">
        <f>ROUND(VALUE(SUBSTITUTE(実質収支比率等に係る経年分析!H$48,"▲","-")),2)</f>
        <v>15.45</v>
      </c>
      <c r="E19" s="134">
        <f>ROUND(VALUE(SUBSTITUTE(実質収支比率等に係る経年分析!I$48,"▲","-")),2)</f>
        <v>6.09</v>
      </c>
      <c r="F19" s="134">
        <f>ROUND(VALUE(SUBSTITUTE(実質収支比率等に係る経年分析!J$48,"▲","-")),2)</f>
        <v>6.13</v>
      </c>
    </row>
    <row r="20" spans="1:11" x14ac:dyDescent="0.15">
      <c r="A20" s="134" t="s">
        <v>43</v>
      </c>
      <c r="B20" s="134">
        <f>ROUND(VALUE(SUBSTITUTE(実質収支比率等に係る経年分析!F$47,"▲","-")),2)</f>
        <v>16.47</v>
      </c>
      <c r="C20" s="134">
        <f>ROUND(VALUE(SUBSTITUTE(実質収支比率等に係る経年分析!G$47,"▲","-")),2)</f>
        <v>16</v>
      </c>
      <c r="D20" s="134">
        <f>ROUND(VALUE(SUBSTITUTE(実質収支比率等に係る経年分析!H$47,"▲","-")),2)</f>
        <v>15.98</v>
      </c>
      <c r="E20" s="134">
        <f>ROUND(VALUE(SUBSTITUTE(実質収支比率等に係る経年分析!I$47,"▲","-")),2)</f>
        <v>23.31</v>
      </c>
      <c r="F20" s="134">
        <f>ROUND(VALUE(SUBSTITUTE(実質収支比率等に係る経年分析!J$47,"▲","-")),2)</f>
        <v>25.89</v>
      </c>
    </row>
    <row r="21" spans="1:11" x14ac:dyDescent="0.15">
      <c r="A21" s="134" t="s">
        <v>44</v>
      </c>
      <c r="B21" s="134">
        <f>IF(ISNUMBER(VALUE(SUBSTITUTE(実質収支比率等に係る経年分析!F$49,"▲","-"))),ROUND(VALUE(SUBSTITUTE(実質収支比率等に係る経年分析!F$49,"▲","-")),2),NA())</f>
        <v>-2.46</v>
      </c>
      <c r="C21" s="134">
        <f>IF(ISNUMBER(VALUE(SUBSTITUTE(実質収支比率等に係る経年分析!G$49,"▲","-"))),ROUND(VALUE(SUBSTITUTE(実質収支比率等に係る経年分析!G$49,"▲","-")),2),NA())</f>
        <v>1.83</v>
      </c>
      <c r="D21" s="134">
        <f>IF(ISNUMBER(VALUE(SUBSTITUTE(実質収支比率等に係る経年分析!H$49,"▲","-"))),ROUND(VALUE(SUBSTITUTE(実質収支比率等に係る経年分析!H$49,"▲","-")),2),NA())</f>
        <v>8.89</v>
      </c>
      <c r="E21" s="134">
        <f>IF(ISNUMBER(VALUE(SUBSTITUTE(実質収支比率等に係る経年分析!I$49,"▲","-"))),ROUND(VALUE(SUBSTITUTE(実質収支比率等に係る経年分析!I$49,"▲","-")),2),NA())</f>
        <v>-1.71</v>
      </c>
      <c r="F21" s="134">
        <f>IF(ISNUMBER(VALUE(SUBSTITUTE(実質収支比率等に係る経年分析!J$49,"▲","-"))),ROUND(VALUE(SUBSTITUTE(実質収支比率等に係る経年分析!J$49,"▲","-")),2),NA())</f>
        <v>2.5099999999999998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稲敷市後期高齢者医療特別会計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稲敷市農業集落排水事業特別会計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稲敷市公共下水道事業特別会計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x14ac:dyDescent="0.15">
      <c r="A32" s="135" t="str">
        <f>IF(連結実質赤字比率に係る赤字・黒字の構成分析!C$38="",NA(),連結実質赤字比率に係る赤字・黒字の構成分析!C$38)</f>
        <v>稲敷市工業用水道事業会計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x14ac:dyDescent="0.15">
      <c r="A33" s="135" t="str">
        <f>IF(連結実質赤字比率に係る赤字・黒字の構成分析!C$37="",NA(),連結実質赤字比率に係る赤字・黒字の構成分析!C$37)</f>
        <v>稲敷市介護保険特別会計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x14ac:dyDescent="0.15">
      <c r="A34" s="135" t="str">
        <f>IF(連結実質赤字比率に係る赤字・黒字の構成分析!C$36="",NA(),連結実質赤字比率に係る赤字・黒字の構成分析!C$36)</f>
        <v>稲敷市国民健康保険特別会計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6.12</v>
      </c>
    </row>
    <row r="36" spans="1:16" x14ac:dyDescent="0.15">
      <c r="A36" s="135" t="str">
        <f>IF(連結実質赤字比率に係る赤字・黒字の構成分析!C$34="",NA(),連結実質赤字比率に係る赤字・黒字の構成分析!C$34)</f>
        <v>稲敷市水道事業会計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1656</v>
      </c>
      <c r="E42" s="136"/>
      <c r="F42" s="136"/>
      <c r="G42" s="136">
        <f>'実質公債費比率（分子）の構造'!L$52</f>
        <v>1647</v>
      </c>
      <c r="H42" s="136"/>
      <c r="I42" s="136"/>
      <c r="J42" s="136">
        <f>'実質公債費比率（分子）の構造'!M$52</f>
        <v>1725</v>
      </c>
      <c r="K42" s="136"/>
      <c r="L42" s="136"/>
      <c r="M42" s="136">
        <f>'実質公債費比率（分子）の構造'!N$52</f>
        <v>1811</v>
      </c>
      <c r="N42" s="136"/>
      <c r="O42" s="136"/>
      <c r="P42" s="136">
        <f>'実質公債費比率（分子）の構造'!O$52</f>
        <v>1912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136</v>
      </c>
      <c r="C44" s="136"/>
      <c r="D44" s="136"/>
      <c r="E44" s="136">
        <f>'実質公債費比率（分子）の構造'!L$50</f>
        <v>130</v>
      </c>
      <c r="F44" s="136"/>
      <c r="G44" s="136"/>
      <c r="H44" s="136">
        <f>'実質公債費比率（分子）の構造'!M$50</f>
        <v>105</v>
      </c>
      <c r="I44" s="136"/>
      <c r="J44" s="136"/>
      <c r="K44" s="136">
        <f>'実質公債費比率（分子）の構造'!N$50</f>
        <v>88</v>
      </c>
      <c r="L44" s="136"/>
      <c r="M44" s="136"/>
      <c r="N44" s="136">
        <f>'実質公債費比率（分子）の構造'!O$50</f>
        <v>74</v>
      </c>
      <c r="O44" s="136"/>
      <c r="P44" s="136"/>
    </row>
    <row r="45" spans="1:16" x14ac:dyDescent="0.15">
      <c r="A45" s="136" t="s">
        <v>54</v>
      </c>
      <c r="B45" s="136">
        <f>'実質公債費比率（分子）の構造'!K$49</f>
        <v>322</v>
      </c>
      <c r="C45" s="136"/>
      <c r="D45" s="136"/>
      <c r="E45" s="136">
        <f>'実質公債費比率（分子）の構造'!L$49</f>
        <v>300</v>
      </c>
      <c r="F45" s="136"/>
      <c r="G45" s="136"/>
      <c r="H45" s="136">
        <f>'実質公債費比率（分子）の構造'!M$49</f>
        <v>229</v>
      </c>
      <c r="I45" s="136"/>
      <c r="J45" s="136"/>
      <c r="K45" s="136">
        <f>'実質公債費比率（分子）の構造'!N$49</f>
        <v>144</v>
      </c>
      <c r="L45" s="136"/>
      <c r="M45" s="136"/>
      <c r="N45" s="136">
        <f>'実質公債費比率（分子）の構造'!O$49</f>
        <v>94</v>
      </c>
      <c r="O45" s="136"/>
      <c r="P45" s="136"/>
    </row>
    <row r="46" spans="1:16" x14ac:dyDescent="0.15">
      <c r="A46" s="136" t="s">
        <v>55</v>
      </c>
      <c r="B46" s="136">
        <f>'実質公債費比率（分子）の構造'!K$48</f>
        <v>920</v>
      </c>
      <c r="C46" s="136"/>
      <c r="D46" s="136"/>
      <c r="E46" s="136">
        <f>'実質公債費比率（分子）の構造'!L$48</f>
        <v>926</v>
      </c>
      <c r="F46" s="136"/>
      <c r="G46" s="136"/>
      <c r="H46" s="136">
        <f>'実質公債費比率（分子）の構造'!M$48</f>
        <v>891</v>
      </c>
      <c r="I46" s="136"/>
      <c r="J46" s="136"/>
      <c r="K46" s="136">
        <f>'実質公債費比率（分子）の構造'!N$48</f>
        <v>916</v>
      </c>
      <c r="L46" s="136"/>
      <c r="M46" s="136"/>
      <c r="N46" s="136">
        <f>'実質公債費比率（分子）の構造'!O$48</f>
        <v>944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1364</v>
      </c>
      <c r="C49" s="136"/>
      <c r="D49" s="136"/>
      <c r="E49" s="136">
        <f>'実質公債費比率（分子）の構造'!L$45</f>
        <v>1353</v>
      </c>
      <c r="F49" s="136"/>
      <c r="G49" s="136"/>
      <c r="H49" s="136">
        <f>'実質公債費比率（分子）の構造'!M$45</f>
        <v>1359</v>
      </c>
      <c r="I49" s="136"/>
      <c r="J49" s="136"/>
      <c r="K49" s="136">
        <f>'実質公債費比率（分子）の構造'!N$45</f>
        <v>1411</v>
      </c>
      <c r="L49" s="136"/>
      <c r="M49" s="136"/>
      <c r="N49" s="136">
        <f>'実質公債費比率（分子）の構造'!O$45</f>
        <v>1521</v>
      </c>
      <c r="O49" s="136"/>
      <c r="P49" s="136"/>
    </row>
    <row r="50" spans="1:16" x14ac:dyDescent="0.15">
      <c r="A50" s="136" t="s">
        <v>59</v>
      </c>
      <c r="B50" s="136" t="e">
        <f>NA()</f>
        <v>#N/A</v>
      </c>
      <c r="C50" s="136">
        <f>IF(ISNUMBER('実質公債費比率（分子）の構造'!K$53),'実質公債費比率（分子）の構造'!K$53,NA())</f>
        <v>1086</v>
      </c>
      <c r="D50" s="136" t="e">
        <f>NA()</f>
        <v>#N/A</v>
      </c>
      <c r="E50" s="136" t="e">
        <f>NA()</f>
        <v>#N/A</v>
      </c>
      <c r="F50" s="136">
        <f>IF(ISNUMBER('実質公債費比率（分子）の構造'!L$53),'実質公債費比率（分子）の構造'!L$53,NA())</f>
        <v>1062</v>
      </c>
      <c r="G50" s="136" t="e">
        <f>NA()</f>
        <v>#N/A</v>
      </c>
      <c r="H50" s="136" t="e">
        <f>NA()</f>
        <v>#N/A</v>
      </c>
      <c r="I50" s="136">
        <f>IF(ISNUMBER('実質公債費比率（分子）の構造'!M$53),'実質公債費比率（分子）の構造'!M$53,NA())</f>
        <v>859</v>
      </c>
      <c r="J50" s="136" t="e">
        <f>NA()</f>
        <v>#N/A</v>
      </c>
      <c r="K50" s="136" t="e">
        <f>NA()</f>
        <v>#N/A</v>
      </c>
      <c r="L50" s="136">
        <f>IF(ISNUMBER('実質公債費比率（分子）の構造'!N$53),'実質公債費比率（分子）の構造'!N$53,NA())</f>
        <v>748</v>
      </c>
      <c r="M50" s="136" t="e">
        <f>NA()</f>
        <v>#N/A</v>
      </c>
      <c r="N50" s="136" t="e">
        <f>NA()</f>
        <v>#N/A</v>
      </c>
      <c r="O50" s="136">
        <f>IF(ISNUMBER('実質公債費比率（分子）の構造'!O$53),'実質公債費比率（分子）の構造'!O$53,NA())</f>
        <v>721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21052</v>
      </c>
      <c r="E56" s="135"/>
      <c r="F56" s="135"/>
      <c r="G56" s="135">
        <f>'将来負担比率（分子）の構造'!J$51</f>
        <v>21622</v>
      </c>
      <c r="H56" s="135"/>
      <c r="I56" s="135"/>
      <c r="J56" s="135">
        <f>'将来負担比率（分子）の構造'!K$51</f>
        <v>22362</v>
      </c>
      <c r="K56" s="135"/>
      <c r="L56" s="135"/>
      <c r="M56" s="135">
        <f>'将来負担比率（分子）の構造'!L$51</f>
        <v>23168</v>
      </c>
      <c r="N56" s="135"/>
      <c r="O56" s="135"/>
      <c r="P56" s="135">
        <f>'将来負担比率（分子）の構造'!M$51</f>
        <v>24077</v>
      </c>
    </row>
    <row r="57" spans="1:16" x14ac:dyDescent="0.15">
      <c r="A57" s="135" t="s">
        <v>35</v>
      </c>
      <c r="B57" s="135"/>
      <c r="C57" s="135"/>
      <c r="D57" s="135">
        <f>'将来負担比率（分子）の構造'!I$50</f>
        <v>364</v>
      </c>
      <c r="E57" s="135"/>
      <c r="F57" s="135"/>
      <c r="G57" s="135">
        <f>'将来負担比率（分子）の構造'!J$50</f>
        <v>320</v>
      </c>
      <c r="H57" s="135"/>
      <c r="I57" s="135"/>
      <c r="J57" s="135">
        <f>'将来負担比率（分子）の構造'!K$50</f>
        <v>322</v>
      </c>
      <c r="K57" s="135"/>
      <c r="L57" s="135"/>
      <c r="M57" s="135">
        <f>'将来負担比率（分子）の構造'!L$50</f>
        <v>308</v>
      </c>
      <c r="N57" s="135"/>
      <c r="O57" s="135"/>
      <c r="P57" s="135">
        <f>'将来負担比率（分子）の構造'!M$50</f>
        <v>299</v>
      </c>
    </row>
    <row r="58" spans="1:16" x14ac:dyDescent="0.15">
      <c r="A58" s="135" t="s">
        <v>34</v>
      </c>
      <c r="B58" s="135"/>
      <c r="C58" s="135"/>
      <c r="D58" s="135">
        <f>'将来負担比率（分子）の構造'!I$49</f>
        <v>10884</v>
      </c>
      <c r="E58" s="135"/>
      <c r="F58" s="135"/>
      <c r="G58" s="135">
        <f>'将来負担比率（分子）の構造'!J$49</f>
        <v>11337</v>
      </c>
      <c r="H58" s="135"/>
      <c r="I58" s="135"/>
      <c r="J58" s="135">
        <f>'将来負担比率（分子）の構造'!K$49</f>
        <v>11536</v>
      </c>
      <c r="K58" s="135"/>
      <c r="L58" s="135"/>
      <c r="M58" s="135">
        <f>'将来負担比率（分子）の構造'!L$49</f>
        <v>13309</v>
      </c>
      <c r="N58" s="135"/>
      <c r="O58" s="135"/>
      <c r="P58" s="135">
        <f>'将来負担比率（分子）の構造'!M$49</f>
        <v>13577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3</v>
      </c>
      <c r="F61" s="135"/>
      <c r="G61" s="135"/>
      <c r="H61" s="135">
        <f>'将来負担比率（分子）の構造'!K$46</f>
        <v>3</v>
      </c>
      <c r="I61" s="135"/>
      <c r="J61" s="135"/>
      <c r="K61" s="135" t="str">
        <f>'将来負担比率（分子）の構造'!L$46</f>
        <v>-</v>
      </c>
      <c r="L61" s="135"/>
      <c r="M61" s="135"/>
      <c r="N61" s="135">
        <f>'将来負担比率（分子）の構造'!M$46</f>
        <v>2</v>
      </c>
      <c r="O61" s="135"/>
      <c r="P61" s="135"/>
    </row>
    <row r="62" spans="1:16" x14ac:dyDescent="0.15">
      <c r="A62" s="135" t="s">
        <v>29</v>
      </c>
      <c r="B62" s="135">
        <f>'将来負担比率（分子）の構造'!I$45</f>
        <v>4535</v>
      </c>
      <c r="C62" s="135"/>
      <c r="D62" s="135"/>
      <c r="E62" s="135">
        <f>'将来負担比率（分子）の構造'!J$45</f>
        <v>4358</v>
      </c>
      <c r="F62" s="135"/>
      <c r="G62" s="135"/>
      <c r="H62" s="135">
        <f>'将来負担比率（分子）の構造'!K$45</f>
        <v>4206</v>
      </c>
      <c r="I62" s="135"/>
      <c r="J62" s="135"/>
      <c r="K62" s="135">
        <f>'将来負担比率（分子）の構造'!L$45</f>
        <v>4053</v>
      </c>
      <c r="L62" s="135"/>
      <c r="M62" s="135"/>
      <c r="N62" s="135">
        <f>'将来負担比率（分子）の構造'!M$45</f>
        <v>4009</v>
      </c>
      <c r="O62" s="135"/>
      <c r="P62" s="135"/>
    </row>
    <row r="63" spans="1:16" x14ac:dyDescent="0.15">
      <c r="A63" s="135" t="s">
        <v>28</v>
      </c>
      <c r="B63" s="135">
        <f>'将来負担比率（分子）の構造'!I$44</f>
        <v>1151</v>
      </c>
      <c r="C63" s="135"/>
      <c r="D63" s="135"/>
      <c r="E63" s="135">
        <f>'将来負担比率（分子）の構造'!J$44</f>
        <v>998</v>
      </c>
      <c r="F63" s="135"/>
      <c r="G63" s="135"/>
      <c r="H63" s="135">
        <f>'将来負担比率（分子）の構造'!K$44</f>
        <v>820</v>
      </c>
      <c r="I63" s="135"/>
      <c r="J63" s="135"/>
      <c r="K63" s="135">
        <f>'将来負担比率（分子）の構造'!L$44</f>
        <v>707</v>
      </c>
      <c r="L63" s="135"/>
      <c r="M63" s="135"/>
      <c r="N63" s="135">
        <f>'将来負担比率（分子）の構造'!M$44</f>
        <v>756</v>
      </c>
      <c r="O63" s="135"/>
      <c r="P63" s="135"/>
    </row>
    <row r="64" spans="1:16" x14ac:dyDescent="0.15">
      <c r="A64" s="135" t="s">
        <v>27</v>
      </c>
      <c r="B64" s="135">
        <f>'将来負担比率（分子）の構造'!I$43</f>
        <v>14268</v>
      </c>
      <c r="C64" s="135"/>
      <c r="D64" s="135"/>
      <c r="E64" s="135">
        <f>'将来負担比率（分子）の構造'!J$43</f>
        <v>14486</v>
      </c>
      <c r="F64" s="135"/>
      <c r="G64" s="135"/>
      <c r="H64" s="135">
        <f>'将来負担比率（分子）の構造'!K$43</f>
        <v>14933</v>
      </c>
      <c r="I64" s="135"/>
      <c r="J64" s="135"/>
      <c r="K64" s="135">
        <f>'将来負担比率（分子）の構造'!L$43</f>
        <v>14756</v>
      </c>
      <c r="L64" s="135"/>
      <c r="M64" s="135"/>
      <c r="N64" s="135">
        <f>'将来負担比率（分子）の構造'!M$43</f>
        <v>15244</v>
      </c>
      <c r="O64" s="135"/>
      <c r="P64" s="135"/>
    </row>
    <row r="65" spans="1:16" x14ac:dyDescent="0.15">
      <c r="A65" s="135" t="s">
        <v>26</v>
      </c>
      <c r="B65" s="135">
        <f>'将来負担比率（分子）の構造'!I$42</f>
        <v>470</v>
      </c>
      <c r="C65" s="135"/>
      <c r="D65" s="135"/>
      <c r="E65" s="135">
        <f>'将来負担比率（分子）の構造'!J$42</f>
        <v>354</v>
      </c>
      <c r="F65" s="135"/>
      <c r="G65" s="135"/>
      <c r="H65" s="135">
        <f>'将来負担比率（分子）の構造'!K$42</f>
        <v>264</v>
      </c>
      <c r="I65" s="135"/>
      <c r="J65" s="135"/>
      <c r="K65" s="135">
        <f>'将来負担比率（分子）の構造'!L$42</f>
        <v>182</v>
      </c>
      <c r="L65" s="135"/>
      <c r="M65" s="135"/>
      <c r="N65" s="135">
        <f>'将来負担比率（分子）の構造'!M$42</f>
        <v>113</v>
      </c>
      <c r="O65" s="135"/>
      <c r="P65" s="135"/>
    </row>
    <row r="66" spans="1:16" x14ac:dyDescent="0.15">
      <c r="A66" s="135" t="s">
        <v>25</v>
      </c>
      <c r="B66" s="135">
        <f>'将来負担比率（分子）の構造'!I$41</f>
        <v>16272</v>
      </c>
      <c r="C66" s="135"/>
      <c r="D66" s="135"/>
      <c r="E66" s="135">
        <f>'将来負担比率（分子）の構造'!J$41</f>
        <v>16893</v>
      </c>
      <c r="F66" s="135"/>
      <c r="G66" s="135"/>
      <c r="H66" s="135">
        <f>'将来負担比率（分子）の構造'!K$41</f>
        <v>17912</v>
      </c>
      <c r="I66" s="135"/>
      <c r="J66" s="135"/>
      <c r="K66" s="135">
        <f>'将来負担比率（分子）の構造'!L$41</f>
        <v>18669</v>
      </c>
      <c r="L66" s="135"/>
      <c r="M66" s="135"/>
      <c r="N66" s="135">
        <f>'将来負担比率（分子）の構造'!M$41</f>
        <v>20460</v>
      </c>
      <c r="O66" s="135"/>
      <c r="P66" s="135"/>
    </row>
    <row r="67" spans="1:16" x14ac:dyDescent="0.15">
      <c r="A67" s="135" t="s">
        <v>63</v>
      </c>
      <c r="B67" s="135" t="e">
        <f>NA()</f>
        <v>#N/A</v>
      </c>
      <c r="C67" s="135">
        <f>IF(ISNUMBER('将来負担比率（分子）の構造'!I$52), IF('将来負担比率（分子）の構造'!I$52 &lt; 0, 0, '将来負担比率（分子）の構造'!I$52), NA())</f>
        <v>4402</v>
      </c>
      <c r="D67" s="135" t="e">
        <f>NA()</f>
        <v>#N/A</v>
      </c>
      <c r="E67" s="135" t="e">
        <f>NA()</f>
        <v>#N/A</v>
      </c>
      <c r="F67" s="135">
        <f>IF(ISNUMBER('将来負担比率（分子）の構造'!J$52), IF('将来負担比率（分子）の構造'!J$52 &lt; 0, 0, '将来負担比率（分子）の構造'!J$52), NA())</f>
        <v>3813</v>
      </c>
      <c r="G67" s="135" t="e">
        <f>NA()</f>
        <v>#N/A</v>
      </c>
      <c r="H67" s="135" t="e">
        <f>NA()</f>
        <v>#N/A</v>
      </c>
      <c r="I67" s="135">
        <f>IF(ISNUMBER('将来負担比率（分子）の構造'!K$52), IF('将来負担比率（分子）の構造'!K$52 &lt; 0, 0, '将来負担比率（分子）の構造'!K$52), NA())</f>
        <v>3918</v>
      </c>
      <c r="J67" s="135" t="e">
        <f>NA()</f>
        <v>#N/A</v>
      </c>
      <c r="K67" s="135" t="e">
        <f>NA()</f>
        <v>#N/A</v>
      </c>
      <c r="L67" s="135">
        <f>IF(ISNUMBER('将来負担比率（分子）の構造'!L$52), IF('将来負担比率（分子）の構造'!L$52 &lt; 0, 0, '将来負担比率（分子）の構造'!L$52), NA())</f>
        <v>1583</v>
      </c>
      <c r="M67" s="135" t="e">
        <f>NA()</f>
        <v>#N/A</v>
      </c>
      <c r="N67" s="135" t="e">
        <f>NA()</f>
        <v>#N/A</v>
      </c>
      <c r="O67" s="135">
        <f>IF(ISNUMBER('将来負担比率（分子）の構造'!M$52), IF('将来負担比率（分子）の構造'!M$52 &lt; 0, 0, '将来負担比率（分子）の構造'!M$52), NA())</f>
        <v>2632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5033779</v>
      </c>
      <c r="S5" s="639"/>
      <c r="T5" s="639"/>
      <c r="U5" s="639"/>
      <c r="V5" s="639"/>
      <c r="W5" s="639"/>
      <c r="X5" s="639"/>
      <c r="Y5" s="686"/>
      <c r="Z5" s="699">
        <v>22.9</v>
      </c>
      <c r="AA5" s="699"/>
      <c r="AB5" s="699"/>
      <c r="AC5" s="699"/>
      <c r="AD5" s="700">
        <v>5033779</v>
      </c>
      <c r="AE5" s="700"/>
      <c r="AF5" s="700"/>
      <c r="AG5" s="700"/>
      <c r="AH5" s="700"/>
      <c r="AI5" s="700"/>
      <c r="AJ5" s="700"/>
      <c r="AK5" s="700"/>
      <c r="AL5" s="687">
        <v>41.1</v>
      </c>
      <c r="AM5" s="656"/>
      <c r="AN5" s="656"/>
      <c r="AO5" s="688"/>
      <c r="AP5" s="675" t="s">
        <v>208</v>
      </c>
      <c r="AQ5" s="676"/>
      <c r="AR5" s="676"/>
      <c r="AS5" s="676"/>
      <c r="AT5" s="676"/>
      <c r="AU5" s="676"/>
      <c r="AV5" s="676"/>
      <c r="AW5" s="676"/>
      <c r="AX5" s="676"/>
      <c r="AY5" s="676"/>
      <c r="AZ5" s="676"/>
      <c r="BA5" s="676"/>
      <c r="BB5" s="676"/>
      <c r="BC5" s="676"/>
      <c r="BD5" s="676"/>
      <c r="BE5" s="676"/>
      <c r="BF5" s="677"/>
      <c r="BG5" s="588">
        <v>5033779</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376972</v>
      </c>
      <c r="S6" s="589"/>
      <c r="T6" s="589"/>
      <c r="U6" s="589"/>
      <c r="V6" s="589"/>
      <c r="W6" s="589"/>
      <c r="X6" s="589"/>
      <c r="Y6" s="590"/>
      <c r="Z6" s="641">
        <v>1.7</v>
      </c>
      <c r="AA6" s="641"/>
      <c r="AB6" s="641"/>
      <c r="AC6" s="641"/>
      <c r="AD6" s="642">
        <v>376972</v>
      </c>
      <c r="AE6" s="642"/>
      <c r="AF6" s="642"/>
      <c r="AG6" s="642"/>
      <c r="AH6" s="642"/>
      <c r="AI6" s="642"/>
      <c r="AJ6" s="642"/>
      <c r="AK6" s="642"/>
      <c r="AL6" s="611">
        <v>3.1</v>
      </c>
      <c r="AM6" s="643"/>
      <c r="AN6" s="643"/>
      <c r="AO6" s="644"/>
      <c r="AP6" s="585" t="s">
        <v>214</v>
      </c>
      <c r="AQ6" s="586"/>
      <c r="AR6" s="586"/>
      <c r="AS6" s="586"/>
      <c r="AT6" s="586"/>
      <c r="AU6" s="586"/>
      <c r="AV6" s="586"/>
      <c r="AW6" s="586"/>
      <c r="AX6" s="586"/>
      <c r="AY6" s="586"/>
      <c r="AZ6" s="586"/>
      <c r="BA6" s="586"/>
      <c r="BB6" s="586"/>
      <c r="BC6" s="586"/>
      <c r="BD6" s="586"/>
      <c r="BE6" s="586"/>
      <c r="BF6" s="587"/>
      <c r="BG6" s="588">
        <v>5033779</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215986</v>
      </c>
      <c r="CS6" s="589"/>
      <c r="CT6" s="589"/>
      <c r="CU6" s="589"/>
      <c r="CV6" s="589"/>
      <c r="CW6" s="589"/>
      <c r="CX6" s="589"/>
      <c r="CY6" s="590"/>
      <c r="CZ6" s="641">
        <v>1</v>
      </c>
      <c r="DA6" s="641"/>
      <c r="DB6" s="641"/>
      <c r="DC6" s="641"/>
      <c r="DD6" s="594" t="s">
        <v>209</v>
      </c>
      <c r="DE6" s="589"/>
      <c r="DF6" s="589"/>
      <c r="DG6" s="589"/>
      <c r="DH6" s="589"/>
      <c r="DI6" s="589"/>
      <c r="DJ6" s="589"/>
      <c r="DK6" s="589"/>
      <c r="DL6" s="589"/>
      <c r="DM6" s="589"/>
      <c r="DN6" s="589"/>
      <c r="DO6" s="589"/>
      <c r="DP6" s="590"/>
      <c r="DQ6" s="594">
        <v>215986</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7616</v>
      </c>
      <c r="S7" s="589"/>
      <c r="T7" s="589"/>
      <c r="U7" s="589"/>
      <c r="V7" s="589"/>
      <c r="W7" s="589"/>
      <c r="X7" s="589"/>
      <c r="Y7" s="590"/>
      <c r="Z7" s="641">
        <v>0</v>
      </c>
      <c r="AA7" s="641"/>
      <c r="AB7" s="641"/>
      <c r="AC7" s="641"/>
      <c r="AD7" s="642">
        <v>7616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2258656</v>
      </c>
      <c r="BH7" s="589"/>
      <c r="BI7" s="589"/>
      <c r="BJ7" s="589"/>
      <c r="BK7" s="589"/>
      <c r="BL7" s="589"/>
      <c r="BM7" s="589"/>
      <c r="BN7" s="590"/>
      <c r="BO7" s="641">
        <v>44.9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3440521</v>
      </c>
      <c r="CS7" s="589"/>
      <c r="CT7" s="589"/>
      <c r="CU7" s="589"/>
      <c r="CV7" s="589"/>
      <c r="CW7" s="589"/>
      <c r="CX7" s="589"/>
      <c r="CY7" s="590"/>
      <c r="CZ7" s="641">
        <v>16.7</v>
      </c>
      <c r="DA7" s="641"/>
      <c r="DB7" s="641"/>
      <c r="DC7" s="641"/>
      <c r="DD7" s="594">
        <v>1027061</v>
      </c>
      <c r="DE7" s="589"/>
      <c r="DF7" s="589"/>
      <c r="DG7" s="589"/>
      <c r="DH7" s="589"/>
      <c r="DI7" s="589"/>
      <c r="DJ7" s="589"/>
      <c r="DK7" s="589"/>
      <c r="DL7" s="589"/>
      <c r="DM7" s="589"/>
      <c r="DN7" s="589"/>
      <c r="DO7" s="589"/>
      <c r="DP7" s="590"/>
      <c r="DQ7" s="594">
        <v>2283911</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30384</v>
      </c>
      <c r="S8" s="589"/>
      <c r="T8" s="589"/>
      <c r="U8" s="589"/>
      <c r="V8" s="589"/>
      <c r="W8" s="589"/>
      <c r="X8" s="589"/>
      <c r="Y8" s="590"/>
      <c r="Z8" s="641">
        <v>0.1</v>
      </c>
      <c r="AA8" s="641"/>
      <c r="AB8" s="641"/>
      <c r="AC8" s="641"/>
      <c r="AD8" s="642">
        <v>30384</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72388</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5437061</v>
      </c>
      <c r="CS8" s="589"/>
      <c r="CT8" s="589"/>
      <c r="CU8" s="589"/>
      <c r="CV8" s="589"/>
      <c r="CW8" s="589"/>
      <c r="CX8" s="589"/>
      <c r="CY8" s="590"/>
      <c r="CZ8" s="641">
        <v>26.4</v>
      </c>
      <c r="DA8" s="641"/>
      <c r="DB8" s="641"/>
      <c r="DC8" s="641"/>
      <c r="DD8" s="594">
        <v>58490</v>
      </c>
      <c r="DE8" s="589"/>
      <c r="DF8" s="589"/>
      <c r="DG8" s="589"/>
      <c r="DH8" s="589"/>
      <c r="DI8" s="589"/>
      <c r="DJ8" s="589"/>
      <c r="DK8" s="589"/>
      <c r="DL8" s="589"/>
      <c r="DM8" s="589"/>
      <c r="DN8" s="589"/>
      <c r="DO8" s="589"/>
      <c r="DP8" s="590"/>
      <c r="DQ8" s="594">
        <v>2928345</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17992</v>
      </c>
      <c r="S9" s="589"/>
      <c r="T9" s="589"/>
      <c r="U9" s="589"/>
      <c r="V9" s="589"/>
      <c r="W9" s="589"/>
      <c r="X9" s="589"/>
      <c r="Y9" s="590"/>
      <c r="Z9" s="641">
        <v>0.1</v>
      </c>
      <c r="AA9" s="641"/>
      <c r="AB9" s="641"/>
      <c r="AC9" s="641"/>
      <c r="AD9" s="642">
        <v>17992</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1646888</v>
      </c>
      <c r="BH9" s="589"/>
      <c r="BI9" s="589"/>
      <c r="BJ9" s="589"/>
      <c r="BK9" s="589"/>
      <c r="BL9" s="589"/>
      <c r="BM9" s="589"/>
      <c r="BN9" s="590"/>
      <c r="BO9" s="641">
        <v>32.700000000000003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1365571</v>
      </c>
      <c r="CS9" s="589"/>
      <c r="CT9" s="589"/>
      <c r="CU9" s="589"/>
      <c r="CV9" s="589"/>
      <c r="CW9" s="589"/>
      <c r="CX9" s="589"/>
      <c r="CY9" s="590"/>
      <c r="CZ9" s="641">
        <v>6.6</v>
      </c>
      <c r="DA9" s="641"/>
      <c r="DB9" s="641"/>
      <c r="DC9" s="641"/>
      <c r="DD9" s="594">
        <v>23326</v>
      </c>
      <c r="DE9" s="589"/>
      <c r="DF9" s="589"/>
      <c r="DG9" s="589"/>
      <c r="DH9" s="589"/>
      <c r="DI9" s="589"/>
      <c r="DJ9" s="589"/>
      <c r="DK9" s="589"/>
      <c r="DL9" s="589"/>
      <c r="DM9" s="589"/>
      <c r="DN9" s="589"/>
      <c r="DO9" s="589"/>
      <c r="DP9" s="590"/>
      <c r="DQ9" s="594">
        <v>1331554</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487412</v>
      </c>
      <c r="S10" s="589"/>
      <c r="T10" s="589"/>
      <c r="U10" s="589"/>
      <c r="V10" s="589"/>
      <c r="W10" s="589"/>
      <c r="X10" s="589"/>
      <c r="Y10" s="590"/>
      <c r="Z10" s="641">
        <v>2.2000000000000002</v>
      </c>
      <c r="AA10" s="641"/>
      <c r="AB10" s="641"/>
      <c r="AC10" s="641"/>
      <c r="AD10" s="642">
        <v>487412</v>
      </c>
      <c r="AE10" s="642"/>
      <c r="AF10" s="642"/>
      <c r="AG10" s="642"/>
      <c r="AH10" s="642"/>
      <c r="AI10" s="642"/>
      <c r="AJ10" s="642"/>
      <c r="AK10" s="642"/>
      <c r="AL10" s="611">
        <v>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137735</v>
      </c>
      <c r="BH10" s="589"/>
      <c r="BI10" s="589"/>
      <c r="BJ10" s="589"/>
      <c r="BK10" s="589"/>
      <c r="BL10" s="589"/>
      <c r="BM10" s="589"/>
      <c r="BN10" s="590"/>
      <c r="BO10" s="641">
        <v>2.7</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281</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222047</v>
      </c>
      <c r="S11" s="589"/>
      <c r="T11" s="589"/>
      <c r="U11" s="589"/>
      <c r="V11" s="589"/>
      <c r="W11" s="589"/>
      <c r="X11" s="589"/>
      <c r="Y11" s="590"/>
      <c r="Z11" s="641">
        <v>1</v>
      </c>
      <c r="AA11" s="641"/>
      <c r="AB11" s="641"/>
      <c r="AC11" s="641"/>
      <c r="AD11" s="642">
        <v>222047</v>
      </c>
      <c r="AE11" s="642"/>
      <c r="AF11" s="642"/>
      <c r="AG11" s="642"/>
      <c r="AH11" s="642"/>
      <c r="AI11" s="642"/>
      <c r="AJ11" s="642"/>
      <c r="AK11" s="642"/>
      <c r="AL11" s="611">
        <v>1.8</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401645</v>
      </c>
      <c r="BH11" s="589"/>
      <c r="BI11" s="589"/>
      <c r="BJ11" s="589"/>
      <c r="BK11" s="589"/>
      <c r="BL11" s="589"/>
      <c r="BM11" s="589"/>
      <c r="BN11" s="590"/>
      <c r="BO11" s="641">
        <v>8</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1331586</v>
      </c>
      <c r="CS11" s="589"/>
      <c r="CT11" s="589"/>
      <c r="CU11" s="589"/>
      <c r="CV11" s="589"/>
      <c r="CW11" s="589"/>
      <c r="CX11" s="589"/>
      <c r="CY11" s="590"/>
      <c r="CZ11" s="641">
        <v>6.5</v>
      </c>
      <c r="DA11" s="641"/>
      <c r="DB11" s="641"/>
      <c r="DC11" s="641"/>
      <c r="DD11" s="594">
        <v>215118</v>
      </c>
      <c r="DE11" s="589"/>
      <c r="DF11" s="589"/>
      <c r="DG11" s="589"/>
      <c r="DH11" s="589"/>
      <c r="DI11" s="589"/>
      <c r="DJ11" s="589"/>
      <c r="DK11" s="589"/>
      <c r="DL11" s="589"/>
      <c r="DM11" s="589"/>
      <c r="DN11" s="589"/>
      <c r="DO11" s="589"/>
      <c r="DP11" s="590"/>
      <c r="DQ11" s="594">
        <v>935648</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2282564</v>
      </c>
      <c r="BH12" s="589"/>
      <c r="BI12" s="589"/>
      <c r="BJ12" s="589"/>
      <c r="BK12" s="589"/>
      <c r="BL12" s="589"/>
      <c r="BM12" s="589"/>
      <c r="BN12" s="590"/>
      <c r="BO12" s="641">
        <v>45.3</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138789</v>
      </c>
      <c r="CS12" s="589"/>
      <c r="CT12" s="589"/>
      <c r="CU12" s="589"/>
      <c r="CV12" s="589"/>
      <c r="CW12" s="589"/>
      <c r="CX12" s="589"/>
      <c r="CY12" s="590"/>
      <c r="CZ12" s="641">
        <v>0.7</v>
      </c>
      <c r="DA12" s="641"/>
      <c r="DB12" s="641"/>
      <c r="DC12" s="641"/>
      <c r="DD12" s="594" t="s">
        <v>111</v>
      </c>
      <c r="DE12" s="589"/>
      <c r="DF12" s="589"/>
      <c r="DG12" s="589"/>
      <c r="DH12" s="589"/>
      <c r="DI12" s="589"/>
      <c r="DJ12" s="589"/>
      <c r="DK12" s="589"/>
      <c r="DL12" s="589"/>
      <c r="DM12" s="589"/>
      <c r="DN12" s="589"/>
      <c r="DO12" s="589"/>
      <c r="DP12" s="590"/>
      <c r="DQ12" s="594">
        <v>124527</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42617</v>
      </c>
      <c r="S13" s="589"/>
      <c r="T13" s="589"/>
      <c r="U13" s="589"/>
      <c r="V13" s="589"/>
      <c r="W13" s="589"/>
      <c r="X13" s="589"/>
      <c r="Y13" s="590"/>
      <c r="Z13" s="641">
        <v>0.2</v>
      </c>
      <c r="AA13" s="641"/>
      <c r="AB13" s="641"/>
      <c r="AC13" s="641"/>
      <c r="AD13" s="642">
        <v>42617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2279055</v>
      </c>
      <c r="BH13" s="589"/>
      <c r="BI13" s="589"/>
      <c r="BJ13" s="589"/>
      <c r="BK13" s="589"/>
      <c r="BL13" s="589"/>
      <c r="BM13" s="589"/>
      <c r="BN13" s="590"/>
      <c r="BO13" s="641">
        <v>45.3</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2445696</v>
      </c>
      <c r="CS13" s="589"/>
      <c r="CT13" s="589"/>
      <c r="CU13" s="589"/>
      <c r="CV13" s="589"/>
      <c r="CW13" s="589"/>
      <c r="CX13" s="589"/>
      <c r="CY13" s="590"/>
      <c r="CZ13" s="641">
        <v>11.9</v>
      </c>
      <c r="DA13" s="641"/>
      <c r="DB13" s="641"/>
      <c r="DC13" s="641"/>
      <c r="DD13" s="594">
        <v>1317264</v>
      </c>
      <c r="DE13" s="589"/>
      <c r="DF13" s="589"/>
      <c r="DG13" s="589"/>
      <c r="DH13" s="589"/>
      <c r="DI13" s="589"/>
      <c r="DJ13" s="589"/>
      <c r="DK13" s="589"/>
      <c r="DL13" s="589"/>
      <c r="DM13" s="589"/>
      <c r="DN13" s="589"/>
      <c r="DO13" s="589"/>
      <c r="DP13" s="590"/>
      <c r="DQ13" s="594">
        <v>1646945</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104835</v>
      </c>
      <c r="BH14" s="589"/>
      <c r="BI14" s="589"/>
      <c r="BJ14" s="589"/>
      <c r="BK14" s="589"/>
      <c r="BL14" s="589"/>
      <c r="BM14" s="589"/>
      <c r="BN14" s="590"/>
      <c r="BO14" s="641">
        <v>2.1</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1076525</v>
      </c>
      <c r="CS14" s="589"/>
      <c r="CT14" s="589"/>
      <c r="CU14" s="589"/>
      <c r="CV14" s="589"/>
      <c r="CW14" s="589"/>
      <c r="CX14" s="589"/>
      <c r="CY14" s="590"/>
      <c r="CZ14" s="641">
        <v>5.2</v>
      </c>
      <c r="DA14" s="641"/>
      <c r="DB14" s="641"/>
      <c r="DC14" s="641"/>
      <c r="DD14" s="594">
        <v>97023</v>
      </c>
      <c r="DE14" s="589"/>
      <c r="DF14" s="589"/>
      <c r="DG14" s="589"/>
      <c r="DH14" s="589"/>
      <c r="DI14" s="589"/>
      <c r="DJ14" s="589"/>
      <c r="DK14" s="589"/>
      <c r="DL14" s="589"/>
      <c r="DM14" s="589"/>
      <c r="DN14" s="589"/>
      <c r="DO14" s="589"/>
      <c r="DP14" s="590"/>
      <c r="DQ14" s="594">
        <v>998238</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9483</v>
      </c>
      <c r="S15" s="589"/>
      <c r="T15" s="589"/>
      <c r="U15" s="589"/>
      <c r="V15" s="589"/>
      <c r="W15" s="589"/>
      <c r="X15" s="589"/>
      <c r="Y15" s="590"/>
      <c r="Z15" s="641">
        <v>0</v>
      </c>
      <c r="AA15" s="641"/>
      <c r="AB15" s="641"/>
      <c r="AC15" s="641"/>
      <c r="AD15" s="642">
        <v>9483</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387724</v>
      </c>
      <c r="BH15" s="589"/>
      <c r="BI15" s="589"/>
      <c r="BJ15" s="589"/>
      <c r="BK15" s="589"/>
      <c r="BL15" s="589"/>
      <c r="BM15" s="589"/>
      <c r="BN15" s="590"/>
      <c r="BO15" s="641">
        <v>7.7</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3431223</v>
      </c>
      <c r="CS15" s="589"/>
      <c r="CT15" s="589"/>
      <c r="CU15" s="589"/>
      <c r="CV15" s="589"/>
      <c r="CW15" s="589"/>
      <c r="CX15" s="589"/>
      <c r="CY15" s="590"/>
      <c r="CZ15" s="641">
        <v>16.7</v>
      </c>
      <c r="DA15" s="641"/>
      <c r="DB15" s="641"/>
      <c r="DC15" s="641"/>
      <c r="DD15" s="594">
        <v>1386192</v>
      </c>
      <c r="DE15" s="589"/>
      <c r="DF15" s="589"/>
      <c r="DG15" s="589"/>
      <c r="DH15" s="589"/>
      <c r="DI15" s="589"/>
      <c r="DJ15" s="589"/>
      <c r="DK15" s="589"/>
      <c r="DL15" s="589"/>
      <c r="DM15" s="589"/>
      <c r="DN15" s="589"/>
      <c r="DO15" s="589"/>
      <c r="DP15" s="590"/>
      <c r="DQ15" s="594">
        <v>1844617</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6621131</v>
      </c>
      <c r="S16" s="589"/>
      <c r="T16" s="589"/>
      <c r="U16" s="589"/>
      <c r="V16" s="589"/>
      <c r="W16" s="589"/>
      <c r="X16" s="589"/>
      <c r="Y16" s="590"/>
      <c r="Z16" s="641">
        <v>30.1</v>
      </c>
      <c r="AA16" s="641"/>
      <c r="AB16" s="641"/>
      <c r="AC16" s="641"/>
      <c r="AD16" s="642">
        <v>5987375</v>
      </c>
      <c r="AE16" s="642"/>
      <c r="AF16" s="642"/>
      <c r="AG16" s="642"/>
      <c r="AH16" s="642"/>
      <c r="AI16" s="642"/>
      <c r="AJ16" s="642"/>
      <c r="AK16" s="642"/>
      <c r="AL16" s="611">
        <v>48.9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202449</v>
      </c>
      <c r="CS16" s="589"/>
      <c r="CT16" s="589"/>
      <c r="CU16" s="589"/>
      <c r="CV16" s="589"/>
      <c r="CW16" s="589"/>
      <c r="CX16" s="589"/>
      <c r="CY16" s="590"/>
      <c r="CZ16" s="641">
        <v>1</v>
      </c>
      <c r="DA16" s="641"/>
      <c r="DB16" s="641"/>
      <c r="DC16" s="641"/>
      <c r="DD16" s="594" t="s">
        <v>111</v>
      </c>
      <c r="DE16" s="589"/>
      <c r="DF16" s="589"/>
      <c r="DG16" s="589"/>
      <c r="DH16" s="589"/>
      <c r="DI16" s="589"/>
      <c r="DJ16" s="589"/>
      <c r="DK16" s="589"/>
      <c r="DL16" s="589"/>
      <c r="DM16" s="589"/>
      <c r="DN16" s="589"/>
      <c r="DO16" s="589"/>
      <c r="DP16" s="590"/>
      <c r="DQ16" s="594">
        <v>4933</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5987375</v>
      </c>
      <c r="S17" s="589"/>
      <c r="T17" s="589"/>
      <c r="U17" s="589"/>
      <c r="V17" s="589"/>
      <c r="W17" s="589"/>
      <c r="X17" s="589"/>
      <c r="Y17" s="590"/>
      <c r="Z17" s="641">
        <v>27.3</v>
      </c>
      <c r="AA17" s="641"/>
      <c r="AB17" s="641"/>
      <c r="AC17" s="641"/>
      <c r="AD17" s="642">
        <v>5987375</v>
      </c>
      <c r="AE17" s="642"/>
      <c r="AF17" s="642"/>
      <c r="AG17" s="642"/>
      <c r="AH17" s="642"/>
      <c r="AI17" s="642"/>
      <c r="AJ17" s="642"/>
      <c r="AK17" s="642"/>
      <c r="AL17" s="611">
        <v>48.9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1521071</v>
      </c>
      <c r="CS17" s="589"/>
      <c r="CT17" s="589"/>
      <c r="CU17" s="589"/>
      <c r="CV17" s="589"/>
      <c r="CW17" s="589"/>
      <c r="CX17" s="589"/>
      <c r="CY17" s="590"/>
      <c r="CZ17" s="641">
        <v>7.4</v>
      </c>
      <c r="DA17" s="641"/>
      <c r="DB17" s="641"/>
      <c r="DC17" s="641"/>
      <c r="DD17" s="594" t="s">
        <v>111</v>
      </c>
      <c r="DE17" s="589"/>
      <c r="DF17" s="589"/>
      <c r="DG17" s="589"/>
      <c r="DH17" s="589"/>
      <c r="DI17" s="589"/>
      <c r="DJ17" s="589"/>
      <c r="DK17" s="589"/>
      <c r="DL17" s="589"/>
      <c r="DM17" s="589"/>
      <c r="DN17" s="589"/>
      <c r="DO17" s="589"/>
      <c r="DP17" s="590"/>
      <c r="DQ17" s="594">
        <v>1457320</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469109</v>
      </c>
      <c r="S18" s="589"/>
      <c r="T18" s="589"/>
      <c r="U18" s="589"/>
      <c r="V18" s="589"/>
      <c r="W18" s="589"/>
      <c r="X18" s="589"/>
      <c r="Y18" s="590"/>
      <c r="Z18" s="641">
        <v>2.1</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164647</v>
      </c>
      <c r="S19" s="589"/>
      <c r="T19" s="589"/>
      <c r="U19" s="589"/>
      <c r="V19" s="589"/>
      <c r="W19" s="589"/>
      <c r="X19" s="589"/>
      <c r="Y19" s="590"/>
      <c r="Z19" s="641">
        <v>0.7</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12849433</v>
      </c>
      <c r="S20" s="589"/>
      <c r="T20" s="589"/>
      <c r="U20" s="589"/>
      <c r="V20" s="589"/>
      <c r="W20" s="589"/>
      <c r="X20" s="589"/>
      <c r="Y20" s="590"/>
      <c r="Z20" s="641">
        <v>58.5</v>
      </c>
      <c r="AA20" s="641"/>
      <c r="AB20" s="641"/>
      <c r="AC20" s="641"/>
      <c r="AD20" s="642">
        <v>12215677</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20606759</v>
      </c>
      <c r="CS20" s="589"/>
      <c r="CT20" s="589"/>
      <c r="CU20" s="589"/>
      <c r="CV20" s="589"/>
      <c r="CW20" s="589"/>
      <c r="CX20" s="589"/>
      <c r="CY20" s="590"/>
      <c r="CZ20" s="641">
        <v>100</v>
      </c>
      <c r="DA20" s="641"/>
      <c r="DB20" s="641"/>
      <c r="DC20" s="641"/>
      <c r="DD20" s="594">
        <v>4124474</v>
      </c>
      <c r="DE20" s="589"/>
      <c r="DF20" s="589"/>
      <c r="DG20" s="589"/>
      <c r="DH20" s="589"/>
      <c r="DI20" s="589"/>
      <c r="DJ20" s="589"/>
      <c r="DK20" s="589"/>
      <c r="DL20" s="589"/>
      <c r="DM20" s="589"/>
      <c r="DN20" s="589"/>
      <c r="DO20" s="589"/>
      <c r="DP20" s="590"/>
      <c r="DQ20" s="594">
        <v>13772024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8307</v>
      </c>
      <c r="S21" s="589"/>
      <c r="T21" s="589"/>
      <c r="U21" s="589"/>
      <c r="V21" s="589"/>
      <c r="W21" s="589"/>
      <c r="X21" s="589"/>
      <c r="Y21" s="590"/>
      <c r="Z21" s="641">
        <v>0</v>
      </c>
      <c r="AA21" s="641"/>
      <c r="AB21" s="641"/>
      <c r="AC21" s="641"/>
      <c r="AD21" s="642">
        <v>8307</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127306</v>
      </c>
      <c r="S22" s="589"/>
      <c r="T22" s="589"/>
      <c r="U22" s="589"/>
      <c r="V22" s="589"/>
      <c r="W22" s="589"/>
      <c r="X22" s="589"/>
      <c r="Y22" s="590"/>
      <c r="Z22" s="641">
        <v>0.6</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141067</v>
      </c>
      <c r="S23" s="589"/>
      <c r="T23" s="589"/>
      <c r="U23" s="589"/>
      <c r="V23" s="589"/>
      <c r="W23" s="589"/>
      <c r="X23" s="589"/>
      <c r="Y23" s="590"/>
      <c r="Z23" s="641">
        <v>0.6</v>
      </c>
      <c r="AA23" s="641"/>
      <c r="AB23" s="641"/>
      <c r="AC23" s="641"/>
      <c r="AD23" s="642">
        <v>11453</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22130</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7744362</v>
      </c>
      <c r="CS24" s="639"/>
      <c r="CT24" s="639"/>
      <c r="CU24" s="639"/>
      <c r="CV24" s="639"/>
      <c r="CW24" s="639"/>
      <c r="CX24" s="639"/>
      <c r="CY24" s="686"/>
      <c r="CZ24" s="690">
        <v>37.6</v>
      </c>
      <c r="DA24" s="691"/>
      <c r="DB24" s="691"/>
      <c r="DC24" s="692"/>
      <c r="DD24" s="685">
        <v>5462500</v>
      </c>
      <c r="DE24" s="639"/>
      <c r="DF24" s="639"/>
      <c r="DG24" s="639"/>
      <c r="DH24" s="639"/>
      <c r="DI24" s="639"/>
      <c r="DJ24" s="639"/>
      <c r="DK24" s="686"/>
      <c r="DL24" s="685">
        <v>5387765</v>
      </c>
      <c r="DM24" s="639"/>
      <c r="DN24" s="639"/>
      <c r="DO24" s="639"/>
      <c r="DP24" s="639"/>
      <c r="DQ24" s="639"/>
      <c r="DR24" s="639"/>
      <c r="DS24" s="639"/>
      <c r="DT24" s="639"/>
      <c r="DU24" s="639"/>
      <c r="DV24" s="686"/>
      <c r="DW24" s="687">
        <v>40.9</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2079277</v>
      </c>
      <c r="S25" s="589"/>
      <c r="T25" s="589"/>
      <c r="U25" s="589"/>
      <c r="V25" s="589"/>
      <c r="W25" s="589"/>
      <c r="X25" s="589"/>
      <c r="Y25" s="590"/>
      <c r="Z25" s="641">
        <v>9.5</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3307793</v>
      </c>
      <c r="CS25" s="607"/>
      <c r="CT25" s="607"/>
      <c r="CU25" s="607"/>
      <c r="CV25" s="607"/>
      <c r="CW25" s="607"/>
      <c r="CX25" s="607"/>
      <c r="CY25" s="608"/>
      <c r="CZ25" s="591">
        <v>16.100000000000001</v>
      </c>
      <c r="DA25" s="609"/>
      <c r="DB25" s="609"/>
      <c r="DC25" s="610"/>
      <c r="DD25" s="594">
        <v>3171676</v>
      </c>
      <c r="DE25" s="607"/>
      <c r="DF25" s="607"/>
      <c r="DG25" s="607"/>
      <c r="DH25" s="607"/>
      <c r="DI25" s="607"/>
      <c r="DJ25" s="607"/>
      <c r="DK25" s="608"/>
      <c r="DL25" s="594">
        <v>3097217</v>
      </c>
      <c r="DM25" s="607"/>
      <c r="DN25" s="607"/>
      <c r="DO25" s="607"/>
      <c r="DP25" s="607"/>
      <c r="DQ25" s="607"/>
      <c r="DR25" s="607"/>
      <c r="DS25" s="607"/>
      <c r="DT25" s="607"/>
      <c r="DU25" s="607"/>
      <c r="DV25" s="608"/>
      <c r="DW25" s="611">
        <v>23.5</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1939271</v>
      </c>
      <c r="CS26" s="589"/>
      <c r="CT26" s="589"/>
      <c r="CU26" s="589"/>
      <c r="CV26" s="589"/>
      <c r="CW26" s="589"/>
      <c r="CX26" s="589"/>
      <c r="CY26" s="590"/>
      <c r="CZ26" s="591">
        <v>9.4</v>
      </c>
      <c r="DA26" s="609"/>
      <c r="DB26" s="609"/>
      <c r="DC26" s="610"/>
      <c r="DD26" s="594">
        <v>1846669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1111887</v>
      </c>
      <c r="S27" s="589"/>
      <c r="T27" s="589"/>
      <c r="U27" s="589"/>
      <c r="V27" s="589"/>
      <c r="W27" s="589"/>
      <c r="X27" s="589"/>
      <c r="Y27" s="590"/>
      <c r="Z27" s="641">
        <v>5.0999999999999996</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5033779</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2915498</v>
      </c>
      <c r="CS27" s="607"/>
      <c r="CT27" s="607"/>
      <c r="CU27" s="607"/>
      <c r="CV27" s="607"/>
      <c r="CW27" s="607"/>
      <c r="CX27" s="607"/>
      <c r="CY27" s="608"/>
      <c r="CZ27" s="591">
        <v>14.1</v>
      </c>
      <c r="DA27" s="609"/>
      <c r="DB27" s="609"/>
      <c r="DC27" s="610"/>
      <c r="DD27" s="594">
        <v>833504</v>
      </c>
      <c r="DE27" s="607"/>
      <c r="DF27" s="607"/>
      <c r="DG27" s="607"/>
      <c r="DH27" s="607"/>
      <c r="DI27" s="607"/>
      <c r="DJ27" s="607"/>
      <c r="DK27" s="608"/>
      <c r="DL27" s="594">
        <v>833228</v>
      </c>
      <c r="DM27" s="607"/>
      <c r="DN27" s="607"/>
      <c r="DO27" s="607"/>
      <c r="DP27" s="607"/>
      <c r="DQ27" s="607"/>
      <c r="DR27" s="607"/>
      <c r="DS27" s="607"/>
      <c r="DT27" s="607"/>
      <c r="DU27" s="607"/>
      <c r="DV27" s="608"/>
      <c r="DW27" s="611">
        <v>6.3</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45731</v>
      </c>
      <c r="S28" s="589"/>
      <c r="T28" s="589"/>
      <c r="U28" s="589"/>
      <c r="V28" s="589"/>
      <c r="W28" s="589"/>
      <c r="X28" s="589"/>
      <c r="Y28" s="590"/>
      <c r="Z28" s="641">
        <v>0.2</v>
      </c>
      <c r="AA28" s="641"/>
      <c r="AB28" s="641"/>
      <c r="AC28" s="641"/>
      <c r="AD28" s="642">
        <v>10713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1521071</v>
      </c>
      <c r="CS28" s="589"/>
      <c r="CT28" s="589"/>
      <c r="CU28" s="589"/>
      <c r="CV28" s="589"/>
      <c r="CW28" s="589"/>
      <c r="CX28" s="589"/>
      <c r="CY28" s="590"/>
      <c r="CZ28" s="591">
        <v>7.4</v>
      </c>
      <c r="DA28" s="609"/>
      <c r="DB28" s="609"/>
      <c r="DC28" s="610"/>
      <c r="DD28" s="594">
        <v>1457320</v>
      </c>
      <c r="DE28" s="589"/>
      <c r="DF28" s="589"/>
      <c r="DG28" s="589"/>
      <c r="DH28" s="589"/>
      <c r="DI28" s="589"/>
      <c r="DJ28" s="589"/>
      <c r="DK28" s="590"/>
      <c r="DL28" s="594">
        <v>1457320</v>
      </c>
      <c r="DM28" s="589"/>
      <c r="DN28" s="589"/>
      <c r="DO28" s="589"/>
      <c r="DP28" s="589"/>
      <c r="DQ28" s="589"/>
      <c r="DR28" s="589"/>
      <c r="DS28" s="589"/>
      <c r="DT28" s="589"/>
      <c r="DU28" s="589"/>
      <c r="DV28" s="590"/>
      <c r="DW28" s="611">
        <v>11.1</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2135</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1521071</v>
      </c>
      <c r="CS29" s="607"/>
      <c r="CT29" s="607"/>
      <c r="CU29" s="607"/>
      <c r="CV29" s="607"/>
      <c r="CW29" s="607"/>
      <c r="CX29" s="607"/>
      <c r="CY29" s="608"/>
      <c r="CZ29" s="591">
        <v>7.4</v>
      </c>
      <c r="DA29" s="609"/>
      <c r="DB29" s="609"/>
      <c r="DC29" s="610"/>
      <c r="DD29" s="594">
        <v>1457320</v>
      </c>
      <c r="DE29" s="607"/>
      <c r="DF29" s="607"/>
      <c r="DG29" s="607"/>
      <c r="DH29" s="607"/>
      <c r="DI29" s="607"/>
      <c r="DJ29" s="607"/>
      <c r="DK29" s="608"/>
      <c r="DL29" s="594">
        <v>1457320</v>
      </c>
      <c r="DM29" s="607"/>
      <c r="DN29" s="607"/>
      <c r="DO29" s="607"/>
      <c r="DP29" s="607"/>
      <c r="DQ29" s="607"/>
      <c r="DR29" s="607"/>
      <c r="DS29" s="607"/>
      <c r="DT29" s="607"/>
      <c r="DU29" s="607"/>
      <c r="DV29" s="608"/>
      <c r="DW29" s="611">
        <v>11.1</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397987</v>
      </c>
      <c r="S30" s="589"/>
      <c r="T30" s="589"/>
      <c r="U30" s="589"/>
      <c r="V30" s="589"/>
      <c r="W30" s="589"/>
      <c r="X30" s="589"/>
      <c r="Y30" s="590"/>
      <c r="Z30" s="641">
        <v>1.8</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97.4</v>
      </c>
      <c r="BH30" s="655"/>
      <c r="BI30" s="655"/>
      <c r="BJ30" s="655"/>
      <c r="BK30" s="655"/>
      <c r="BL30" s="655"/>
      <c r="BM30" s="656">
        <v>90.1</v>
      </c>
      <c r="BN30" s="655"/>
      <c r="BO30" s="655"/>
      <c r="BP30" s="655"/>
      <c r="BQ30" s="657"/>
      <c r="BR30" s="654">
        <v>96.8</v>
      </c>
      <c r="BS30" s="655"/>
      <c r="BT30" s="655"/>
      <c r="BU30" s="655"/>
      <c r="BV30" s="655"/>
      <c r="BW30" s="655"/>
      <c r="BX30" s="656">
        <v>89</v>
      </c>
      <c r="BY30" s="655"/>
      <c r="BZ30" s="655"/>
      <c r="CA30" s="655"/>
      <c r="CB30" s="657"/>
      <c r="CD30" s="660"/>
      <c r="CE30" s="661"/>
      <c r="CF30" s="625" t="s">
        <v>292</v>
      </c>
      <c r="CG30" s="622"/>
      <c r="CH30" s="622"/>
      <c r="CI30" s="622"/>
      <c r="CJ30" s="622"/>
      <c r="CK30" s="622"/>
      <c r="CL30" s="622"/>
      <c r="CM30" s="622"/>
      <c r="CN30" s="622"/>
      <c r="CO30" s="622"/>
      <c r="CP30" s="622"/>
      <c r="CQ30" s="623"/>
      <c r="CR30" s="588">
        <v>1302879</v>
      </c>
      <c r="CS30" s="589"/>
      <c r="CT30" s="589"/>
      <c r="CU30" s="589"/>
      <c r="CV30" s="589"/>
      <c r="CW30" s="589"/>
      <c r="CX30" s="589"/>
      <c r="CY30" s="590"/>
      <c r="CZ30" s="591">
        <v>6.3</v>
      </c>
      <c r="DA30" s="609"/>
      <c r="DB30" s="609"/>
      <c r="DC30" s="610"/>
      <c r="DD30" s="594">
        <v>1250018</v>
      </c>
      <c r="DE30" s="589"/>
      <c r="DF30" s="589"/>
      <c r="DG30" s="589"/>
      <c r="DH30" s="589"/>
      <c r="DI30" s="589"/>
      <c r="DJ30" s="589"/>
      <c r="DK30" s="590"/>
      <c r="DL30" s="594">
        <v>1250018</v>
      </c>
      <c r="DM30" s="589"/>
      <c r="DN30" s="589"/>
      <c r="DO30" s="589"/>
      <c r="DP30" s="589"/>
      <c r="DQ30" s="589"/>
      <c r="DR30" s="589"/>
      <c r="DS30" s="589"/>
      <c r="DT30" s="589"/>
      <c r="DU30" s="589"/>
      <c r="DV30" s="590"/>
      <c r="DW30" s="611">
        <v>9.5</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1415689</v>
      </c>
      <c r="S31" s="589"/>
      <c r="T31" s="589"/>
      <c r="U31" s="589"/>
      <c r="V31" s="589"/>
      <c r="W31" s="589"/>
      <c r="X31" s="589"/>
      <c r="Y31" s="590"/>
      <c r="Z31" s="641">
        <v>6.4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97.6</v>
      </c>
      <c r="BH31" s="607"/>
      <c r="BI31" s="607"/>
      <c r="BJ31" s="607"/>
      <c r="BK31" s="607"/>
      <c r="BL31" s="607"/>
      <c r="BM31" s="643">
        <v>91.7</v>
      </c>
      <c r="BN31" s="653"/>
      <c r="BO31" s="653"/>
      <c r="BP31" s="653"/>
      <c r="BQ31" s="617"/>
      <c r="BR31" s="652">
        <v>97.2</v>
      </c>
      <c r="BS31" s="607"/>
      <c r="BT31" s="607"/>
      <c r="BU31" s="607"/>
      <c r="BV31" s="607"/>
      <c r="BW31" s="607"/>
      <c r="BX31" s="643">
        <v>91.5</v>
      </c>
      <c r="BY31" s="653"/>
      <c r="BZ31" s="653"/>
      <c r="CA31" s="653"/>
      <c r="CB31" s="617"/>
      <c r="CD31" s="660"/>
      <c r="CE31" s="661"/>
      <c r="CF31" s="625" t="s">
        <v>296</v>
      </c>
      <c r="CG31" s="622"/>
      <c r="CH31" s="622"/>
      <c r="CI31" s="622"/>
      <c r="CJ31" s="622"/>
      <c r="CK31" s="622"/>
      <c r="CL31" s="622"/>
      <c r="CM31" s="622"/>
      <c r="CN31" s="622"/>
      <c r="CO31" s="622"/>
      <c r="CP31" s="622"/>
      <c r="CQ31" s="623"/>
      <c r="CR31" s="588">
        <v>218192</v>
      </c>
      <c r="CS31" s="607"/>
      <c r="CT31" s="607"/>
      <c r="CU31" s="607"/>
      <c r="CV31" s="607"/>
      <c r="CW31" s="607"/>
      <c r="CX31" s="607"/>
      <c r="CY31" s="608"/>
      <c r="CZ31" s="591">
        <v>1.1000000000000001</v>
      </c>
      <c r="DA31" s="609"/>
      <c r="DB31" s="609"/>
      <c r="DC31" s="610"/>
      <c r="DD31" s="594">
        <v>207302</v>
      </c>
      <c r="DE31" s="607"/>
      <c r="DF31" s="607"/>
      <c r="DG31" s="607"/>
      <c r="DH31" s="607"/>
      <c r="DI31" s="607"/>
      <c r="DJ31" s="607"/>
      <c r="DK31" s="608"/>
      <c r="DL31" s="594">
        <v>207302</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665929</v>
      </c>
      <c r="S32" s="589"/>
      <c r="T32" s="589"/>
      <c r="U32" s="589"/>
      <c r="V32" s="589"/>
      <c r="W32" s="589"/>
      <c r="X32" s="589"/>
      <c r="Y32" s="590"/>
      <c r="Z32" s="641">
        <v>3</v>
      </c>
      <c r="AA32" s="641"/>
      <c r="AB32" s="641"/>
      <c r="AC32" s="641"/>
      <c r="AD32" s="642">
        <v>659</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96.8</v>
      </c>
      <c r="BH32" s="573"/>
      <c r="BI32" s="573"/>
      <c r="BJ32" s="573"/>
      <c r="BK32" s="573"/>
      <c r="BL32" s="573"/>
      <c r="BM32" s="636">
        <v>87.3</v>
      </c>
      <c r="BN32" s="573"/>
      <c r="BO32" s="573"/>
      <c r="BP32" s="573"/>
      <c r="BQ32" s="630"/>
      <c r="BR32" s="651">
        <v>95.7</v>
      </c>
      <c r="BS32" s="573"/>
      <c r="BT32" s="573"/>
      <c r="BU32" s="573"/>
      <c r="BV32" s="573"/>
      <c r="BW32" s="573"/>
      <c r="BX32" s="636">
        <v>85</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3094035</v>
      </c>
      <c r="S33" s="589"/>
      <c r="T33" s="589"/>
      <c r="U33" s="589"/>
      <c r="V33" s="589"/>
      <c r="W33" s="589"/>
      <c r="X33" s="589"/>
      <c r="Y33" s="590"/>
      <c r="Z33" s="641">
        <v>14.1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8535474</v>
      </c>
      <c r="CS33" s="607"/>
      <c r="CT33" s="607"/>
      <c r="CU33" s="607"/>
      <c r="CV33" s="607"/>
      <c r="CW33" s="607"/>
      <c r="CX33" s="607"/>
      <c r="CY33" s="608"/>
      <c r="CZ33" s="591">
        <v>41.4</v>
      </c>
      <c r="DA33" s="609"/>
      <c r="DB33" s="609"/>
      <c r="DC33" s="610"/>
      <c r="DD33" s="594">
        <v>7400446</v>
      </c>
      <c r="DE33" s="607"/>
      <c r="DF33" s="607"/>
      <c r="DG33" s="607"/>
      <c r="DH33" s="607"/>
      <c r="DI33" s="607"/>
      <c r="DJ33" s="607"/>
      <c r="DK33" s="608"/>
      <c r="DL33" s="594">
        <v>5937598</v>
      </c>
      <c r="DM33" s="607"/>
      <c r="DN33" s="607"/>
      <c r="DO33" s="607"/>
      <c r="DP33" s="607"/>
      <c r="DQ33" s="607"/>
      <c r="DR33" s="607"/>
      <c r="DS33" s="607"/>
      <c r="DT33" s="607"/>
      <c r="DU33" s="607"/>
      <c r="DV33" s="608"/>
      <c r="DW33" s="611">
        <v>45</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2346347</v>
      </c>
      <c r="CS34" s="589"/>
      <c r="CT34" s="589"/>
      <c r="CU34" s="589"/>
      <c r="CV34" s="589"/>
      <c r="CW34" s="589"/>
      <c r="CX34" s="589"/>
      <c r="CY34" s="590"/>
      <c r="CZ34" s="591">
        <v>11.4</v>
      </c>
      <c r="DA34" s="609"/>
      <c r="DB34" s="609"/>
      <c r="DC34" s="610"/>
      <c r="DD34" s="594">
        <v>1690293</v>
      </c>
      <c r="DE34" s="589"/>
      <c r="DF34" s="589"/>
      <c r="DG34" s="589"/>
      <c r="DH34" s="589"/>
      <c r="DI34" s="589"/>
      <c r="DJ34" s="589"/>
      <c r="DK34" s="590"/>
      <c r="DL34" s="594">
        <v>1477251</v>
      </c>
      <c r="DM34" s="589"/>
      <c r="DN34" s="589"/>
      <c r="DO34" s="589"/>
      <c r="DP34" s="589"/>
      <c r="DQ34" s="589"/>
      <c r="DR34" s="589"/>
      <c r="DS34" s="589"/>
      <c r="DT34" s="589"/>
      <c r="DU34" s="589"/>
      <c r="DV34" s="590"/>
      <c r="DW34" s="611">
        <v>11.2</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936535</v>
      </c>
      <c r="S35" s="589"/>
      <c r="T35" s="589"/>
      <c r="U35" s="589"/>
      <c r="V35" s="589"/>
      <c r="W35" s="589"/>
      <c r="X35" s="589"/>
      <c r="Y35" s="590"/>
      <c r="Z35" s="641">
        <v>4.3</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2772372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443965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106283</v>
      </c>
      <c r="CS35" s="607"/>
      <c r="CT35" s="607"/>
      <c r="CU35" s="607"/>
      <c r="CV35" s="607"/>
      <c r="CW35" s="607"/>
      <c r="CX35" s="607"/>
      <c r="CY35" s="608"/>
      <c r="CZ35" s="591">
        <v>0.5</v>
      </c>
      <c r="DA35" s="609"/>
      <c r="DB35" s="609"/>
      <c r="DC35" s="610"/>
      <c r="DD35" s="594">
        <v>88855</v>
      </c>
      <c r="DE35" s="607"/>
      <c r="DF35" s="607"/>
      <c r="DG35" s="607"/>
      <c r="DH35" s="607"/>
      <c r="DI35" s="607"/>
      <c r="DJ35" s="607"/>
      <c r="DK35" s="608"/>
      <c r="DL35" s="594">
        <v>88715</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21960913</v>
      </c>
      <c r="S36" s="629"/>
      <c r="T36" s="629"/>
      <c r="U36" s="629"/>
      <c r="V36" s="629"/>
      <c r="W36" s="629"/>
      <c r="X36" s="629"/>
      <c r="Y36" s="632"/>
      <c r="Z36" s="633">
        <v>100</v>
      </c>
      <c r="AA36" s="633"/>
      <c r="AB36" s="633"/>
      <c r="AC36" s="633"/>
      <c r="AD36" s="634">
        <v>12246809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1116123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222854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2991017</v>
      </c>
      <c r="CS36" s="589"/>
      <c r="CT36" s="589"/>
      <c r="CU36" s="589"/>
      <c r="CV36" s="589"/>
      <c r="CW36" s="589"/>
      <c r="CX36" s="589"/>
      <c r="CY36" s="590"/>
      <c r="CZ36" s="591">
        <v>14.5</v>
      </c>
      <c r="DA36" s="609"/>
      <c r="DB36" s="609"/>
      <c r="DC36" s="610"/>
      <c r="DD36" s="594">
        <v>2779354</v>
      </c>
      <c r="DE36" s="589"/>
      <c r="DF36" s="589"/>
      <c r="DG36" s="589"/>
      <c r="DH36" s="589"/>
      <c r="DI36" s="589"/>
      <c r="DJ36" s="589"/>
      <c r="DK36" s="590"/>
      <c r="DL36" s="594">
        <v>2089431</v>
      </c>
      <c r="DM36" s="589"/>
      <c r="DN36" s="589"/>
      <c r="DO36" s="589"/>
      <c r="DP36" s="589"/>
      <c r="DQ36" s="589"/>
      <c r="DR36" s="589"/>
      <c r="DS36" s="589"/>
      <c r="DT36" s="589"/>
      <c r="DU36" s="589"/>
      <c r="DV36" s="590"/>
      <c r="DW36" s="611">
        <v>15.8</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67779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7825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1749536</v>
      </c>
      <c r="CS37" s="607"/>
      <c r="CT37" s="607"/>
      <c r="CU37" s="607"/>
      <c r="CV37" s="607"/>
      <c r="CW37" s="607"/>
      <c r="CX37" s="607"/>
      <c r="CY37" s="608"/>
      <c r="CZ37" s="591">
        <v>8.5</v>
      </c>
      <c r="DA37" s="609"/>
      <c r="DB37" s="609"/>
      <c r="DC37" s="610"/>
      <c r="DD37" s="594">
        <v>1698429</v>
      </c>
      <c r="DE37" s="607"/>
      <c r="DF37" s="607"/>
      <c r="DG37" s="607"/>
      <c r="DH37" s="607"/>
      <c r="DI37" s="607"/>
      <c r="DJ37" s="607"/>
      <c r="DK37" s="608"/>
      <c r="DL37" s="594">
        <v>1594535</v>
      </c>
      <c r="DM37" s="607"/>
      <c r="DN37" s="607"/>
      <c r="DO37" s="607"/>
      <c r="DP37" s="607"/>
      <c r="DQ37" s="607"/>
      <c r="DR37" s="607"/>
      <c r="DS37" s="607"/>
      <c r="DT37" s="607"/>
      <c r="DU37" s="607"/>
      <c r="DV37" s="608"/>
      <c r="DW37" s="611">
        <v>12.1</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14483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2704593</v>
      </c>
      <c r="CS38" s="589"/>
      <c r="CT38" s="589"/>
      <c r="CU38" s="589"/>
      <c r="CV38" s="589"/>
      <c r="CW38" s="589"/>
      <c r="CX38" s="589"/>
      <c r="CY38" s="590"/>
      <c r="CZ38" s="591">
        <v>13.1</v>
      </c>
      <c r="DA38" s="609"/>
      <c r="DB38" s="609"/>
      <c r="DC38" s="610"/>
      <c r="DD38" s="594">
        <v>2503368</v>
      </c>
      <c r="DE38" s="589"/>
      <c r="DF38" s="589"/>
      <c r="DG38" s="589"/>
      <c r="DH38" s="589"/>
      <c r="DI38" s="589"/>
      <c r="DJ38" s="589"/>
      <c r="DK38" s="590"/>
      <c r="DL38" s="594">
        <v>2270873</v>
      </c>
      <c r="DM38" s="589"/>
      <c r="DN38" s="589"/>
      <c r="DO38" s="589"/>
      <c r="DP38" s="589"/>
      <c r="DQ38" s="589"/>
      <c r="DR38" s="589"/>
      <c r="DS38" s="589"/>
      <c r="DT38" s="589"/>
      <c r="DU38" s="589"/>
      <c r="DV38" s="590"/>
      <c r="DW38" s="611">
        <v>17.2</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353639</v>
      </c>
      <c r="CS39" s="607"/>
      <c r="CT39" s="607"/>
      <c r="CU39" s="607"/>
      <c r="CV39" s="607"/>
      <c r="CW39" s="607"/>
      <c r="CX39" s="607"/>
      <c r="CY39" s="608"/>
      <c r="CZ39" s="591">
        <v>1.7</v>
      </c>
      <c r="DA39" s="609"/>
      <c r="DB39" s="609"/>
      <c r="DC39" s="610"/>
      <c r="DD39" s="594">
        <v>326848</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477004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33595</v>
      </c>
      <c r="CS40" s="589"/>
      <c r="CT40" s="589"/>
      <c r="CU40" s="589"/>
      <c r="CV40" s="589"/>
      <c r="CW40" s="589"/>
      <c r="CX40" s="589"/>
      <c r="CY40" s="590"/>
      <c r="CZ40" s="591">
        <v>0.2</v>
      </c>
      <c r="DA40" s="609"/>
      <c r="DB40" s="609"/>
      <c r="DC40" s="610"/>
      <c r="DD40" s="594">
        <v>11728</v>
      </c>
      <c r="DE40" s="589"/>
      <c r="DF40" s="589"/>
      <c r="DG40" s="589"/>
      <c r="DH40" s="589"/>
      <c r="DI40" s="589"/>
      <c r="DJ40" s="589"/>
      <c r="DK40" s="590"/>
      <c r="DL40" s="594">
        <v>11328</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1111466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4326923</v>
      </c>
      <c r="CS42" s="589"/>
      <c r="CT42" s="589"/>
      <c r="CU42" s="589"/>
      <c r="CV42" s="589"/>
      <c r="CW42" s="589"/>
      <c r="CX42" s="589"/>
      <c r="CY42" s="590"/>
      <c r="CZ42" s="591">
        <v>21</v>
      </c>
      <c r="DA42" s="592"/>
      <c r="DB42" s="592"/>
      <c r="DC42" s="593"/>
      <c r="DD42" s="594">
        <v>909078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68762</v>
      </c>
      <c r="CS43" s="607"/>
      <c r="CT43" s="607"/>
      <c r="CU43" s="607"/>
      <c r="CV43" s="607"/>
      <c r="CW43" s="607"/>
      <c r="CX43" s="607"/>
      <c r="CY43" s="608"/>
      <c r="CZ43" s="591">
        <v>0.3</v>
      </c>
      <c r="DA43" s="609"/>
      <c r="DB43" s="609"/>
      <c r="DC43" s="610"/>
      <c r="DD43" s="594">
        <v>68762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4124474</v>
      </c>
      <c r="CS44" s="589"/>
      <c r="CT44" s="589"/>
      <c r="CU44" s="589"/>
      <c r="CV44" s="589"/>
      <c r="CW44" s="589"/>
      <c r="CX44" s="589"/>
      <c r="CY44" s="590"/>
      <c r="CZ44" s="591">
        <v>20</v>
      </c>
      <c r="DA44" s="592"/>
      <c r="DB44" s="592"/>
      <c r="DC44" s="593"/>
      <c r="DD44" s="594">
        <v>904145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1003169</v>
      </c>
      <c r="CS45" s="607"/>
      <c r="CT45" s="607"/>
      <c r="CU45" s="607"/>
      <c r="CV45" s="607"/>
      <c r="CW45" s="607"/>
      <c r="CX45" s="607"/>
      <c r="CY45" s="608"/>
      <c r="CZ45" s="591">
        <v>4.9000000000000004</v>
      </c>
      <c r="DA45" s="609"/>
      <c r="DB45" s="609"/>
      <c r="DC45" s="610"/>
      <c r="DD45" s="594">
        <v>71885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3085194</v>
      </c>
      <c r="CS46" s="589"/>
      <c r="CT46" s="589"/>
      <c r="CU46" s="589"/>
      <c r="CV46" s="589"/>
      <c r="CW46" s="589"/>
      <c r="CX46" s="589"/>
      <c r="CY46" s="590"/>
      <c r="CZ46" s="591">
        <v>15</v>
      </c>
      <c r="DA46" s="592"/>
      <c r="DB46" s="592"/>
      <c r="DC46" s="593"/>
      <c r="DD46" s="594">
        <v>816749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202449</v>
      </c>
      <c r="CS47" s="607"/>
      <c r="CT47" s="607"/>
      <c r="CU47" s="607"/>
      <c r="CV47" s="607"/>
      <c r="CW47" s="607"/>
      <c r="CX47" s="607"/>
      <c r="CY47" s="608"/>
      <c r="CZ47" s="591">
        <v>1</v>
      </c>
      <c r="DA47" s="609"/>
      <c r="DB47" s="609"/>
      <c r="DC47" s="610"/>
      <c r="DD47" s="594">
        <v>4933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20606759</v>
      </c>
      <c r="CS49" s="573"/>
      <c r="CT49" s="573"/>
      <c r="CU49" s="573"/>
      <c r="CV49" s="573"/>
      <c r="CW49" s="573"/>
      <c r="CX49" s="573"/>
      <c r="CY49" s="574"/>
      <c r="CZ49" s="575">
        <v>100</v>
      </c>
      <c r="DA49" s="576"/>
      <c r="DB49" s="576"/>
      <c r="DC49" s="577"/>
      <c r="DD49" s="578">
        <v>13772024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10"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5" t="s">
        <v>362</v>
      </c>
      <c r="DH5" s="1096"/>
      <c r="DI5" s="1096"/>
      <c r="DJ5" s="1096"/>
      <c r="DK5" s="1097"/>
      <c r="DL5" s="1095" t="s">
        <v>363</v>
      </c>
      <c r="DM5" s="1096"/>
      <c r="DN5" s="1096"/>
      <c r="DO5" s="1096"/>
      <c r="DP5" s="1097"/>
      <c r="DQ5" s="998" t="s">
        <v>364</v>
      </c>
      <c r="DR5" s="999"/>
      <c r="DS5" s="999"/>
      <c r="DT5" s="999"/>
      <c r="DU5" s="1000"/>
      <c r="DV5" s="998" t="s">
        <v>355</v>
      </c>
      <c r="DW5" s="999"/>
      <c r="DX5" s="999"/>
      <c r="DY5" s="999"/>
      <c r="DZ5" s="1014"/>
      <c r="EA5" s="205"/>
    </row>
    <row r="6" spans="1:131" s="20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x14ac:dyDescent="0.15">
      <c r="A7" s="209">
        <v>1</v>
      </c>
      <c r="B7" s="1047" t="s">
        <v>365</v>
      </c>
      <c r="C7" s="1048"/>
      <c r="D7" s="1048"/>
      <c r="E7" s="1048"/>
      <c r="F7" s="1048"/>
      <c r="G7" s="1048"/>
      <c r="H7" s="1048"/>
      <c r="I7" s="1048"/>
      <c r="J7" s="1048"/>
      <c r="K7" s="1048"/>
      <c r="L7" s="1048"/>
      <c r="M7" s="1048"/>
      <c r="N7" s="1048"/>
      <c r="O7" s="1048"/>
      <c r="P7" s="1049"/>
      <c r="Q7" s="1101">
        <v>21821</v>
      </c>
      <c r="R7" s="1102"/>
      <c r="S7" s="1102"/>
      <c r="T7" s="1102"/>
      <c r="U7" s="1102"/>
      <c r="V7" s="1102">
        <v>20468</v>
      </c>
      <c r="W7" s="1102"/>
      <c r="X7" s="1102"/>
      <c r="Y7" s="1102"/>
      <c r="Z7" s="1102"/>
      <c r="AA7" s="1102">
        <v>1354</v>
      </c>
      <c r="AB7" s="1102"/>
      <c r="AC7" s="1102"/>
      <c r="AD7" s="1102"/>
      <c r="AE7" s="1103"/>
      <c r="AF7" s="1104">
        <v>818</v>
      </c>
      <c r="AG7" s="1105"/>
      <c r="AH7" s="1105"/>
      <c r="AI7" s="1105"/>
      <c r="AJ7" s="1106"/>
      <c r="AK7" s="1088">
        <v>398</v>
      </c>
      <c r="AL7" s="1089"/>
      <c r="AM7" s="1089"/>
      <c r="AN7" s="1089"/>
      <c r="AO7" s="1089"/>
      <c r="AP7" s="1089">
        <v>20460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547</v>
      </c>
      <c r="BT7" s="1093"/>
      <c r="BU7" s="1093"/>
      <c r="BV7" s="1093"/>
      <c r="BW7" s="1093"/>
      <c r="BX7" s="1093"/>
      <c r="BY7" s="1093"/>
      <c r="BZ7" s="1093"/>
      <c r="CA7" s="1093"/>
      <c r="CB7" s="1093"/>
      <c r="CC7" s="1093"/>
      <c r="CD7" s="1093"/>
      <c r="CE7" s="1093"/>
      <c r="CF7" s="1093"/>
      <c r="CG7" s="1094"/>
      <c r="CH7" s="1085">
        <v>1</v>
      </c>
      <c r="CI7" s="1086"/>
      <c r="CJ7" s="1086"/>
      <c r="CK7" s="1086"/>
      <c r="CL7" s="1087"/>
      <c r="CM7" s="1085">
        <v>70</v>
      </c>
      <c r="CN7" s="1086"/>
      <c r="CO7" s="1086"/>
      <c r="CP7" s="1086"/>
      <c r="CQ7" s="1087"/>
      <c r="CR7" s="1085">
        <v>50</v>
      </c>
      <c r="CS7" s="1086"/>
      <c r="CT7" s="1086"/>
      <c r="CU7" s="1086"/>
      <c r="CV7" s="1087"/>
      <c r="CW7" s="1085">
        <v>8</v>
      </c>
      <c r="CX7" s="1086"/>
      <c r="CY7" s="1086"/>
      <c r="CZ7" s="1086"/>
      <c r="DA7" s="1087"/>
      <c r="DB7" s="1085" t="s">
        <v>536</v>
      </c>
      <c r="DC7" s="1086"/>
      <c r="DD7" s="1086"/>
      <c r="DE7" s="1086"/>
      <c r="DF7" s="1087"/>
      <c r="DG7" s="1085" t="s">
        <v>536</v>
      </c>
      <c r="DH7" s="1086"/>
      <c r="DI7" s="1086"/>
      <c r="DJ7" s="1086"/>
      <c r="DK7" s="1087"/>
      <c r="DL7" s="1085" t="s">
        <v>536</v>
      </c>
      <c r="DM7" s="1086"/>
      <c r="DN7" s="1086"/>
      <c r="DO7" s="1086"/>
      <c r="DP7" s="1087"/>
      <c r="DQ7" s="1085" t="s">
        <v>536</v>
      </c>
      <c r="DR7" s="1086"/>
      <c r="DS7" s="1086"/>
      <c r="DT7" s="1086"/>
      <c r="DU7" s="1087"/>
      <c r="DV7" s="1112"/>
      <c r="DW7" s="1113"/>
      <c r="DX7" s="1113"/>
      <c r="DY7" s="1113"/>
      <c r="DZ7" s="1114"/>
      <c r="EA7" s="205"/>
    </row>
    <row r="8" spans="1:131" s="206" customFormat="1" ht="26.25" customHeight="1" x14ac:dyDescent="0.15">
      <c r="A8" s="212">
        <v>2</v>
      </c>
      <c r="B8" s="1034" t="s">
        <v>366</v>
      </c>
      <c r="C8" s="1035"/>
      <c r="D8" s="1035"/>
      <c r="E8" s="1035"/>
      <c r="F8" s="1035"/>
      <c r="G8" s="1035"/>
      <c r="H8" s="1035"/>
      <c r="I8" s="1035"/>
      <c r="J8" s="1035"/>
      <c r="K8" s="1035"/>
      <c r="L8" s="1035"/>
      <c r="M8" s="1035"/>
      <c r="N8" s="1035"/>
      <c r="O8" s="1035"/>
      <c r="P8" s="1036"/>
      <c r="Q8" s="1040">
        <v>0</v>
      </c>
      <c r="R8" s="1041"/>
      <c r="S8" s="1041"/>
      <c r="T8" s="1041"/>
      <c r="U8" s="1041"/>
      <c r="V8" s="1041">
        <v>0</v>
      </c>
      <c r="W8" s="1041"/>
      <c r="X8" s="1041"/>
      <c r="Y8" s="1041"/>
      <c r="Z8" s="1041"/>
      <c r="AA8" s="1041">
        <v>0</v>
      </c>
      <c r="AB8" s="1041"/>
      <c r="AC8" s="1041"/>
      <c r="AD8" s="1041"/>
      <c r="AE8" s="1042"/>
      <c r="AF8" s="1016">
        <v>0</v>
      </c>
      <c r="AG8" s="1017"/>
      <c r="AH8" s="1017"/>
      <c r="AI8" s="1017"/>
      <c r="AJ8" s="1018"/>
      <c r="AK8" s="1083">
        <v>0</v>
      </c>
      <c r="AL8" s="1084"/>
      <c r="AM8" s="1084"/>
      <c r="AN8" s="1084"/>
      <c r="AO8" s="1084"/>
      <c r="AP8" s="1084" t="s">
        <v>535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x14ac:dyDescent="0.15">
      <c r="A9" s="212">
        <v>3</v>
      </c>
      <c r="B9" s="1034" t="s">
        <v>367</v>
      </c>
      <c r="C9" s="1035"/>
      <c r="D9" s="1035"/>
      <c r="E9" s="1035"/>
      <c r="F9" s="1035"/>
      <c r="G9" s="1035"/>
      <c r="H9" s="1035"/>
      <c r="I9" s="1035"/>
      <c r="J9" s="1035"/>
      <c r="K9" s="1035"/>
      <c r="L9" s="1035"/>
      <c r="M9" s="1035"/>
      <c r="N9" s="1035"/>
      <c r="O9" s="1035"/>
      <c r="P9" s="1036"/>
      <c r="Q9" s="1040">
        <v>196</v>
      </c>
      <c r="R9" s="1041"/>
      <c r="S9" s="1041"/>
      <c r="T9" s="1041"/>
      <c r="U9" s="1041"/>
      <c r="V9" s="1041">
        <v>196</v>
      </c>
      <c r="W9" s="1041"/>
      <c r="X9" s="1041"/>
      <c r="Y9" s="1041"/>
      <c r="Z9" s="1041"/>
      <c r="AA9" s="1041">
        <v>0</v>
      </c>
      <c r="AB9" s="1041"/>
      <c r="AC9" s="1041"/>
      <c r="AD9" s="1041"/>
      <c r="AE9" s="1042"/>
      <c r="AF9" s="1016">
        <v>0</v>
      </c>
      <c r="AG9" s="1017"/>
      <c r="AH9" s="1017"/>
      <c r="AI9" s="1017"/>
      <c r="AJ9" s="1018"/>
      <c r="AK9" s="1083">
        <v>49</v>
      </c>
      <c r="AL9" s="1084"/>
      <c r="AM9" s="1084"/>
      <c r="AN9" s="1084"/>
      <c r="AO9" s="1084"/>
      <c r="AP9" s="1084" t="s">
        <v>535</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x14ac:dyDescent="0.15">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x14ac:dyDescent="0.15">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x14ac:dyDescent="0.15">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x14ac:dyDescent="0.15">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x14ac:dyDescent="0.15">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x14ac:dyDescent="0.15">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x14ac:dyDescent="0.15">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x14ac:dyDescent="0.15">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x14ac:dyDescent="0.15">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x14ac:dyDescent="0.15">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x14ac:dyDescent="0.15">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x14ac:dyDescent="0.2">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x14ac:dyDescent="0.15">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368</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5">
        <v>21961</v>
      </c>
      <c r="R23" s="1066"/>
      <c r="S23" s="1066"/>
      <c r="T23" s="1066"/>
      <c r="U23" s="1066"/>
      <c r="V23" s="1066">
        <v>20607</v>
      </c>
      <c r="W23" s="1066"/>
      <c r="X23" s="1066"/>
      <c r="Y23" s="1066"/>
      <c r="Z23" s="1066"/>
      <c r="AA23" s="1066">
        <v>1354</v>
      </c>
      <c r="AB23" s="1066"/>
      <c r="AC23" s="1066"/>
      <c r="AD23" s="1066"/>
      <c r="AE23" s="1067"/>
      <c r="AF23" s="1068">
        <v>818</v>
      </c>
      <c r="AG23" s="1066"/>
      <c r="AH23" s="1066"/>
      <c r="AI23" s="1066"/>
      <c r="AJ23" s="1069"/>
      <c r="AK23" s="1070"/>
      <c r="AL23" s="1071"/>
      <c r="AM23" s="1071"/>
      <c r="AN23" s="1071"/>
      <c r="AO23" s="1071"/>
      <c r="AP23" s="1066">
        <v>20460</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x14ac:dyDescent="0.15">
      <c r="A24" s="1061" t="s">
        <v>371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x14ac:dyDescent="0.2">
      <c r="A25" s="1060" t="s">
        <v>372</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x14ac:dyDescent="0.15">
      <c r="A26" s="992" t="s">
        <v>348</v>
      </c>
      <c r="B26" s="993"/>
      <c r="C26" s="993"/>
      <c r="D26" s="993"/>
      <c r="E26" s="993"/>
      <c r="F26" s="993"/>
      <c r="G26" s="993"/>
      <c r="H26" s="993"/>
      <c r="I26" s="993"/>
      <c r="J26" s="993"/>
      <c r="K26" s="993"/>
      <c r="L26" s="993"/>
      <c r="M26" s="993"/>
      <c r="N26" s="993"/>
      <c r="O26" s="993"/>
      <c r="P26" s="994"/>
      <c r="Q26" s="998" t="s">
        <v>373</v>
      </c>
      <c r="R26" s="999"/>
      <c r="S26" s="999"/>
      <c r="T26" s="999"/>
      <c r="U26" s="1000"/>
      <c r="V26" s="998" t="s">
        <v>374</v>
      </c>
      <c r="W26" s="999"/>
      <c r="X26" s="999"/>
      <c r="Y26" s="999"/>
      <c r="Z26" s="1000"/>
      <c r="AA26" s="998" t="s">
        <v>375</v>
      </c>
      <c r="AB26" s="999"/>
      <c r="AC26" s="999"/>
      <c r="AD26" s="999"/>
      <c r="AE26" s="999"/>
      <c r="AF26" s="1056" t="s">
        <v>376</v>
      </c>
      <c r="AG26" s="1005"/>
      <c r="AH26" s="1005"/>
      <c r="AI26" s="1005"/>
      <c r="AJ26" s="1057"/>
      <c r="AK26" s="999" t="s">
        <v>377</v>
      </c>
      <c r="AL26" s="999"/>
      <c r="AM26" s="999"/>
      <c r="AN26" s="999"/>
      <c r="AO26" s="1000"/>
      <c r="AP26" s="998" t="s">
        <v>378</v>
      </c>
      <c r="AQ26" s="999"/>
      <c r="AR26" s="999"/>
      <c r="AS26" s="999"/>
      <c r="AT26" s="1000"/>
      <c r="AU26" s="998" t="s">
        <v>379</v>
      </c>
      <c r="AV26" s="999"/>
      <c r="AW26" s="999"/>
      <c r="AX26" s="999"/>
      <c r="AY26" s="1000"/>
      <c r="AZ26" s="998" t="s">
        <v>380</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x14ac:dyDescent="0.15">
      <c r="A28" s="217">
        <v>1</v>
      </c>
      <c r="B28" s="1047" t="s">
        <v>381</v>
      </c>
      <c r="C28" s="1048"/>
      <c r="D28" s="1048"/>
      <c r="E28" s="1048"/>
      <c r="F28" s="1048"/>
      <c r="G28" s="1048"/>
      <c r="H28" s="1048"/>
      <c r="I28" s="1048"/>
      <c r="J28" s="1048"/>
      <c r="K28" s="1048"/>
      <c r="L28" s="1048"/>
      <c r="M28" s="1048"/>
      <c r="N28" s="1048"/>
      <c r="O28" s="1048"/>
      <c r="P28" s="1049"/>
      <c r="Q28" s="1050">
        <v>6193</v>
      </c>
      <c r="R28" s="1051"/>
      <c r="S28" s="1051"/>
      <c r="T28" s="1051"/>
      <c r="U28" s="1051"/>
      <c r="V28" s="1051">
        <v>5749</v>
      </c>
      <c r="W28" s="1051"/>
      <c r="X28" s="1051"/>
      <c r="Y28" s="1051"/>
      <c r="Z28" s="1051"/>
      <c r="AA28" s="1051">
        <v>444</v>
      </c>
      <c r="AB28" s="1051"/>
      <c r="AC28" s="1051"/>
      <c r="AD28" s="1051"/>
      <c r="AE28" s="1052"/>
      <c r="AF28" s="1053">
        <v>444</v>
      </c>
      <c r="AG28" s="1051"/>
      <c r="AH28" s="1051"/>
      <c r="AI28" s="1051"/>
      <c r="AJ28" s="1054"/>
      <c r="AK28" s="1055">
        <v>477</v>
      </c>
      <c r="AL28" s="1043"/>
      <c r="AM28" s="1043"/>
      <c r="AN28" s="1043"/>
      <c r="AO28" s="1043"/>
      <c r="AP28" s="1043" t="s">
        <v>535</v>
      </c>
      <c r="AQ28" s="1043"/>
      <c r="AR28" s="1043"/>
      <c r="AS28" s="1043"/>
      <c r="AT28" s="1043"/>
      <c r="AU28" s="1043" t="s">
        <v>536</v>
      </c>
      <c r="AV28" s="1043"/>
      <c r="AW28" s="1043"/>
      <c r="AX28" s="1043"/>
      <c r="AY28" s="1043"/>
      <c r="AZ28" s="1044"/>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x14ac:dyDescent="0.15">
      <c r="A29" s="217">
        <v>2</v>
      </c>
      <c r="B29" s="1034" t="s">
        <v>382</v>
      </c>
      <c r="C29" s="1035"/>
      <c r="D29" s="1035"/>
      <c r="E29" s="1035"/>
      <c r="F29" s="1035"/>
      <c r="G29" s="1035"/>
      <c r="H29" s="1035"/>
      <c r="I29" s="1035"/>
      <c r="J29" s="1035"/>
      <c r="K29" s="1035"/>
      <c r="L29" s="1035"/>
      <c r="M29" s="1035"/>
      <c r="N29" s="1035"/>
      <c r="O29" s="1035"/>
      <c r="P29" s="1036"/>
      <c r="Q29" s="1040">
        <v>3299</v>
      </c>
      <c r="R29" s="1041"/>
      <c r="S29" s="1041"/>
      <c r="T29" s="1041"/>
      <c r="U29" s="1041"/>
      <c r="V29" s="1041">
        <v>3154</v>
      </c>
      <c r="W29" s="1041"/>
      <c r="X29" s="1041"/>
      <c r="Y29" s="1041"/>
      <c r="Z29" s="1041"/>
      <c r="AA29" s="1041">
        <v>145</v>
      </c>
      <c r="AB29" s="1041"/>
      <c r="AC29" s="1041"/>
      <c r="AD29" s="1041"/>
      <c r="AE29" s="1042"/>
      <c r="AF29" s="1016">
        <v>145</v>
      </c>
      <c r="AG29" s="1017"/>
      <c r="AH29" s="1017"/>
      <c r="AI29" s="1017"/>
      <c r="AJ29" s="1018"/>
      <c r="AK29" s="977">
        <v>530</v>
      </c>
      <c r="AL29" s="967"/>
      <c r="AM29" s="967"/>
      <c r="AN29" s="967"/>
      <c r="AO29" s="967"/>
      <c r="AP29" s="967" t="s">
        <v>536</v>
      </c>
      <c r="AQ29" s="967"/>
      <c r="AR29" s="967"/>
      <c r="AS29" s="967"/>
      <c r="AT29" s="967"/>
      <c r="AU29" s="967" t="s">
        <v>535</v>
      </c>
      <c r="AV29" s="967"/>
      <c r="AW29" s="967"/>
      <c r="AX29" s="967"/>
      <c r="AY29" s="967"/>
      <c r="AZ29" s="1039"/>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x14ac:dyDescent="0.15">
      <c r="A30" s="217">
        <v>3</v>
      </c>
      <c r="B30" s="1034" t="s">
        <v>383</v>
      </c>
      <c r="C30" s="1035"/>
      <c r="D30" s="1035"/>
      <c r="E30" s="1035"/>
      <c r="F30" s="1035"/>
      <c r="G30" s="1035"/>
      <c r="H30" s="1035"/>
      <c r="I30" s="1035"/>
      <c r="J30" s="1035"/>
      <c r="K30" s="1035"/>
      <c r="L30" s="1035"/>
      <c r="M30" s="1035"/>
      <c r="N30" s="1035"/>
      <c r="O30" s="1035"/>
      <c r="P30" s="1036"/>
      <c r="Q30" s="1040">
        <v>872</v>
      </c>
      <c r="R30" s="1041"/>
      <c r="S30" s="1041"/>
      <c r="T30" s="1041"/>
      <c r="U30" s="1041"/>
      <c r="V30" s="1041">
        <v>860</v>
      </c>
      <c r="W30" s="1041"/>
      <c r="X30" s="1041"/>
      <c r="Y30" s="1041"/>
      <c r="Z30" s="1041"/>
      <c r="AA30" s="1041">
        <v>11</v>
      </c>
      <c r="AB30" s="1041"/>
      <c r="AC30" s="1041"/>
      <c r="AD30" s="1041"/>
      <c r="AE30" s="1042"/>
      <c r="AF30" s="1016">
        <v>11</v>
      </c>
      <c r="AG30" s="1017"/>
      <c r="AH30" s="1017"/>
      <c r="AI30" s="1017"/>
      <c r="AJ30" s="1018"/>
      <c r="AK30" s="977">
        <v>597</v>
      </c>
      <c r="AL30" s="967"/>
      <c r="AM30" s="967"/>
      <c r="AN30" s="967"/>
      <c r="AO30" s="967"/>
      <c r="AP30" s="967" t="s">
        <v>535</v>
      </c>
      <c r="AQ30" s="967"/>
      <c r="AR30" s="967"/>
      <c r="AS30" s="967"/>
      <c r="AT30" s="967"/>
      <c r="AU30" s="967" t="s">
        <v>536</v>
      </c>
      <c r="AV30" s="967"/>
      <c r="AW30" s="967"/>
      <c r="AX30" s="967"/>
      <c r="AY30" s="967"/>
      <c r="AZ30" s="1039"/>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x14ac:dyDescent="0.15">
      <c r="A31" s="217">
        <v>4</v>
      </c>
      <c r="B31" s="1034" t="s">
        <v>384</v>
      </c>
      <c r="C31" s="1035"/>
      <c r="D31" s="1035"/>
      <c r="E31" s="1035"/>
      <c r="F31" s="1035"/>
      <c r="G31" s="1035"/>
      <c r="H31" s="1035"/>
      <c r="I31" s="1035"/>
      <c r="J31" s="1035"/>
      <c r="K31" s="1035"/>
      <c r="L31" s="1035"/>
      <c r="M31" s="1035"/>
      <c r="N31" s="1035"/>
      <c r="O31" s="1035"/>
      <c r="P31" s="1036"/>
      <c r="Q31" s="1040">
        <v>971</v>
      </c>
      <c r="R31" s="1041"/>
      <c r="S31" s="1041"/>
      <c r="T31" s="1041"/>
      <c r="U31" s="1041"/>
      <c r="V31" s="1041">
        <v>924</v>
      </c>
      <c r="W31" s="1041"/>
      <c r="X31" s="1041"/>
      <c r="Y31" s="1041"/>
      <c r="Z31" s="1041"/>
      <c r="AA31" s="1041">
        <v>47</v>
      </c>
      <c r="AB31" s="1041"/>
      <c r="AC31" s="1041"/>
      <c r="AD31" s="1041"/>
      <c r="AE31" s="1042"/>
      <c r="AF31" s="1016">
        <v>861</v>
      </c>
      <c r="AG31" s="1017"/>
      <c r="AH31" s="1017"/>
      <c r="AI31" s="1017"/>
      <c r="AJ31" s="1018"/>
      <c r="AK31" s="977">
        <v>68</v>
      </c>
      <c r="AL31" s="967"/>
      <c r="AM31" s="967"/>
      <c r="AN31" s="967"/>
      <c r="AO31" s="967"/>
      <c r="AP31" s="967">
        <v>659</v>
      </c>
      <c r="AQ31" s="967"/>
      <c r="AR31" s="967"/>
      <c r="AS31" s="967"/>
      <c r="AT31" s="967"/>
      <c r="AU31" s="967">
        <v>127</v>
      </c>
      <c r="AV31" s="967"/>
      <c r="AW31" s="967"/>
      <c r="AX31" s="967"/>
      <c r="AY31" s="967"/>
      <c r="AZ31" s="1039"/>
      <c r="BA31" s="1039"/>
      <c r="BB31" s="1039"/>
      <c r="BC31" s="1039"/>
      <c r="BD31" s="1039"/>
      <c r="BE31" s="1029" t="s">
        <v>385</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x14ac:dyDescent="0.15">
      <c r="A32" s="217">
        <v>5</v>
      </c>
      <c r="B32" s="1034" t="s">
        <v>386</v>
      </c>
      <c r="C32" s="1035"/>
      <c r="D32" s="1035"/>
      <c r="E32" s="1035"/>
      <c r="F32" s="1035"/>
      <c r="G32" s="1035"/>
      <c r="H32" s="1035"/>
      <c r="I32" s="1035"/>
      <c r="J32" s="1035"/>
      <c r="K32" s="1035"/>
      <c r="L32" s="1035"/>
      <c r="M32" s="1035"/>
      <c r="N32" s="1035"/>
      <c r="O32" s="1035"/>
      <c r="P32" s="1036"/>
      <c r="Q32" s="1040">
        <v>10</v>
      </c>
      <c r="R32" s="1041"/>
      <c r="S32" s="1041"/>
      <c r="T32" s="1041"/>
      <c r="U32" s="1041"/>
      <c r="V32" s="1041">
        <v>5</v>
      </c>
      <c r="W32" s="1041"/>
      <c r="X32" s="1041"/>
      <c r="Y32" s="1041"/>
      <c r="Z32" s="1041"/>
      <c r="AA32" s="1041">
        <v>4</v>
      </c>
      <c r="AB32" s="1041"/>
      <c r="AC32" s="1041"/>
      <c r="AD32" s="1041"/>
      <c r="AE32" s="1042"/>
      <c r="AF32" s="1016">
        <v>119</v>
      </c>
      <c r="AG32" s="1017"/>
      <c r="AH32" s="1017"/>
      <c r="AI32" s="1017"/>
      <c r="AJ32" s="1018"/>
      <c r="AK32" s="977" t="s">
        <v>536</v>
      </c>
      <c r="AL32" s="967"/>
      <c r="AM32" s="967"/>
      <c r="AN32" s="967"/>
      <c r="AO32" s="967"/>
      <c r="AP32" s="967" t="s">
        <v>535</v>
      </c>
      <c r="AQ32" s="967"/>
      <c r="AR32" s="967"/>
      <c r="AS32" s="967"/>
      <c r="AT32" s="967"/>
      <c r="AU32" s="967" t="s">
        <v>535</v>
      </c>
      <c r="AV32" s="967"/>
      <c r="AW32" s="967"/>
      <c r="AX32" s="967"/>
      <c r="AY32" s="967"/>
      <c r="AZ32" s="1039"/>
      <c r="BA32" s="1039"/>
      <c r="BB32" s="1039"/>
      <c r="BC32" s="1039"/>
      <c r="BD32" s="1039"/>
      <c r="BE32" s="1029" t="s">
        <v>385</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x14ac:dyDescent="0.15">
      <c r="A33" s="217">
        <v>6</v>
      </c>
      <c r="B33" s="1034" t="s">
        <v>387</v>
      </c>
      <c r="C33" s="1035"/>
      <c r="D33" s="1035"/>
      <c r="E33" s="1035"/>
      <c r="F33" s="1035"/>
      <c r="G33" s="1035"/>
      <c r="H33" s="1035"/>
      <c r="I33" s="1035"/>
      <c r="J33" s="1035"/>
      <c r="K33" s="1035"/>
      <c r="L33" s="1035"/>
      <c r="M33" s="1035"/>
      <c r="N33" s="1035"/>
      <c r="O33" s="1035"/>
      <c r="P33" s="1036"/>
      <c r="Q33" s="1040">
        <v>2066</v>
      </c>
      <c r="R33" s="1041"/>
      <c r="S33" s="1041"/>
      <c r="T33" s="1041"/>
      <c r="U33" s="1041"/>
      <c r="V33" s="1041">
        <v>1988</v>
      </c>
      <c r="W33" s="1041"/>
      <c r="X33" s="1041"/>
      <c r="Y33" s="1041"/>
      <c r="Z33" s="1041"/>
      <c r="AA33" s="1041">
        <v>78</v>
      </c>
      <c r="AB33" s="1041"/>
      <c r="AC33" s="1041"/>
      <c r="AD33" s="1041"/>
      <c r="AE33" s="1042"/>
      <c r="AF33" s="1016">
        <v>65</v>
      </c>
      <c r="AG33" s="1017"/>
      <c r="AH33" s="1017"/>
      <c r="AI33" s="1017"/>
      <c r="AJ33" s="1018"/>
      <c r="AK33" s="977">
        <v>809</v>
      </c>
      <c r="AL33" s="967"/>
      <c r="AM33" s="967"/>
      <c r="AN33" s="967"/>
      <c r="AO33" s="967"/>
      <c r="AP33" s="967">
        <v>12560</v>
      </c>
      <c r="AQ33" s="967"/>
      <c r="AR33" s="967"/>
      <c r="AS33" s="967"/>
      <c r="AT33" s="967"/>
      <c r="AU33" s="967">
        <v>12472</v>
      </c>
      <c r="AV33" s="967"/>
      <c r="AW33" s="967"/>
      <c r="AX33" s="967"/>
      <c r="AY33" s="967"/>
      <c r="AZ33" s="1039"/>
      <c r="BA33" s="1039"/>
      <c r="BB33" s="1039"/>
      <c r="BC33" s="1039"/>
      <c r="BD33" s="1039"/>
      <c r="BE33" s="1029" t="s">
        <v>388</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x14ac:dyDescent="0.15">
      <c r="A34" s="217">
        <v>7</v>
      </c>
      <c r="B34" s="1034" t="s">
        <v>389</v>
      </c>
      <c r="C34" s="1035"/>
      <c r="D34" s="1035"/>
      <c r="E34" s="1035"/>
      <c r="F34" s="1035"/>
      <c r="G34" s="1035"/>
      <c r="H34" s="1035"/>
      <c r="I34" s="1035"/>
      <c r="J34" s="1035"/>
      <c r="K34" s="1035"/>
      <c r="L34" s="1035"/>
      <c r="M34" s="1035"/>
      <c r="N34" s="1035"/>
      <c r="O34" s="1035"/>
      <c r="P34" s="1036"/>
      <c r="Q34" s="1040">
        <v>429</v>
      </c>
      <c r="R34" s="1041"/>
      <c r="S34" s="1041"/>
      <c r="T34" s="1041"/>
      <c r="U34" s="1041"/>
      <c r="V34" s="1041">
        <v>417</v>
      </c>
      <c r="W34" s="1041"/>
      <c r="X34" s="1041"/>
      <c r="Y34" s="1041"/>
      <c r="Z34" s="1041"/>
      <c r="AA34" s="1041">
        <v>12</v>
      </c>
      <c r="AB34" s="1041"/>
      <c r="AC34" s="1041"/>
      <c r="AD34" s="1041"/>
      <c r="AE34" s="1042"/>
      <c r="AF34" s="1016">
        <v>12</v>
      </c>
      <c r="AG34" s="1017"/>
      <c r="AH34" s="1017"/>
      <c r="AI34" s="1017"/>
      <c r="AJ34" s="1018"/>
      <c r="AK34" s="977">
        <v>307</v>
      </c>
      <c r="AL34" s="967"/>
      <c r="AM34" s="967"/>
      <c r="AN34" s="967"/>
      <c r="AO34" s="967"/>
      <c r="AP34" s="967">
        <v>2645</v>
      </c>
      <c r="AQ34" s="967"/>
      <c r="AR34" s="967"/>
      <c r="AS34" s="967"/>
      <c r="AT34" s="967"/>
      <c r="AU34" s="967">
        <v>2645</v>
      </c>
      <c r="AV34" s="967"/>
      <c r="AW34" s="967"/>
      <c r="AX34" s="967"/>
      <c r="AY34" s="967"/>
      <c r="AZ34" s="1039"/>
      <c r="BA34" s="1039"/>
      <c r="BB34" s="1039"/>
      <c r="BC34" s="1039"/>
      <c r="BD34" s="1039"/>
      <c r="BE34" s="1029" t="s">
        <v>388</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x14ac:dyDescent="0.15">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7"/>
      <c r="AL35" s="967"/>
      <c r="AM35" s="967"/>
      <c r="AN35" s="967"/>
      <c r="AO35" s="967"/>
      <c r="AP35" s="967"/>
      <c r="AQ35" s="967"/>
      <c r="AR35" s="967"/>
      <c r="AS35" s="967"/>
      <c r="AT35" s="967"/>
      <c r="AU35" s="967"/>
      <c r="AV35" s="967"/>
      <c r="AW35" s="967"/>
      <c r="AX35" s="967"/>
      <c r="AY35" s="967"/>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x14ac:dyDescent="0.15">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7"/>
      <c r="AL36" s="967"/>
      <c r="AM36" s="967"/>
      <c r="AN36" s="967"/>
      <c r="AO36" s="967"/>
      <c r="AP36" s="967"/>
      <c r="AQ36" s="967"/>
      <c r="AR36" s="967"/>
      <c r="AS36" s="967"/>
      <c r="AT36" s="967"/>
      <c r="AU36" s="967"/>
      <c r="AV36" s="967"/>
      <c r="AW36" s="967"/>
      <c r="AX36" s="967"/>
      <c r="AY36" s="967"/>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x14ac:dyDescent="0.15">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7"/>
      <c r="AL37" s="967"/>
      <c r="AM37" s="967"/>
      <c r="AN37" s="967"/>
      <c r="AO37" s="967"/>
      <c r="AP37" s="967"/>
      <c r="AQ37" s="967"/>
      <c r="AR37" s="967"/>
      <c r="AS37" s="967"/>
      <c r="AT37" s="967"/>
      <c r="AU37" s="967"/>
      <c r="AV37" s="967"/>
      <c r="AW37" s="967"/>
      <c r="AX37" s="967"/>
      <c r="AY37" s="967"/>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x14ac:dyDescent="0.15">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7"/>
      <c r="AL38" s="967"/>
      <c r="AM38" s="967"/>
      <c r="AN38" s="967"/>
      <c r="AO38" s="967"/>
      <c r="AP38" s="967"/>
      <c r="AQ38" s="967"/>
      <c r="AR38" s="967"/>
      <c r="AS38" s="967"/>
      <c r="AT38" s="967"/>
      <c r="AU38" s="967"/>
      <c r="AV38" s="967"/>
      <c r="AW38" s="967"/>
      <c r="AX38" s="967"/>
      <c r="AY38" s="967"/>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x14ac:dyDescent="0.15">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7"/>
      <c r="AL39" s="967"/>
      <c r="AM39" s="967"/>
      <c r="AN39" s="967"/>
      <c r="AO39" s="967"/>
      <c r="AP39" s="967"/>
      <c r="AQ39" s="967"/>
      <c r="AR39" s="967"/>
      <c r="AS39" s="967"/>
      <c r="AT39" s="967"/>
      <c r="AU39" s="967"/>
      <c r="AV39" s="967"/>
      <c r="AW39" s="967"/>
      <c r="AX39" s="967"/>
      <c r="AY39" s="967"/>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x14ac:dyDescent="0.15">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7"/>
      <c r="AL40" s="967"/>
      <c r="AM40" s="967"/>
      <c r="AN40" s="967"/>
      <c r="AO40" s="967"/>
      <c r="AP40" s="967"/>
      <c r="AQ40" s="967"/>
      <c r="AR40" s="967"/>
      <c r="AS40" s="967"/>
      <c r="AT40" s="967"/>
      <c r="AU40" s="967"/>
      <c r="AV40" s="967"/>
      <c r="AW40" s="967"/>
      <c r="AX40" s="967"/>
      <c r="AY40" s="967"/>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x14ac:dyDescent="0.15">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7"/>
      <c r="AL41" s="967"/>
      <c r="AM41" s="967"/>
      <c r="AN41" s="967"/>
      <c r="AO41" s="967"/>
      <c r="AP41" s="967"/>
      <c r="AQ41" s="967"/>
      <c r="AR41" s="967"/>
      <c r="AS41" s="967"/>
      <c r="AT41" s="967"/>
      <c r="AU41" s="967"/>
      <c r="AV41" s="967"/>
      <c r="AW41" s="967"/>
      <c r="AX41" s="967"/>
      <c r="AY41" s="967"/>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x14ac:dyDescent="0.15">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7"/>
      <c r="AL42" s="967"/>
      <c r="AM42" s="967"/>
      <c r="AN42" s="967"/>
      <c r="AO42" s="967"/>
      <c r="AP42" s="967"/>
      <c r="AQ42" s="967"/>
      <c r="AR42" s="967"/>
      <c r="AS42" s="967"/>
      <c r="AT42" s="967"/>
      <c r="AU42" s="967"/>
      <c r="AV42" s="967"/>
      <c r="AW42" s="967"/>
      <c r="AX42" s="967"/>
      <c r="AY42" s="967"/>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x14ac:dyDescent="0.15">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7"/>
      <c r="AL43" s="967"/>
      <c r="AM43" s="967"/>
      <c r="AN43" s="967"/>
      <c r="AO43" s="967"/>
      <c r="AP43" s="967"/>
      <c r="AQ43" s="967"/>
      <c r="AR43" s="967"/>
      <c r="AS43" s="967"/>
      <c r="AT43" s="967"/>
      <c r="AU43" s="967"/>
      <c r="AV43" s="967"/>
      <c r="AW43" s="967"/>
      <c r="AX43" s="967"/>
      <c r="AY43" s="967"/>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x14ac:dyDescent="0.15">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7"/>
      <c r="AL44" s="967"/>
      <c r="AM44" s="967"/>
      <c r="AN44" s="967"/>
      <c r="AO44" s="967"/>
      <c r="AP44" s="967"/>
      <c r="AQ44" s="967"/>
      <c r="AR44" s="967"/>
      <c r="AS44" s="967"/>
      <c r="AT44" s="967"/>
      <c r="AU44" s="967"/>
      <c r="AV44" s="967"/>
      <c r="AW44" s="967"/>
      <c r="AX44" s="967"/>
      <c r="AY44" s="967"/>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x14ac:dyDescent="0.15">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7"/>
      <c r="AL45" s="967"/>
      <c r="AM45" s="967"/>
      <c r="AN45" s="967"/>
      <c r="AO45" s="967"/>
      <c r="AP45" s="967"/>
      <c r="AQ45" s="967"/>
      <c r="AR45" s="967"/>
      <c r="AS45" s="967"/>
      <c r="AT45" s="967"/>
      <c r="AU45" s="967"/>
      <c r="AV45" s="967"/>
      <c r="AW45" s="967"/>
      <c r="AX45" s="967"/>
      <c r="AY45" s="967"/>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x14ac:dyDescent="0.15">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7"/>
      <c r="AL46" s="967"/>
      <c r="AM46" s="967"/>
      <c r="AN46" s="967"/>
      <c r="AO46" s="967"/>
      <c r="AP46" s="967"/>
      <c r="AQ46" s="967"/>
      <c r="AR46" s="967"/>
      <c r="AS46" s="967"/>
      <c r="AT46" s="967"/>
      <c r="AU46" s="967"/>
      <c r="AV46" s="967"/>
      <c r="AW46" s="967"/>
      <c r="AX46" s="967"/>
      <c r="AY46" s="967"/>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x14ac:dyDescent="0.15">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7"/>
      <c r="AL47" s="967"/>
      <c r="AM47" s="967"/>
      <c r="AN47" s="967"/>
      <c r="AO47" s="967"/>
      <c r="AP47" s="967"/>
      <c r="AQ47" s="967"/>
      <c r="AR47" s="967"/>
      <c r="AS47" s="967"/>
      <c r="AT47" s="967"/>
      <c r="AU47" s="967"/>
      <c r="AV47" s="967"/>
      <c r="AW47" s="967"/>
      <c r="AX47" s="967"/>
      <c r="AY47" s="967"/>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x14ac:dyDescent="0.15">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7"/>
      <c r="AL48" s="967"/>
      <c r="AM48" s="967"/>
      <c r="AN48" s="967"/>
      <c r="AO48" s="967"/>
      <c r="AP48" s="967"/>
      <c r="AQ48" s="967"/>
      <c r="AR48" s="967"/>
      <c r="AS48" s="967"/>
      <c r="AT48" s="967"/>
      <c r="AU48" s="967"/>
      <c r="AV48" s="967"/>
      <c r="AW48" s="967"/>
      <c r="AX48" s="967"/>
      <c r="AY48" s="967"/>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x14ac:dyDescent="0.15">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7"/>
      <c r="AL49" s="967"/>
      <c r="AM49" s="967"/>
      <c r="AN49" s="967"/>
      <c r="AO49" s="967"/>
      <c r="AP49" s="967"/>
      <c r="AQ49" s="967"/>
      <c r="AR49" s="967"/>
      <c r="AS49" s="967"/>
      <c r="AT49" s="967"/>
      <c r="AU49" s="967"/>
      <c r="AV49" s="967"/>
      <c r="AW49" s="967"/>
      <c r="AX49" s="967"/>
      <c r="AY49" s="967"/>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x14ac:dyDescent="0.15">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x14ac:dyDescent="0.15">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x14ac:dyDescent="0.15">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x14ac:dyDescent="0.15">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x14ac:dyDescent="0.15">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x14ac:dyDescent="0.15">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x14ac:dyDescent="0.15">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x14ac:dyDescent="0.15">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x14ac:dyDescent="0.15">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x14ac:dyDescent="0.15">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x14ac:dyDescent="0.15">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x14ac:dyDescent="0.2">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x14ac:dyDescent="0.15">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390</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x14ac:dyDescent="0.2">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1657</v>
      </c>
      <c r="AG63" s="955"/>
      <c r="AH63" s="955"/>
      <c r="AI63" s="955"/>
      <c r="AJ63" s="1027"/>
      <c r="AK63" s="1028"/>
      <c r="AL63" s="959"/>
      <c r="AM63" s="959"/>
      <c r="AN63" s="959"/>
      <c r="AO63" s="959"/>
      <c r="AP63" s="955">
        <v>15864</v>
      </c>
      <c r="AQ63" s="955"/>
      <c r="AR63" s="955"/>
      <c r="AS63" s="955"/>
      <c r="AT63" s="955"/>
      <c r="AU63" s="955">
        <v>15244</v>
      </c>
      <c r="AV63" s="955"/>
      <c r="AW63" s="955"/>
      <c r="AX63" s="955"/>
      <c r="AY63" s="955"/>
      <c r="AZ63" s="1022"/>
      <c r="BA63" s="1022"/>
      <c r="BB63" s="1022"/>
      <c r="BC63" s="1022"/>
      <c r="BD63" s="1022"/>
      <c r="BE63" s="956"/>
      <c r="BF63" s="956"/>
      <c r="BG63" s="956"/>
      <c r="BH63" s="956"/>
      <c r="BI63" s="957"/>
      <c r="BJ63" s="1023" t="s">
        <v>111</v>
      </c>
      <c r="BK63" s="947"/>
      <c r="BL63" s="947"/>
      <c r="BM63" s="947"/>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x14ac:dyDescent="0.15">
      <c r="A66" s="992" t="s">
        <v>393</v>
      </c>
      <c r="B66" s="993"/>
      <c r="C66" s="993"/>
      <c r="D66" s="993"/>
      <c r="E66" s="993"/>
      <c r="F66" s="993"/>
      <c r="G66" s="993"/>
      <c r="H66" s="993"/>
      <c r="I66" s="993"/>
      <c r="J66" s="993"/>
      <c r="K66" s="993"/>
      <c r="L66" s="993"/>
      <c r="M66" s="993"/>
      <c r="N66" s="993"/>
      <c r="O66" s="993"/>
      <c r="P66" s="994"/>
      <c r="Q66" s="998" t="s">
        <v>373</v>
      </c>
      <c r="R66" s="999"/>
      <c r="S66" s="999"/>
      <c r="T66" s="999"/>
      <c r="U66" s="1000"/>
      <c r="V66" s="998" t="s">
        <v>374</v>
      </c>
      <c r="W66" s="999"/>
      <c r="X66" s="999"/>
      <c r="Y66" s="999"/>
      <c r="Z66" s="1000"/>
      <c r="AA66" s="998" t="s">
        <v>375</v>
      </c>
      <c r="AB66" s="999"/>
      <c r="AC66" s="999"/>
      <c r="AD66" s="999"/>
      <c r="AE66" s="1000"/>
      <c r="AF66" s="1004" t="s">
        <v>376</v>
      </c>
      <c r="AG66" s="1005"/>
      <c r="AH66" s="1005"/>
      <c r="AI66" s="1005"/>
      <c r="AJ66" s="1006"/>
      <c r="AK66" s="998" t="s">
        <v>377</v>
      </c>
      <c r="AL66" s="993"/>
      <c r="AM66" s="993"/>
      <c r="AN66" s="993"/>
      <c r="AO66" s="994"/>
      <c r="AP66" s="998" t="s">
        <v>378</v>
      </c>
      <c r="AQ66" s="999"/>
      <c r="AR66" s="999"/>
      <c r="AS66" s="999"/>
      <c r="AT66" s="1000"/>
      <c r="AU66" s="998" t="s">
        <v>394</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36.75" customHeight="1" thickTop="1" x14ac:dyDescent="0.15">
      <c r="A68" s="209">
        <v>1</v>
      </c>
      <c r="B68" s="982" t="s">
        <v>537</v>
      </c>
      <c r="C68" s="983"/>
      <c r="D68" s="983"/>
      <c r="E68" s="983"/>
      <c r="F68" s="983"/>
      <c r="G68" s="983"/>
      <c r="H68" s="983"/>
      <c r="I68" s="983"/>
      <c r="J68" s="983"/>
      <c r="K68" s="983"/>
      <c r="L68" s="983"/>
      <c r="M68" s="983"/>
      <c r="N68" s="983"/>
      <c r="O68" s="983"/>
      <c r="P68" s="984"/>
      <c r="Q68" s="985">
        <v>25450</v>
      </c>
      <c r="R68" s="979"/>
      <c r="S68" s="979"/>
      <c r="T68" s="979"/>
      <c r="U68" s="979"/>
      <c r="V68" s="979">
        <v>25429</v>
      </c>
      <c r="W68" s="979"/>
      <c r="X68" s="979"/>
      <c r="Y68" s="979"/>
      <c r="Z68" s="979"/>
      <c r="AA68" s="979">
        <v>22</v>
      </c>
      <c r="AB68" s="979"/>
      <c r="AC68" s="979"/>
      <c r="AD68" s="979"/>
      <c r="AE68" s="979"/>
      <c r="AF68" s="979">
        <v>22</v>
      </c>
      <c r="AG68" s="979"/>
      <c r="AH68" s="979"/>
      <c r="AI68" s="979"/>
      <c r="AJ68" s="979"/>
      <c r="AK68" s="979">
        <v>2967</v>
      </c>
      <c r="AL68" s="979"/>
      <c r="AM68" s="979"/>
      <c r="AN68" s="979"/>
      <c r="AO68" s="979"/>
      <c r="AP68" s="979" t="s">
        <v>536</v>
      </c>
      <c r="AQ68" s="979"/>
      <c r="AR68" s="979"/>
      <c r="AS68" s="979"/>
      <c r="AT68" s="979"/>
      <c r="AU68" s="979" t="s">
        <v>536</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36.75" customHeight="1" x14ac:dyDescent="0.15">
      <c r="A69" s="212">
        <v>2</v>
      </c>
      <c r="B69" s="974" t="s">
        <v>538</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36.75" customHeight="1" x14ac:dyDescent="0.15">
      <c r="A70" s="212">
        <v>3</v>
      </c>
      <c r="B70" s="970" t="s">
        <v>539</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535</v>
      </c>
      <c r="AL70" s="967"/>
      <c r="AM70" s="967"/>
      <c r="AN70" s="967"/>
      <c r="AO70" s="967"/>
      <c r="AP70" s="967" t="s">
        <v>535</v>
      </c>
      <c r="AQ70" s="967"/>
      <c r="AR70" s="967"/>
      <c r="AS70" s="967"/>
      <c r="AT70" s="967"/>
      <c r="AU70" s="967" t="s">
        <v>535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36.75" customHeight="1" x14ac:dyDescent="0.15">
      <c r="A71" s="212">
        <v>4</v>
      </c>
      <c r="B71" s="974" t="s">
        <v>540</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535</v>
      </c>
      <c r="AL71" s="967"/>
      <c r="AM71" s="967"/>
      <c r="AN71" s="967"/>
      <c r="AO71" s="967"/>
      <c r="AP71" s="967" t="s">
        <v>536</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36.75" customHeight="1" x14ac:dyDescent="0.15">
      <c r="A72" s="212">
        <v>5</v>
      </c>
      <c r="B72" s="974" t="s">
        <v>541</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536</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36.75" customHeight="1" x14ac:dyDescent="0.15">
      <c r="A73" s="212">
        <v>6</v>
      </c>
      <c r="B73" s="974" t="s">
        <v>542</v>
      </c>
      <c r="C73" s="971"/>
      <c r="D73" s="971"/>
      <c r="E73" s="971"/>
      <c r="F73" s="971"/>
      <c r="G73" s="971"/>
      <c r="H73" s="971"/>
      <c r="I73" s="971"/>
      <c r="J73" s="971"/>
      <c r="K73" s="971"/>
      <c r="L73" s="971"/>
      <c r="M73" s="971"/>
      <c r="N73" s="971"/>
      <c r="O73" s="971"/>
      <c r="P73" s="972"/>
      <c r="Q73" s="973">
        <v>739</v>
      </c>
      <c r="R73" s="967"/>
      <c r="S73" s="967"/>
      <c r="T73" s="967"/>
      <c r="U73" s="967"/>
      <c r="V73" s="967">
        <v>722</v>
      </c>
      <c r="W73" s="967"/>
      <c r="X73" s="967"/>
      <c r="Y73" s="967"/>
      <c r="Z73" s="967"/>
      <c r="AA73" s="967">
        <v>17</v>
      </c>
      <c r="AB73" s="967"/>
      <c r="AC73" s="967"/>
      <c r="AD73" s="967"/>
      <c r="AE73" s="967"/>
      <c r="AF73" s="967">
        <v>17</v>
      </c>
      <c r="AG73" s="967"/>
      <c r="AH73" s="967"/>
      <c r="AI73" s="967"/>
      <c r="AJ73" s="967"/>
      <c r="AK73" s="967">
        <v>74</v>
      </c>
      <c r="AL73" s="967"/>
      <c r="AM73" s="967"/>
      <c r="AN73" s="967"/>
      <c r="AO73" s="967"/>
      <c r="AP73" s="967">
        <v>570</v>
      </c>
      <c r="AQ73" s="967"/>
      <c r="AR73" s="967"/>
      <c r="AS73" s="967"/>
      <c r="AT73" s="967"/>
      <c r="AU73" s="967">
        <v>122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36.75" customHeight="1" x14ac:dyDescent="0.15">
      <c r="A74" s="212">
        <v>7</v>
      </c>
      <c r="B74" s="970" t="s">
        <v>543</v>
      </c>
      <c r="C74" s="971"/>
      <c r="D74" s="971"/>
      <c r="E74" s="971"/>
      <c r="F74" s="971"/>
      <c r="G74" s="971"/>
      <c r="H74" s="971"/>
      <c r="I74" s="971"/>
      <c r="J74" s="971"/>
      <c r="K74" s="971"/>
      <c r="L74" s="971"/>
      <c r="M74" s="971"/>
      <c r="N74" s="971"/>
      <c r="O74" s="971"/>
      <c r="P74" s="972"/>
      <c r="Q74" s="973">
        <v>1474</v>
      </c>
      <c r="R74" s="967"/>
      <c r="S74" s="967"/>
      <c r="T74" s="967"/>
      <c r="U74" s="967"/>
      <c r="V74" s="967">
        <v>1420</v>
      </c>
      <c r="W74" s="967"/>
      <c r="X74" s="967"/>
      <c r="Y74" s="967"/>
      <c r="Z74" s="967"/>
      <c r="AA74" s="967">
        <v>55</v>
      </c>
      <c r="AB74" s="967"/>
      <c r="AC74" s="967"/>
      <c r="AD74" s="967"/>
      <c r="AE74" s="967"/>
      <c r="AF74" s="967">
        <v>55</v>
      </c>
      <c r="AG74" s="967"/>
      <c r="AH74" s="967"/>
      <c r="AI74" s="967"/>
      <c r="AJ74" s="967"/>
      <c r="AK74" s="967" t="s">
        <v>536</v>
      </c>
      <c r="AL74" s="967"/>
      <c r="AM74" s="967"/>
      <c r="AN74" s="967"/>
      <c r="AO74" s="967"/>
      <c r="AP74" s="967">
        <v>337</v>
      </c>
      <c r="AQ74" s="967"/>
      <c r="AR74" s="967"/>
      <c r="AS74" s="967"/>
      <c r="AT74" s="967"/>
      <c r="AU74" s="967">
        <v>224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36.75" customHeight="1" x14ac:dyDescent="0.15">
      <c r="A75" s="212">
        <v>8</v>
      </c>
      <c r="B75" s="974" t="s">
        <v>544</v>
      </c>
      <c r="C75" s="971"/>
      <c r="D75" s="971"/>
      <c r="E75" s="971"/>
      <c r="F75" s="971"/>
      <c r="G75" s="971"/>
      <c r="H75" s="971"/>
      <c r="I75" s="971"/>
      <c r="J75" s="971"/>
      <c r="K75" s="971"/>
      <c r="L75" s="971"/>
      <c r="M75" s="971"/>
      <c r="N75" s="971"/>
      <c r="O75" s="971"/>
      <c r="P75" s="972"/>
      <c r="Q75" s="975">
        <v>4012</v>
      </c>
      <c r="R75" s="976"/>
      <c r="S75" s="976"/>
      <c r="T75" s="976"/>
      <c r="U75" s="977"/>
      <c r="V75" s="978">
        <v>3541</v>
      </c>
      <c r="W75" s="976"/>
      <c r="X75" s="976"/>
      <c r="Y75" s="976"/>
      <c r="Z75" s="977"/>
      <c r="AA75" s="978">
        <v>471</v>
      </c>
      <c r="AB75" s="976"/>
      <c r="AC75" s="976"/>
      <c r="AD75" s="976"/>
      <c r="AE75" s="977"/>
      <c r="AF75" s="978">
        <v>77</v>
      </c>
      <c r="AG75" s="976"/>
      <c r="AH75" s="976"/>
      <c r="AI75" s="976"/>
      <c r="AJ75" s="977"/>
      <c r="AK75" s="978">
        <v>67</v>
      </c>
      <c r="AL75" s="976"/>
      <c r="AM75" s="976"/>
      <c r="AN75" s="976"/>
      <c r="AO75" s="977"/>
      <c r="AP75" s="978">
        <v>1619</v>
      </c>
      <c r="AQ75" s="976"/>
      <c r="AR75" s="976"/>
      <c r="AS75" s="976"/>
      <c r="AT75" s="977"/>
      <c r="AU75" s="978">
        <v>410</v>
      </c>
      <c r="AV75" s="976"/>
      <c r="AW75" s="976"/>
      <c r="AX75" s="976"/>
      <c r="AY75" s="97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36.75" customHeight="1" x14ac:dyDescent="0.15">
      <c r="A76" s="212">
        <v>9</v>
      </c>
      <c r="B76" s="974" t="s">
        <v>545</v>
      </c>
      <c r="C76" s="971"/>
      <c r="D76" s="971"/>
      <c r="E76" s="971"/>
      <c r="F76" s="971"/>
      <c r="G76" s="971"/>
      <c r="H76" s="971"/>
      <c r="I76" s="971"/>
      <c r="J76" s="971"/>
      <c r="K76" s="971"/>
      <c r="L76" s="971"/>
      <c r="M76" s="971"/>
      <c r="N76" s="971"/>
      <c r="O76" s="971"/>
      <c r="P76" s="972"/>
      <c r="Q76" s="975">
        <v>111</v>
      </c>
      <c r="R76" s="976"/>
      <c r="S76" s="976"/>
      <c r="T76" s="976"/>
      <c r="U76" s="977"/>
      <c r="V76" s="978">
        <v>108</v>
      </c>
      <c r="W76" s="976"/>
      <c r="X76" s="976"/>
      <c r="Y76" s="976"/>
      <c r="Z76" s="977"/>
      <c r="AA76" s="978">
        <v>2</v>
      </c>
      <c r="AB76" s="976"/>
      <c r="AC76" s="976"/>
      <c r="AD76" s="976"/>
      <c r="AE76" s="977"/>
      <c r="AF76" s="978">
        <v>2</v>
      </c>
      <c r="AG76" s="976"/>
      <c r="AH76" s="976"/>
      <c r="AI76" s="976"/>
      <c r="AJ76" s="977"/>
      <c r="AK76" s="978">
        <v>12</v>
      </c>
      <c r="AL76" s="976"/>
      <c r="AM76" s="976"/>
      <c r="AN76" s="976"/>
      <c r="AO76" s="977"/>
      <c r="AP76" s="978" t="s">
        <v>536</v>
      </c>
      <c r="AQ76" s="976"/>
      <c r="AR76" s="976"/>
      <c r="AS76" s="976"/>
      <c r="AT76" s="977"/>
      <c r="AU76" s="978" t="s">
        <v>536</v>
      </c>
      <c r="AV76" s="976"/>
      <c r="AW76" s="976"/>
      <c r="AX76" s="976"/>
      <c r="AY76" s="97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36.75" customHeight="1" x14ac:dyDescent="0.15">
      <c r="A77" s="212">
        <v>10</v>
      </c>
      <c r="B77" s="974" t="s">
        <v>546</v>
      </c>
      <c r="C77" s="971"/>
      <c r="D77" s="971"/>
      <c r="E77" s="971"/>
      <c r="F77" s="971"/>
      <c r="G77" s="971"/>
      <c r="H77" s="971"/>
      <c r="I77" s="971"/>
      <c r="J77" s="971"/>
      <c r="K77" s="971"/>
      <c r="L77" s="971"/>
      <c r="M77" s="971"/>
      <c r="N77" s="971"/>
      <c r="O77" s="971"/>
      <c r="P77" s="972"/>
      <c r="Q77" s="975">
        <v>10</v>
      </c>
      <c r="R77" s="976"/>
      <c r="S77" s="976"/>
      <c r="T77" s="976"/>
      <c r="U77" s="977"/>
      <c r="V77" s="978">
        <v>9</v>
      </c>
      <c r="W77" s="976"/>
      <c r="X77" s="976"/>
      <c r="Y77" s="976"/>
      <c r="Z77" s="977"/>
      <c r="AA77" s="978">
        <v>1</v>
      </c>
      <c r="AB77" s="976"/>
      <c r="AC77" s="976"/>
      <c r="AD77" s="976"/>
      <c r="AE77" s="977"/>
      <c r="AF77" s="978">
        <v>1</v>
      </c>
      <c r="AG77" s="976"/>
      <c r="AH77" s="976"/>
      <c r="AI77" s="976"/>
      <c r="AJ77" s="977"/>
      <c r="AK77" s="978">
        <v>0</v>
      </c>
      <c r="AL77" s="976"/>
      <c r="AM77" s="976"/>
      <c r="AN77" s="976"/>
      <c r="AO77" s="977"/>
      <c r="AP77" s="978" t="s">
        <v>535</v>
      </c>
      <c r="AQ77" s="976"/>
      <c r="AR77" s="976"/>
      <c r="AS77" s="976"/>
      <c r="AT77" s="977"/>
      <c r="AU77" s="978" t="s">
        <v>535</v>
      </c>
      <c r="AV77" s="976"/>
      <c r="AW77" s="976"/>
      <c r="AX77" s="976"/>
      <c r="AY77" s="97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4"/>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9542</v>
      </c>
      <c r="AG88" s="955"/>
      <c r="AH88" s="955"/>
      <c r="AI88" s="955"/>
      <c r="AJ88" s="955"/>
      <c r="AK88" s="959"/>
      <c r="AL88" s="959"/>
      <c r="AM88" s="959"/>
      <c r="AN88" s="959"/>
      <c r="AO88" s="959"/>
      <c r="AP88" s="955">
        <v>2527</v>
      </c>
      <c r="AQ88" s="955"/>
      <c r="AR88" s="955"/>
      <c r="AS88" s="955"/>
      <c r="AT88" s="955"/>
      <c r="AU88" s="955">
        <v>756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v>
      </c>
      <c r="CS102" s="947"/>
      <c r="CT102" s="947"/>
      <c r="CU102" s="947"/>
      <c r="CV102" s="948"/>
      <c r="CW102" s="946">
        <v>8</v>
      </c>
      <c r="CX102" s="947"/>
      <c r="CY102" s="947"/>
      <c r="CZ102" s="947"/>
      <c r="DA102" s="948"/>
      <c r="DB102" s="946" t="s">
        <v>536</v>
      </c>
      <c r="DC102" s="947"/>
      <c r="DD102" s="947"/>
      <c r="DE102" s="947"/>
      <c r="DF102" s="948"/>
      <c r="DG102" s="946" t="s">
        <v>536</v>
      </c>
      <c r="DH102" s="947"/>
      <c r="DI102" s="947"/>
      <c r="DJ102" s="947"/>
      <c r="DK102" s="948"/>
      <c r="DL102" s="946" t="s">
        <v>536</v>
      </c>
      <c r="DM102" s="947"/>
      <c r="DN102" s="947"/>
      <c r="DO102" s="947"/>
      <c r="DP102" s="948"/>
      <c r="DQ102" s="946" t="s">
        <v>536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286</v>
      </c>
      <c r="AG109" s="888"/>
      <c r="AH109" s="888"/>
      <c r="AI109" s="888"/>
      <c r="AJ109" s="889"/>
      <c r="AK109" s="890" t="s">
        <v>285</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286</v>
      </c>
      <c r="BW109" s="888"/>
      <c r="BX109" s="888"/>
      <c r="BY109" s="888"/>
      <c r="BZ109" s="889"/>
      <c r="CA109" s="890" t="s">
        <v>285</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286</v>
      </c>
      <c r="DM109" s="888"/>
      <c r="DN109" s="888"/>
      <c r="DO109" s="888"/>
      <c r="DP109" s="889"/>
      <c r="DQ109" s="890" t="s">
        <v>285</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1358954</v>
      </c>
      <c r="AB110" s="873"/>
      <c r="AC110" s="873"/>
      <c r="AD110" s="873"/>
      <c r="AE110" s="874"/>
      <c r="AF110" s="875">
        <v>1410850</v>
      </c>
      <c r="AG110" s="873"/>
      <c r="AH110" s="873"/>
      <c r="AI110" s="873"/>
      <c r="AJ110" s="874"/>
      <c r="AK110" s="875">
        <v>1521071</v>
      </c>
      <c r="AL110" s="873"/>
      <c r="AM110" s="873"/>
      <c r="AN110" s="873"/>
      <c r="AO110" s="874"/>
      <c r="AP110" s="876">
        <v>13.2</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17911814</v>
      </c>
      <c r="BR110" s="800"/>
      <c r="BS110" s="800"/>
      <c r="BT110" s="800"/>
      <c r="BU110" s="800"/>
      <c r="BV110" s="800">
        <v>18669021</v>
      </c>
      <c r="BW110" s="800"/>
      <c r="BX110" s="800"/>
      <c r="BY110" s="800"/>
      <c r="BZ110" s="800"/>
      <c r="CA110" s="800">
        <v>20460177</v>
      </c>
      <c r="CB110" s="800"/>
      <c r="CC110" s="800"/>
      <c r="CD110" s="800"/>
      <c r="CE110" s="800"/>
      <c r="CF110" s="861">
        <v>178</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264042</v>
      </c>
      <c r="BR111" s="771"/>
      <c r="BS111" s="771"/>
      <c r="BT111" s="771"/>
      <c r="BU111" s="771"/>
      <c r="BV111" s="771">
        <v>182358</v>
      </c>
      <c r="BW111" s="771"/>
      <c r="BX111" s="771"/>
      <c r="BY111" s="771"/>
      <c r="BZ111" s="771"/>
      <c r="CA111" s="771">
        <v>112637</v>
      </c>
      <c r="CB111" s="771"/>
      <c r="CC111" s="771"/>
      <c r="CD111" s="771"/>
      <c r="CE111" s="771"/>
      <c r="CF111" s="848">
        <v>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14932603</v>
      </c>
      <c r="BR112" s="771"/>
      <c r="BS112" s="771"/>
      <c r="BT112" s="771"/>
      <c r="BU112" s="771"/>
      <c r="BV112" s="771">
        <v>14756196</v>
      </c>
      <c r="BW112" s="771"/>
      <c r="BX112" s="771"/>
      <c r="BY112" s="771"/>
      <c r="BZ112" s="771"/>
      <c r="CA112" s="771">
        <v>15243829</v>
      </c>
      <c r="CB112" s="771"/>
      <c r="CC112" s="771"/>
      <c r="CD112" s="771"/>
      <c r="CE112" s="771"/>
      <c r="CF112" s="848">
        <v>132.6</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160820</v>
      </c>
      <c r="DH112" s="771"/>
      <c r="DI112" s="771"/>
      <c r="DJ112" s="771"/>
      <c r="DK112" s="771"/>
      <c r="DL112" s="771">
        <v>103307</v>
      </c>
      <c r="DM112" s="771"/>
      <c r="DN112" s="771"/>
      <c r="DO112" s="771"/>
      <c r="DP112" s="771"/>
      <c r="DQ112" s="771">
        <v>57740</v>
      </c>
      <c r="DR112" s="771"/>
      <c r="DS112" s="771"/>
      <c r="DT112" s="771"/>
      <c r="DU112" s="771"/>
      <c r="DV112" s="823">
        <v>0.5</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890917</v>
      </c>
      <c r="AB113" s="909"/>
      <c r="AC113" s="909"/>
      <c r="AD113" s="909"/>
      <c r="AE113" s="910"/>
      <c r="AF113" s="911">
        <v>915782</v>
      </c>
      <c r="AG113" s="909"/>
      <c r="AH113" s="909"/>
      <c r="AI113" s="909"/>
      <c r="AJ113" s="910"/>
      <c r="AK113" s="911">
        <v>944405</v>
      </c>
      <c r="AL113" s="909"/>
      <c r="AM113" s="909"/>
      <c r="AN113" s="909"/>
      <c r="AO113" s="910"/>
      <c r="AP113" s="912">
        <v>8.1999999999999993</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819955</v>
      </c>
      <c r="BR113" s="771"/>
      <c r="BS113" s="771"/>
      <c r="BT113" s="771"/>
      <c r="BU113" s="771"/>
      <c r="BV113" s="771">
        <v>707440</v>
      </c>
      <c r="BW113" s="771"/>
      <c r="BX113" s="771"/>
      <c r="BY113" s="771"/>
      <c r="BZ113" s="771"/>
      <c r="CA113" s="771">
        <v>756142</v>
      </c>
      <c r="CB113" s="771"/>
      <c r="CC113" s="771"/>
      <c r="CD113" s="771"/>
      <c r="CE113" s="771"/>
      <c r="CF113" s="848">
        <v>6.6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229035</v>
      </c>
      <c r="AB114" s="784"/>
      <c r="AC114" s="784"/>
      <c r="AD114" s="784"/>
      <c r="AE114" s="785"/>
      <c r="AF114" s="786">
        <v>143572</v>
      </c>
      <c r="AG114" s="784"/>
      <c r="AH114" s="784"/>
      <c r="AI114" s="784"/>
      <c r="AJ114" s="785"/>
      <c r="AK114" s="786">
        <v>94196</v>
      </c>
      <c r="AL114" s="784"/>
      <c r="AM114" s="784"/>
      <c r="AN114" s="784"/>
      <c r="AO114" s="785"/>
      <c r="AP114" s="754">
        <v>0.8</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4205633</v>
      </c>
      <c r="BR114" s="771"/>
      <c r="BS114" s="771"/>
      <c r="BT114" s="771"/>
      <c r="BU114" s="771"/>
      <c r="BV114" s="771">
        <v>4053448</v>
      </c>
      <c r="BW114" s="771"/>
      <c r="BX114" s="771"/>
      <c r="BY114" s="771"/>
      <c r="BZ114" s="771"/>
      <c r="CA114" s="771">
        <v>4008759</v>
      </c>
      <c r="CB114" s="771"/>
      <c r="CC114" s="771"/>
      <c r="CD114" s="771"/>
      <c r="CE114" s="771"/>
      <c r="CF114" s="848">
        <v>34.9</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105341</v>
      </c>
      <c r="AB115" s="909"/>
      <c r="AC115" s="909"/>
      <c r="AD115" s="909"/>
      <c r="AE115" s="910"/>
      <c r="AF115" s="911">
        <v>88109</v>
      </c>
      <c r="AG115" s="909"/>
      <c r="AH115" s="909"/>
      <c r="AI115" s="909"/>
      <c r="AJ115" s="910"/>
      <c r="AK115" s="911">
        <v>73707</v>
      </c>
      <c r="AL115" s="909"/>
      <c r="AM115" s="909"/>
      <c r="AN115" s="909"/>
      <c r="AO115" s="910"/>
      <c r="AP115" s="912">
        <v>0.6</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2947</v>
      </c>
      <c r="BR115" s="771"/>
      <c r="BS115" s="771"/>
      <c r="BT115" s="771"/>
      <c r="BU115" s="771"/>
      <c r="BV115" s="771" t="s">
        <v>111</v>
      </c>
      <c r="BW115" s="771"/>
      <c r="BX115" s="771"/>
      <c r="BY115" s="771"/>
      <c r="BZ115" s="771"/>
      <c r="CA115" s="771">
        <v>2411</v>
      </c>
      <c r="CB115" s="771"/>
      <c r="CC115" s="771"/>
      <c r="CD115" s="771"/>
      <c r="CE115" s="771"/>
      <c r="CF115" s="848">
        <v>0</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2584247</v>
      </c>
      <c r="AB117" s="895"/>
      <c r="AC117" s="895"/>
      <c r="AD117" s="895"/>
      <c r="AE117" s="896"/>
      <c r="AF117" s="898">
        <v>2558313</v>
      </c>
      <c r="AG117" s="895"/>
      <c r="AH117" s="895"/>
      <c r="AI117" s="895"/>
      <c r="AJ117" s="896"/>
      <c r="AK117" s="898">
        <v>2633379</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286</v>
      </c>
      <c r="AG118" s="888"/>
      <c r="AH118" s="888"/>
      <c r="AI118" s="888"/>
      <c r="AJ118" s="889"/>
      <c r="AK118" s="890" t="s">
        <v>285</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38136994</v>
      </c>
      <c r="BR118" s="858"/>
      <c r="BS118" s="858"/>
      <c r="BT118" s="858"/>
      <c r="BU118" s="858"/>
      <c r="BV118" s="858">
        <v>38368463</v>
      </c>
      <c r="BW118" s="858"/>
      <c r="BX118" s="858"/>
      <c r="BY118" s="858"/>
      <c r="BZ118" s="858"/>
      <c r="CA118" s="858">
        <v>40583955</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11535672</v>
      </c>
      <c r="BR119" s="800"/>
      <c r="BS119" s="800"/>
      <c r="BT119" s="800"/>
      <c r="BU119" s="800"/>
      <c r="BV119" s="800">
        <v>13309008</v>
      </c>
      <c r="BW119" s="800"/>
      <c r="BX119" s="800"/>
      <c r="BY119" s="800"/>
      <c r="BZ119" s="800"/>
      <c r="CA119" s="800">
        <v>13576518</v>
      </c>
      <c r="CB119" s="800"/>
      <c r="CC119" s="800"/>
      <c r="CD119" s="800"/>
      <c r="CE119" s="800"/>
      <c r="CF119" s="861">
        <v>118.1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103222</v>
      </c>
      <c r="DH119" s="717"/>
      <c r="DI119" s="717"/>
      <c r="DJ119" s="717"/>
      <c r="DK119" s="718"/>
      <c r="DL119" s="719">
        <v>79051</v>
      </c>
      <c r="DM119" s="717"/>
      <c r="DN119" s="717"/>
      <c r="DO119" s="717"/>
      <c r="DP119" s="718"/>
      <c r="DQ119" s="719">
        <v>54897</v>
      </c>
      <c r="DR119" s="717"/>
      <c r="DS119" s="717"/>
      <c r="DT119" s="717"/>
      <c r="DU119" s="718"/>
      <c r="DV119" s="807">
        <v>0.5</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321879</v>
      </c>
      <c r="BR120" s="771"/>
      <c r="BS120" s="771"/>
      <c r="BT120" s="771"/>
      <c r="BU120" s="771"/>
      <c r="BV120" s="771">
        <v>308473</v>
      </c>
      <c r="BW120" s="771"/>
      <c r="BX120" s="771"/>
      <c r="BY120" s="771"/>
      <c r="BZ120" s="771"/>
      <c r="CA120" s="771">
        <v>298706</v>
      </c>
      <c r="CB120" s="771"/>
      <c r="CC120" s="771"/>
      <c r="CD120" s="771"/>
      <c r="CE120" s="771"/>
      <c r="CF120" s="848">
        <v>2.6</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12080957</v>
      </c>
      <c r="DH120" s="800"/>
      <c r="DI120" s="800"/>
      <c r="DJ120" s="800"/>
      <c r="DK120" s="800"/>
      <c r="DL120" s="800">
        <v>12099523</v>
      </c>
      <c r="DM120" s="800"/>
      <c r="DN120" s="800"/>
      <c r="DO120" s="800"/>
      <c r="DP120" s="800"/>
      <c r="DQ120" s="800">
        <v>12472383</v>
      </c>
      <c r="DR120" s="800"/>
      <c r="DS120" s="800"/>
      <c r="DT120" s="800"/>
      <c r="DU120" s="800"/>
      <c r="DV120" s="801">
        <v>108.5</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78228</v>
      </c>
      <c r="AB121" s="784"/>
      <c r="AC121" s="784"/>
      <c r="AD121" s="784"/>
      <c r="AE121" s="785"/>
      <c r="AF121" s="786">
        <v>61961</v>
      </c>
      <c r="AG121" s="784"/>
      <c r="AH121" s="784"/>
      <c r="AI121" s="784"/>
      <c r="AJ121" s="785"/>
      <c r="AK121" s="786">
        <v>48344</v>
      </c>
      <c r="AL121" s="784"/>
      <c r="AM121" s="784"/>
      <c r="AN121" s="784"/>
      <c r="AO121" s="785"/>
      <c r="AP121" s="754">
        <v>0.4</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22361500</v>
      </c>
      <c r="BR121" s="858"/>
      <c r="BS121" s="858"/>
      <c r="BT121" s="858"/>
      <c r="BU121" s="858"/>
      <c r="BV121" s="858">
        <v>23168370</v>
      </c>
      <c r="BW121" s="858"/>
      <c r="BX121" s="858"/>
      <c r="BY121" s="858"/>
      <c r="BZ121" s="858"/>
      <c r="CA121" s="858">
        <v>24077061</v>
      </c>
      <c r="CB121" s="858"/>
      <c r="CC121" s="858"/>
      <c r="CD121" s="858"/>
      <c r="CE121" s="858"/>
      <c r="CF121" s="859">
        <v>209.5</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2665039</v>
      </c>
      <c r="DH121" s="771"/>
      <c r="DI121" s="771"/>
      <c r="DJ121" s="771"/>
      <c r="DK121" s="771"/>
      <c r="DL121" s="771">
        <v>2505122</v>
      </c>
      <c r="DM121" s="771"/>
      <c r="DN121" s="771"/>
      <c r="DO121" s="771"/>
      <c r="DP121" s="771"/>
      <c r="DQ121" s="771">
        <v>2644917</v>
      </c>
      <c r="DR121" s="771"/>
      <c r="DS121" s="771"/>
      <c r="DT121" s="771"/>
      <c r="DU121" s="771"/>
      <c r="DV121" s="823">
        <v>23</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34219051</v>
      </c>
      <c r="BR122" s="840"/>
      <c r="BS122" s="840"/>
      <c r="BT122" s="840"/>
      <c r="BU122" s="840"/>
      <c r="BV122" s="840">
        <v>36785851</v>
      </c>
      <c r="BW122" s="840"/>
      <c r="BX122" s="840"/>
      <c r="BY122" s="840"/>
      <c r="BZ122" s="840"/>
      <c r="CA122" s="840">
        <v>37952285</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186607</v>
      </c>
      <c r="DH122" s="771"/>
      <c r="DI122" s="771"/>
      <c r="DJ122" s="771"/>
      <c r="DK122" s="771"/>
      <c r="DL122" s="771">
        <v>151551</v>
      </c>
      <c r="DM122" s="771"/>
      <c r="DN122" s="771"/>
      <c r="DO122" s="771"/>
      <c r="DP122" s="771"/>
      <c r="DQ122" s="771">
        <v>126529</v>
      </c>
      <c r="DR122" s="771"/>
      <c r="DS122" s="771"/>
      <c r="DT122" s="771"/>
      <c r="DU122" s="771"/>
      <c r="DV122" s="823">
        <v>1.1000000000000001</v>
      </c>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33.700000000000003</v>
      </c>
      <c r="BR123" s="832"/>
      <c r="BS123" s="832"/>
      <c r="BT123" s="832"/>
      <c r="BU123" s="832"/>
      <c r="BV123" s="832">
        <v>13.5</v>
      </c>
      <c r="BW123" s="832"/>
      <c r="BX123" s="832"/>
      <c r="BY123" s="832"/>
      <c r="BZ123" s="832"/>
      <c r="CA123" s="832">
        <v>22.8</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27113</v>
      </c>
      <c r="AB126" s="784"/>
      <c r="AC126" s="784"/>
      <c r="AD126" s="784"/>
      <c r="AE126" s="785"/>
      <c r="AF126" s="786">
        <v>26148</v>
      </c>
      <c r="AG126" s="784"/>
      <c r="AH126" s="784"/>
      <c r="AI126" s="784"/>
      <c r="AJ126" s="785"/>
      <c r="AK126" s="786">
        <v>25363</v>
      </c>
      <c r="AL126" s="784"/>
      <c r="AM126" s="784"/>
      <c r="AN126" s="784"/>
      <c r="AO126" s="785"/>
      <c r="AP126" s="754">
        <v>0.2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12.92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2947</v>
      </c>
      <c r="DH127" s="820"/>
      <c r="DI127" s="820"/>
      <c r="DJ127" s="820"/>
      <c r="DK127" s="820"/>
      <c r="DL127" s="820" t="s">
        <v>455</v>
      </c>
      <c r="DM127" s="820"/>
      <c r="DN127" s="820"/>
      <c r="DO127" s="820"/>
      <c r="DP127" s="820"/>
      <c r="DQ127" s="820">
        <v>2411</v>
      </c>
      <c r="DR127" s="820"/>
      <c r="DS127" s="820"/>
      <c r="DT127" s="820"/>
      <c r="DU127" s="820"/>
      <c r="DV127" s="821">
        <v>0</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70610</v>
      </c>
      <c r="AB128" s="724"/>
      <c r="AC128" s="724"/>
      <c r="AD128" s="724"/>
      <c r="AE128" s="725"/>
      <c r="AF128" s="726">
        <v>64922</v>
      </c>
      <c r="AG128" s="724"/>
      <c r="AH128" s="724"/>
      <c r="AI128" s="724"/>
      <c r="AJ128" s="725"/>
      <c r="AK128" s="726">
        <v>63751</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17.920000000000002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13279952</v>
      </c>
      <c r="AB129" s="784"/>
      <c r="AC129" s="784"/>
      <c r="AD129" s="784"/>
      <c r="AE129" s="785"/>
      <c r="AF129" s="786">
        <v>13393226</v>
      </c>
      <c r="AG129" s="784"/>
      <c r="AH129" s="784"/>
      <c r="AI129" s="784"/>
      <c r="AJ129" s="785"/>
      <c r="AK129" s="786">
        <v>13342450</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6.6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1654806</v>
      </c>
      <c r="AB130" s="784"/>
      <c r="AC130" s="784"/>
      <c r="AD130" s="784"/>
      <c r="AE130" s="785"/>
      <c r="AF130" s="786">
        <v>1745769</v>
      </c>
      <c r="AG130" s="784"/>
      <c r="AH130" s="784"/>
      <c r="AI130" s="784"/>
      <c r="AJ130" s="785"/>
      <c r="AK130" s="786">
        <v>1848477</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22.8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11625146</v>
      </c>
      <c r="AB131" s="717"/>
      <c r="AC131" s="717"/>
      <c r="AD131" s="717"/>
      <c r="AE131" s="718"/>
      <c r="AF131" s="719">
        <v>11647457</v>
      </c>
      <c r="AG131" s="717"/>
      <c r="AH131" s="717"/>
      <c r="AI131" s="717"/>
      <c r="AJ131" s="718"/>
      <c r="AK131" s="719">
        <v>11493973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7.3877007649999999</v>
      </c>
      <c r="AB132" s="740"/>
      <c r="AC132" s="740"/>
      <c r="AD132" s="740"/>
      <c r="AE132" s="741"/>
      <c r="AF132" s="742">
        <v>6.41875733</v>
      </c>
      <c r="AG132" s="740"/>
      <c r="AH132" s="740"/>
      <c r="AI132" s="740"/>
      <c r="AJ132" s="741"/>
      <c r="AK132" s="742">
        <v>6.2741664699999999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8.5</v>
      </c>
      <c r="AB133" s="749"/>
      <c r="AC133" s="749"/>
      <c r="AD133" s="749"/>
      <c r="AE133" s="750"/>
      <c r="AF133" s="748">
        <v>7.6</v>
      </c>
      <c r="AG133" s="749"/>
      <c r="AH133" s="749"/>
      <c r="AI133" s="749"/>
      <c r="AJ133" s="750"/>
      <c r="AK133" s="748">
        <v>6.6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0" t="s">
        <v>470</v>
      </c>
      <c r="L7" s="254"/>
      <c r="M7" s="255" t="s">
        <v>471</v>
      </c>
      <c r="N7" s="256"/>
    </row>
    <row r="8" spans="1:16" x14ac:dyDescent="0.15">
      <c r="A8" s="248"/>
      <c r="B8" s="244"/>
      <c r="C8" s="244"/>
      <c r="D8" s="244"/>
      <c r="E8" s="244"/>
      <c r="F8" s="244"/>
      <c r="G8" s="257"/>
      <c r="H8" s="258"/>
      <c r="I8" s="258"/>
      <c r="J8" s="259"/>
      <c r="K8" s="1121"/>
      <c r="L8" s="260" t="s">
        <v>472</v>
      </c>
      <c r="M8" s="261" t="s">
        <v>473</v>
      </c>
      <c r="N8" s="262" t="s">
        <v>474</v>
      </c>
    </row>
    <row r="9" spans="1:16" x14ac:dyDescent="0.15">
      <c r="A9" s="248"/>
      <c r="B9" s="244"/>
      <c r="C9" s="244"/>
      <c r="D9" s="244"/>
      <c r="E9" s="244"/>
      <c r="F9" s="244"/>
      <c r="G9" s="1134" t="s">
        <v>475</v>
      </c>
      <c r="H9" s="1135"/>
      <c r="I9" s="1135"/>
      <c r="J9" s="1136"/>
      <c r="K9" s="263">
        <v>3307793</v>
      </c>
      <c r="L9" s="264">
        <v>74766</v>
      </c>
      <c r="M9" s="265">
        <v>80825</v>
      </c>
      <c r="N9" s="266">
        <v>-7.5</v>
      </c>
    </row>
    <row r="10" spans="1:16" x14ac:dyDescent="0.15">
      <c r="A10" s="248"/>
      <c r="B10" s="244"/>
      <c r="C10" s="244"/>
      <c r="D10" s="244"/>
      <c r="E10" s="244"/>
      <c r="F10" s="244"/>
      <c r="G10" s="1134" t="s">
        <v>476</v>
      </c>
      <c r="H10" s="1135"/>
      <c r="I10" s="1135"/>
      <c r="J10" s="1136"/>
      <c r="K10" s="267">
        <v>3388</v>
      </c>
      <c r="L10" s="268">
        <v>77</v>
      </c>
      <c r="M10" s="269">
        <v>6342</v>
      </c>
      <c r="N10" s="270">
        <v>-98.8</v>
      </c>
    </row>
    <row r="11" spans="1:16" ht="13.5" customHeight="1" x14ac:dyDescent="0.15">
      <c r="A11" s="248"/>
      <c r="B11" s="244"/>
      <c r="C11" s="244"/>
      <c r="D11" s="244"/>
      <c r="E11" s="244"/>
      <c r="F11" s="244"/>
      <c r="G11" s="1134" t="s">
        <v>477</v>
      </c>
      <c r="H11" s="1135"/>
      <c r="I11" s="1135"/>
      <c r="J11" s="1136"/>
      <c r="K11" s="267">
        <v>921209</v>
      </c>
      <c r="L11" s="268">
        <v>20822</v>
      </c>
      <c r="M11" s="269">
        <v>8139</v>
      </c>
      <c r="N11" s="270">
        <v>155.80000000000001</v>
      </c>
    </row>
    <row r="12" spans="1:16" ht="13.5" customHeight="1" x14ac:dyDescent="0.15">
      <c r="A12" s="248"/>
      <c r="B12" s="244"/>
      <c r="C12" s="244"/>
      <c r="D12" s="244"/>
      <c r="E12" s="244"/>
      <c r="F12" s="244"/>
      <c r="G12" s="1134" t="s">
        <v>478</v>
      </c>
      <c r="H12" s="1135"/>
      <c r="I12" s="1135"/>
      <c r="J12" s="1136"/>
      <c r="K12" s="267">
        <v>20381</v>
      </c>
      <c r="L12" s="268">
        <v>461</v>
      </c>
      <c r="M12" s="269">
        <v>1344</v>
      </c>
      <c r="N12" s="270">
        <v>-65.7</v>
      </c>
    </row>
    <row r="13" spans="1:16" ht="13.5" customHeight="1" x14ac:dyDescent="0.15">
      <c r="A13" s="248"/>
      <c r="B13" s="244"/>
      <c r="C13" s="244"/>
      <c r="D13" s="244"/>
      <c r="E13" s="244"/>
      <c r="F13" s="244"/>
      <c r="G13" s="1134" t="s">
        <v>479</v>
      </c>
      <c r="H13" s="1135"/>
      <c r="I13" s="1135"/>
      <c r="J13" s="1136"/>
      <c r="K13" s="267" t="s">
        <v>480</v>
      </c>
      <c r="L13" s="268" t="s">
        <v>480</v>
      </c>
      <c r="M13" s="269" t="s">
        <v>480</v>
      </c>
      <c r="N13" s="270" t="s">
        <v>480</v>
      </c>
    </row>
    <row r="14" spans="1:16" ht="13.5" customHeight="1" x14ac:dyDescent="0.15">
      <c r="A14" s="248"/>
      <c r="B14" s="244"/>
      <c r="C14" s="244"/>
      <c r="D14" s="244"/>
      <c r="E14" s="244"/>
      <c r="F14" s="244"/>
      <c r="G14" s="1134" t="s">
        <v>481</v>
      </c>
      <c r="H14" s="1135"/>
      <c r="I14" s="1135"/>
      <c r="J14" s="1136"/>
      <c r="K14" s="267">
        <v>236934</v>
      </c>
      <c r="L14" s="268">
        <v>5355</v>
      </c>
      <c r="M14" s="269">
        <v>3637</v>
      </c>
      <c r="N14" s="270">
        <v>47.2</v>
      </c>
    </row>
    <row r="15" spans="1:16" ht="13.5" customHeight="1" x14ac:dyDescent="0.15">
      <c r="A15" s="248"/>
      <c r="B15" s="244"/>
      <c r="C15" s="244"/>
      <c r="D15" s="244"/>
      <c r="E15" s="244"/>
      <c r="F15" s="244"/>
      <c r="G15" s="1134" t="s">
        <v>482</v>
      </c>
      <c r="H15" s="1135"/>
      <c r="I15" s="1135"/>
      <c r="J15" s="1136"/>
      <c r="K15" s="267">
        <v>68762</v>
      </c>
      <c r="L15" s="268">
        <v>1554</v>
      </c>
      <c r="M15" s="269">
        <v>1906</v>
      </c>
      <c r="N15" s="270">
        <v>-18.5</v>
      </c>
    </row>
    <row r="16" spans="1:16" x14ac:dyDescent="0.15">
      <c r="A16" s="248"/>
      <c r="B16" s="244"/>
      <c r="C16" s="244"/>
      <c r="D16" s="244"/>
      <c r="E16" s="244"/>
      <c r="F16" s="244"/>
      <c r="G16" s="1137" t="s">
        <v>483</v>
      </c>
      <c r="H16" s="1138"/>
      <c r="I16" s="1138"/>
      <c r="J16" s="1139"/>
      <c r="K16" s="268">
        <v>-324813</v>
      </c>
      <c r="L16" s="268">
        <v>-7342</v>
      </c>
      <c r="M16" s="269">
        <v>-8599</v>
      </c>
      <c r="N16" s="270">
        <v>-14.6</v>
      </c>
    </row>
    <row r="17" spans="1:16" x14ac:dyDescent="0.15">
      <c r="A17" s="248"/>
      <c r="B17" s="244"/>
      <c r="C17" s="244"/>
      <c r="D17" s="244"/>
      <c r="E17" s="244"/>
      <c r="F17" s="244"/>
      <c r="G17" s="1137" t="s">
        <v>170</v>
      </c>
      <c r="H17" s="1138"/>
      <c r="I17" s="1138"/>
      <c r="J17" s="1139"/>
      <c r="K17" s="268">
        <v>4233654</v>
      </c>
      <c r="L17" s="268">
        <v>95693</v>
      </c>
      <c r="M17" s="269">
        <v>93595</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1" t="s">
        <v>488</v>
      </c>
      <c r="H21" s="1132"/>
      <c r="I21" s="1132"/>
      <c r="J21" s="1133"/>
      <c r="K21" s="280">
        <v>8.18</v>
      </c>
      <c r="L21" s="281">
        <v>9.1300000000000008</v>
      </c>
      <c r="M21" s="282">
        <v>-0.95</v>
      </c>
      <c r="N21" s="249"/>
      <c r="O21" s="283"/>
      <c r="P21" s="279"/>
    </row>
    <row r="22" spans="1:16" s="284" customFormat="1" x14ac:dyDescent="0.15">
      <c r="A22" s="279"/>
      <c r="B22" s="249"/>
      <c r="C22" s="249"/>
      <c r="D22" s="249"/>
      <c r="E22" s="249"/>
      <c r="F22" s="249"/>
      <c r="G22" s="1131" t="s">
        <v>489</v>
      </c>
      <c r="H22" s="1132"/>
      <c r="I22" s="1132"/>
      <c r="J22" s="1133"/>
      <c r="K22" s="285">
        <v>96.9</v>
      </c>
      <c r="L22" s="286">
        <v>96.9</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20" t="s">
        <v>470</v>
      </c>
      <c r="L30" s="254"/>
      <c r="M30" s="255" t="s">
        <v>471</v>
      </c>
      <c r="N30" s="256"/>
    </row>
    <row r="31" spans="1:16" x14ac:dyDescent="0.15">
      <c r="A31" s="248"/>
      <c r="B31" s="244"/>
      <c r="C31" s="244"/>
      <c r="D31" s="244"/>
      <c r="E31" s="244"/>
      <c r="F31" s="244"/>
      <c r="G31" s="257"/>
      <c r="H31" s="258"/>
      <c r="I31" s="258"/>
      <c r="J31" s="259"/>
      <c r="K31" s="1121"/>
      <c r="L31" s="260" t="s">
        <v>472</v>
      </c>
      <c r="M31" s="261" t="s">
        <v>473</v>
      </c>
      <c r="N31" s="262" t="s">
        <v>474</v>
      </c>
    </row>
    <row r="32" spans="1:16" ht="27" customHeight="1" x14ac:dyDescent="0.15">
      <c r="A32" s="248"/>
      <c r="B32" s="244"/>
      <c r="C32" s="244"/>
      <c r="D32" s="244"/>
      <c r="E32" s="244"/>
      <c r="F32" s="244"/>
      <c r="G32" s="1122" t="s">
        <v>492</v>
      </c>
      <c r="H32" s="1123"/>
      <c r="I32" s="1123"/>
      <c r="J32" s="1124"/>
      <c r="K32" s="294">
        <v>1521071</v>
      </c>
      <c r="L32" s="294">
        <v>34381</v>
      </c>
      <c r="M32" s="295">
        <v>60757</v>
      </c>
      <c r="N32" s="296">
        <v>-43.4</v>
      </c>
    </row>
    <row r="33" spans="1:16" ht="13.5" customHeight="1" x14ac:dyDescent="0.15">
      <c r="A33" s="248"/>
      <c r="B33" s="244"/>
      <c r="C33" s="244"/>
      <c r="D33" s="244"/>
      <c r="E33" s="244"/>
      <c r="F33" s="244"/>
      <c r="G33" s="1122" t="s">
        <v>493</v>
      </c>
      <c r="H33" s="1123"/>
      <c r="I33" s="1123"/>
      <c r="J33" s="1124"/>
      <c r="K33" s="294" t="s">
        <v>480</v>
      </c>
      <c r="L33" s="294" t="s">
        <v>480</v>
      </c>
      <c r="M33" s="295" t="s">
        <v>480</v>
      </c>
      <c r="N33" s="296" t="s">
        <v>480</v>
      </c>
    </row>
    <row r="34" spans="1:16" ht="27" customHeight="1" x14ac:dyDescent="0.15">
      <c r="A34" s="248"/>
      <c r="B34" s="244"/>
      <c r="C34" s="244"/>
      <c r="D34" s="244"/>
      <c r="E34" s="244"/>
      <c r="F34" s="244"/>
      <c r="G34" s="1122" t="s">
        <v>494</v>
      </c>
      <c r="H34" s="1123"/>
      <c r="I34" s="1123"/>
      <c r="J34" s="1124"/>
      <c r="K34" s="294" t="s">
        <v>480</v>
      </c>
      <c r="L34" s="294" t="s">
        <v>480</v>
      </c>
      <c r="M34" s="295">
        <v>12</v>
      </c>
      <c r="N34" s="296" t="s">
        <v>480</v>
      </c>
    </row>
    <row r="35" spans="1:16" ht="27" customHeight="1" x14ac:dyDescent="0.15">
      <c r="A35" s="248"/>
      <c r="B35" s="244"/>
      <c r="C35" s="244"/>
      <c r="D35" s="244"/>
      <c r="E35" s="244"/>
      <c r="F35" s="244"/>
      <c r="G35" s="1122" t="s">
        <v>495</v>
      </c>
      <c r="H35" s="1123"/>
      <c r="I35" s="1123"/>
      <c r="J35" s="1124"/>
      <c r="K35" s="294">
        <v>944405</v>
      </c>
      <c r="L35" s="294">
        <v>21346</v>
      </c>
      <c r="M35" s="295">
        <v>18759</v>
      </c>
      <c r="N35" s="296">
        <v>13.8</v>
      </c>
    </row>
    <row r="36" spans="1:16" ht="27" customHeight="1" x14ac:dyDescent="0.15">
      <c r="A36" s="248"/>
      <c r="B36" s="244"/>
      <c r="C36" s="244"/>
      <c r="D36" s="244"/>
      <c r="E36" s="244"/>
      <c r="F36" s="244"/>
      <c r="G36" s="1122" t="s">
        <v>496</v>
      </c>
      <c r="H36" s="1123"/>
      <c r="I36" s="1123"/>
      <c r="J36" s="1124"/>
      <c r="K36" s="294">
        <v>94196</v>
      </c>
      <c r="L36" s="294">
        <v>2129</v>
      </c>
      <c r="M36" s="295">
        <v>3072</v>
      </c>
      <c r="N36" s="296">
        <v>-30.7</v>
      </c>
    </row>
    <row r="37" spans="1:16" ht="13.5" customHeight="1" x14ac:dyDescent="0.15">
      <c r="A37" s="248"/>
      <c r="B37" s="244"/>
      <c r="C37" s="244"/>
      <c r="D37" s="244"/>
      <c r="E37" s="244"/>
      <c r="F37" s="244"/>
      <c r="G37" s="1122" t="s">
        <v>497</v>
      </c>
      <c r="H37" s="1123"/>
      <c r="I37" s="1123"/>
      <c r="J37" s="1124"/>
      <c r="K37" s="294">
        <v>73707</v>
      </c>
      <c r="L37" s="294">
        <v>1666</v>
      </c>
      <c r="M37" s="295">
        <v>1649</v>
      </c>
      <c r="N37" s="296">
        <v>1</v>
      </c>
    </row>
    <row r="38" spans="1:16" ht="27" customHeight="1" x14ac:dyDescent="0.15">
      <c r="A38" s="248"/>
      <c r="B38" s="244"/>
      <c r="C38" s="244"/>
      <c r="D38" s="244"/>
      <c r="E38" s="244"/>
      <c r="F38" s="244"/>
      <c r="G38" s="1125" t="s">
        <v>498</v>
      </c>
      <c r="H38" s="1126"/>
      <c r="I38" s="1126"/>
      <c r="J38" s="1127"/>
      <c r="K38" s="297" t="s">
        <v>480</v>
      </c>
      <c r="L38" s="297" t="s">
        <v>480</v>
      </c>
      <c r="M38" s="298">
        <v>6</v>
      </c>
      <c r="N38" s="299" t="s">
        <v>480</v>
      </c>
      <c r="O38" s="293"/>
    </row>
    <row r="39" spans="1:16" x14ac:dyDescent="0.15">
      <c r="A39" s="248"/>
      <c r="B39" s="244"/>
      <c r="C39" s="244"/>
      <c r="D39" s="244"/>
      <c r="E39" s="244"/>
      <c r="F39" s="244"/>
      <c r="G39" s="1125" t="s">
        <v>499</v>
      </c>
      <c r="H39" s="1126"/>
      <c r="I39" s="1126"/>
      <c r="J39" s="1127"/>
      <c r="K39" s="300">
        <v>-63751</v>
      </c>
      <c r="L39" s="300">
        <v>-1441</v>
      </c>
      <c r="M39" s="301">
        <v>-3997</v>
      </c>
      <c r="N39" s="302">
        <v>-63.9</v>
      </c>
      <c r="O39" s="293"/>
    </row>
    <row r="40" spans="1:16" ht="27" customHeight="1" x14ac:dyDescent="0.15">
      <c r="A40" s="248"/>
      <c r="B40" s="244"/>
      <c r="C40" s="244"/>
      <c r="D40" s="244"/>
      <c r="E40" s="244"/>
      <c r="F40" s="244"/>
      <c r="G40" s="1122" t="s">
        <v>500</v>
      </c>
      <c r="H40" s="1123"/>
      <c r="I40" s="1123"/>
      <c r="J40" s="1124"/>
      <c r="K40" s="300">
        <v>-1848477</v>
      </c>
      <c r="L40" s="300">
        <v>-41781</v>
      </c>
      <c r="M40" s="301">
        <v>-56436</v>
      </c>
      <c r="N40" s="302">
        <v>-26</v>
      </c>
      <c r="O40" s="293"/>
    </row>
    <row r="41" spans="1:16" x14ac:dyDescent="0.15">
      <c r="A41" s="248"/>
      <c r="B41" s="244"/>
      <c r="C41" s="244"/>
      <c r="D41" s="244"/>
      <c r="E41" s="244"/>
      <c r="F41" s="244"/>
      <c r="G41" s="1128" t="s">
        <v>280</v>
      </c>
      <c r="H41" s="1129"/>
      <c r="I41" s="1129"/>
      <c r="J41" s="1130"/>
      <c r="K41" s="294">
        <v>721151</v>
      </c>
      <c r="L41" s="300">
        <v>16300</v>
      </c>
      <c r="M41" s="301">
        <v>23822</v>
      </c>
      <c r="N41" s="302">
        <v>-31.6</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5" t="s">
        <v>470</v>
      </c>
      <c r="J49" s="1117" t="s">
        <v>504</v>
      </c>
      <c r="K49" s="1118"/>
      <c r="L49" s="1118"/>
      <c r="M49" s="1118"/>
      <c r="N49" s="1119"/>
    </row>
    <row r="50" spans="1:14" x14ac:dyDescent="0.15">
      <c r="A50" s="248"/>
      <c r="B50" s="244"/>
      <c r="C50" s="244"/>
      <c r="D50" s="244"/>
      <c r="E50" s="244"/>
      <c r="F50" s="244"/>
      <c r="G50" s="312"/>
      <c r="H50" s="313"/>
      <c r="I50" s="1116"/>
      <c r="J50" s="314" t="s">
        <v>505</v>
      </c>
      <c r="K50" s="315" t="s">
        <v>506</v>
      </c>
      <c r="L50" s="316" t="s">
        <v>507</v>
      </c>
      <c r="M50" s="317" t="s">
        <v>508</v>
      </c>
      <c r="N50" s="318" t="s">
        <v>509</v>
      </c>
    </row>
    <row r="51" spans="1:14" x14ac:dyDescent="0.15">
      <c r="A51" s="248"/>
      <c r="B51" s="244"/>
      <c r="C51" s="244"/>
      <c r="D51" s="244"/>
      <c r="E51" s="244"/>
      <c r="F51" s="244"/>
      <c r="G51" s="310" t="s">
        <v>510</v>
      </c>
      <c r="H51" s="311"/>
      <c r="I51" s="319">
        <v>3085497</v>
      </c>
      <c r="J51" s="320">
        <v>66660</v>
      </c>
      <c r="K51" s="321">
        <v>23</v>
      </c>
      <c r="L51" s="322">
        <v>86381</v>
      </c>
      <c r="M51" s="323">
        <v>9.3000000000000007</v>
      </c>
      <c r="N51" s="324">
        <v>13.7</v>
      </c>
    </row>
    <row r="52" spans="1:14" x14ac:dyDescent="0.15">
      <c r="A52" s="248"/>
      <c r="B52" s="244"/>
      <c r="C52" s="244"/>
      <c r="D52" s="244"/>
      <c r="E52" s="244"/>
      <c r="F52" s="244"/>
      <c r="G52" s="325"/>
      <c r="H52" s="326" t="s">
        <v>511</v>
      </c>
      <c r="I52" s="327">
        <v>1566654</v>
      </c>
      <c r="J52" s="328">
        <v>33847</v>
      </c>
      <c r="K52" s="329">
        <v>-20.9</v>
      </c>
      <c r="L52" s="330">
        <v>41242</v>
      </c>
      <c r="M52" s="331">
        <v>-10.4</v>
      </c>
      <c r="N52" s="332">
        <v>-10.5</v>
      </c>
    </row>
    <row r="53" spans="1:14" x14ac:dyDescent="0.15">
      <c r="A53" s="248"/>
      <c r="B53" s="244"/>
      <c r="C53" s="244"/>
      <c r="D53" s="244"/>
      <c r="E53" s="244"/>
      <c r="F53" s="244"/>
      <c r="G53" s="310" t="s">
        <v>512</v>
      </c>
      <c r="H53" s="311"/>
      <c r="I53" s="319">
        <v>1801870</v>
      </c>
      <c r="J53" s="320">
        <v>39564</v>
      </c>
      <c r="K53" s="321">
        <v>-40.6</v>
      </c>
      <c r="L53" s="322">
        <v>67088</v>
      </c>
      <c r="M53" s="323">
        <v>-22.3</v>
      </c>
      <c r="N53" s="324">
        <v>-18.3</v>
      </c>
    </row>
    <row r="54" spans="1:14" x14ac:dyDescent="0.15">
      <c r="A54" s="248"/>
      <c r="B54" s="244"/>
      <c r="C54" s="244"/>
      <c r="D54" s="244"/>
      <c r="E54" s="244"/>
      <c r="F54" s="244"/>
      <c r="G54" s="325"/>
      <c r="H54" s="326" t="s">
        <v>511</v>
      </c>
      <c r="I54" s="327">
        <v>1174371</v>
      </c>
      <c r="J54" s="328">
        <v>25786</v>
      </c>
      <c r="K54" s="329">
        <v>-23.8</v>
      </c>
      <c r="L54" s="330">
        <v>37146</v>
      </c>
      <c r="M54" s="331">
        <v>-9.9</v>
      </c>
      <c r="N54" s="332">
        <v>-13.9</v>
      </c>
    </row>
    <row r="55" spans="1:14" x14ac:dyDescent="0.15">
      <c r="A55" s="248"/>
      <c r="B55" s="244"/>
      <c r="C55" s="244"/>
      <c r="D55" s="244"/>
      <c r="E55" s="244"/>
      <c r="F55" s="244"/>
      <c r="G55" s="310" t="s">
        <v>513</v>
      </c>
      <c r="H55" s="311"/>
      <c r="I55" s="319">
        <v>2461942</v>
      </c>
      <c r="J55" s="320">
        <v>54056</v>
      </c>
      <c r="K55" s="321">
        <v>36.6</v>
      </c>
      <c r="L55" s="322">
        <v>70489</v>
      </c>
      <c r="M55" s="323">
        <v>5.0999999999999996</v>
      </c>
      <c r="N55" s="324">
        <v>31.5</v>
      </c>
    </row>
    <row r="56" spans="1:14" x14ac:dyDescent="0.15">
      <c r="A56" s="248"/>
      <c r="B56" s="244"/>
      <c r="C56" s="244"/>
      <c r="D56" s="244"/>
      <c r="E56" s="244"/>
      <c r="F56" s="244"/>
      <c r="G56" s="325"/>
      <c r="H56" s="326" t="s">
        <v>511</v>
      </c>
      <c r="I56" s="327">
        <v>1542044</v>
      </c>
      <c r="J56" s="328">
        <v>33858</v>
      </c>
      <c r="K56" s="329">
        <v>31.3</v>
      </c>
      <c r="L56" s="330">
        <v>37817</v>
      </c>
      <c r="M56" s="331">
        <v>1.8</v>
      </c>
      <c r="N56" s="332">
        <v>29.5</v>
      </c>
    </row>
    <row r="57" spans="1:14" x14ac:dyDescent="0.15">
      <c r="A57" s="248"/>
      <c r="B57" s="244"/>
      <c r="C57" s="244"/>
      <c r="D57" s="244"/>
      <c r="E57" s="244"/>
      <c r="F57" s="244"/>
      <c r="G57" s="310" t="s">
        <v>514</v>
      </c>
      <c r="H57" s="311"/>
      <c r="I57" s="319">
        <v>2367536</v>
      </c>
      <c r="J57" s="320">
        <v>52767</v>
      </c>
      <c r="K57" s="321">
        <v>-2.4</v>
      </c>
      <c r="L57" s="322">
        <v>84389</v>
      </c>
      <c r="M57" s="323">
        <v>19.7</v>
      </c>
      <c r="N57" s="324">
        <v>-22.1</v>
      </c>
    </row>
    <row r="58" spans="1:14" x14ac:dyDescent="0.15">
      <c r="A58" s="248"/>
      <c r="B58" s="244"/>
      <c r="C58" s="244"/>
      <c r="D58" s="244"/>
      <c r="E58" s="244"/>
      <c r="F58" s="244"/>
      <c r="G58" s="325"/>
      <c r="H58" s="326" t="s">
        <v>511</v>
      </c>
      <c r="I58" s="327">
        <v>1808427</v>
      </c>
      <c r="J58" s="328">
        <v>40305</v>
      </c>
      <c r="K58" s="329">
        <v>19</v>
      </c>
      <c r="L58" s="330">
        <v>44339</v>
      </c>
      <c r="M58" s="331">
        <v>17.2</v>
      </c>
      <c r="N58" s="332">
        <v>1.8</v>
      </c>
    </row>
    <row r="59" spans="1:14" x14ac:dyDescent="0.15">
      <c r="A59" s="248"/>
      <c r="B59" s="244"/>
      <c r="C59" s="244"/>
      <c r="D59" s="244"/>
      <c r="E59" s="244"/>
      <c r="F59" s="244"/>
      <c r="G59" s="310" t="s">
        <v>515</v>
      </c>
      <c r="H59" s="311"/>
      <c r="I59" s="319">
        <v>4124474</v>
      </c>
      <c r="J59" s="320">
        <v>93225</v>
      </c>
      <c r="K59" s="321">
        <v>76.7</v>
      </c>
      <c r="L59" s="322">
        <v>83623</v>
      </c>
      <c r="M59" s="323">
        <v>-0.9</v>
      </c>
      <c r="N59" s="324">
        <v>77.599999999999994</v>
      </c>
    </row>
    <row r="60" spans="1:14" x14ac:dyDescent="0.15">
      <c r="A60" s="248"/>
      <c r="B60" s="244"/>
      <c r="C60" s="244"/>
      <c r="D60" s="244"/>
      <c r="E60" s="244"/>
      <c r="F60" s="244"/>
      <c r="G60" s="325"/>
      <c r="H60" s="326" t="s">
        <v>511</v>
      </c>
      <c r="I60" s="333">
        <v>3085194</v>
      </c>
      <c r="J60" s="328">
        <v>69735</v>
      </c>
      <c r="K60" s="329">
        <v>73</v>
      </c>
      <c r="L60" s="330">
        <v>48787</v>
      </c>
      <c r="M60" s="331">
        <v>10</v>
      </c>
      <c r="N60" s="332">
        <v>63</v>
      </c>
    </row>
    <row r="61" spans="1:14" x14ac:dyDescent="0.15">
      <c r="A61" s="248"/>
      <c r="B61" s="244"/>
      <c r="C61" s="244"/>
      <c r="D61" s="244"/>
      <c r="E61" s="244"/>
      <c r="F61" s="244"/>
      <c r="G61" s="310" t="s">
        <v>516</v>
      </c>
      <c r="H61" s="334"/>
      <c r="I61" s="335">
        <v>2768264</v>
      </c>
      <c r="J61" s="336">
        <v>61254</v>
      </c>
      <c r="K61" s="337">
        <v>18.7</v>
      </c>
      <c r="L61" s="338">
        <v>78394</v>
      </c>
      <c r="M61" s="339">
        <v>2.2000000000000002</v>
      </c>
      <c r="N61" s="324">
        <v>16.5</v>
      </c>
    </row>
    <row r="62" spans="1:14" x14ac:dyDescent="0.15">
      <c r="A62" s="248"/>
      <c r="B62" s="244"/>
      <c r="C62" s="244"/>
      <c r="D62" s="244"/>
      <c r="E62" s="244"/>
      <c r="F62" s="244"/>
      <c r="G62" s="325"/>
      <c r="H62" s="326" t="s">
        <v>511</v>
      </c>
      <c r="I62" s="327">
        <v>1835338</v>
      </c>
      <c r="J62" s="328">
        <v>40706</v>
      </c>
      <c r="K62" s="329">
        <v>15.7</v>
      </c>
      <c r="L62" s="330">
        <v>41866</v>
      </c>
      <c r="M62" s="331">
        <v>1.7</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0" t="s">
        <v>3</v>
      </c>
      <c r="D47" s="1140"/>
      <c r="E47" s="1141"/>
      <c r="F47" s="11">
        <v>16.47</v>
      </c>
      <c r="G47" s="12">
        <v>16</v>
      </c>
      <c r="H47" s="12">
        <v>15.98</v>
      </c>
      <c r="I47" s="12">
        <v>23.31</v>
      </c>
      <c r="J47" s="13">
        <v>25.89</v>
      </c>
    </row>
    <row r="48" spans="2:10" ht="57.75" customHeight="1" x14ac:dyDescent="0.15">
      <c r="B48" s="14"/>
      <c r="C48" s="1142" t="s">
        <v>4</v>
      </c>
      <c r="D48" s="1142"/>
      <c r="E48" s="1143"/>
      <c r="F48" s="15">
        <v>3.95</v>
      </c>
      <c r="G48" s="16">
        <v>6.57</v>
      </c>
      <c r="H48" s="16">
        <v>15.45</v>
      </c>
      <c r="I48" s="16">
        <v>6.09</v>
      </c>
      <c r="J48" s="17">
        <v>6.13</v>
      </c>
    </row>
    <row r="49" spans="2:10" ht="57.75" customHeight="1" thickBot="1" x14ac:dyDescent="0.2">
      <c r="B49" s="18"/>
      <c r="C49" s="1144" t="s">
        <v>5</v>
      </c>
      <c r="D49" s="1144"/>
      <c r="E49" s="1145"/>
      <c r="F49" s="19" t="s">
        <v>523</v>
      </c>
      <c r="G49" s="20">
        <v>1.83</v>
      </c>
      <c r="H49" s="20">
        <v>8.89</v>
      </c>
      <c r="I49" s="20" t="s">
        <v>524</v>
      </c>
      <c r="J49" s="21">
        <v>2.5099999999999998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2" t="s">
        <v>525</v>
      </c>
      <c r="D34" s="1152"/>
      <c r="E34" s="1153"/>
      <c r="F34" s="32">
        <v>6.84</v>
      </c>
      <c r="G34" s="33">
        <v>6.57</v>
      </c>
      <c r="H34" s="33">
        <v>6.08</v>
      </c>
      <c r="I34" s="33">
        <v>5.88</v>
      </c>
      <c r="J34" s="34">
        <v>6.44</v>
      </c>
      <c r="K34" s="22"/>
      <c r="L34" s="22"/>
      <c r="M34" s="22"/>
      <c r="N34" s="22"/>
      <c r="O34" s="22"/>
      <c r="P34" s="22"/>
    </row>
    <row r="35" spans="1:16" ht="39" customHeight="1" x14ac:dyDescent="0.15">
      <c r="A35" s="22"/>
      <c r="B35" s="35"/>
      <c r="C35" s="1146" t="s">
        <v>526</v>
      </c>
      <c r="D35" s="1147"/>
      <c r="E35" s="1148"/>
      <c r="F35" s="36">
        <v>3.94</v>
      </c>
      <c r="G35" s="37">
        <v>6.56</v>
      </c>
      <c r="H35" s="37">
        <v>15.44</v>
      </c>
      <c r="I35" s="37">
        <v>6.08</v>
      </c>
      <c r="J35" s="38">
        <v>6.12</v>
      </c>
      <c r="K35" s="22"/>
      <c r="L35" s="22"/>
      <c r="M35" s="22"/>
      <c r="N35" s="22"/>
      <c r="O35" s="22"/>
      <c r="P35" s="22"/>
    </row>
    <row r="36" spans="1:16" ht="39" customHeight="1" x14ac:dyDescent="0.15">
      <c r="A36" s="22"/>
      <c r="B36" s="35"/>
      <c r="C36" s="1146" t="s">
        <v>527</v>
      </c>
      <c r="D36" s="1147"/>
      <c r="E36" s="1148"/>
      <c r="F36" s="36">
        <v>3.05</v>
      </c>
      <c r="G36" s="37">
        <v>3.24</v>
      </c>
      <c r="H36" s="37">
        <v>4.37</v>
      </c>
      <c r="I36" s="37">
        <v>3.82</v>
      </c>
      <c r="J36" s="38">
        <v>3.32</v>
      </c>
      <c r="K36" s="22"/>
      <c r="L36" s="22"/>
      <c r="M36" s="22"/>
      <c r="N36" s="22"/>
      <c r="O36" s="22"/>
      <c r="P36" s="22"/>
    </row>
    <row r="37" spans="1:16" ht="39" customHeight="1" x14ac:dyDescent="0.15">
      <c r="A37" s="22"/>
      <c r="B37" s="35"/>
      <c r="C37" s="1146" t="s">
        <v>528</v>
      </c>
      <c r="D37" s="1147"/>
      <c r="E37" s="1148"/>
      <c r="F37" s="36">
        <v>0.69</v>
      </c>
      <c r="G37" s="37">
        <v>0.99</v>
      </c>
      <c r="H37" s="37">
        <v>1.06</v>
      </c>
      <c r="I37" s="37">
        <v>0.88</v>
      </c>
      <c r="J37" s="38">
        <v>1.08</v>
      </c>
      <c r="K37" s="22"/>
      <c r="L37" s="22"/>
      <c r="M37" s="22"/>
      <c r="N37" s="22"/>
      <c r="O37" s="22"/>
      <c r="P37" s="22"/>
    </row>
    <row r="38" spans="1:16" ht="39" customHeight="1" x14ac:dyDescent="0.15">
      <c r="A38" s="22"/>
      <c r="B38" s="35"/>
      <c r="C38" s="1146" t="s">
        <v>529</v>
      </c>
      <c r="D38" s="1147"/>
      <c r="E38" s="1148"/>
      <c r="F38" s="36">
        <v>0.79</v>
      </c>
      <c r="G38" s="37">
        <v>0.81</v>
      </c>
      <c r="H38" s="37">
        <v>0.81</v>
      </c>
      <c r="I38" s="37">
        <v>0.85</v>
      </c>
      <c r="J38" s="38">
        <v>0.89</v>
      </c>
      <c r="K38" s="22"/>
      <c r="L38" s="22"/>
      <c r="M38" s="22"/>
      <c r="N38" s="22"/>
      <c r="O38" s="22"/>
      <c r="P38" s="22"/>
    </row>
    <row r="39" spans="1:16" ht="39" customHeight="1" x14ac:dyDescent="0.15">
      <c r="A39" s="22"/>
      <c r="B39" s="35"/>
      <c r="C39" s="1146" t="s">
        <v>530</v>
      </c>
      <c r="D39" s="1147"/>
      <c r="E39" s="1148"/>
      <c r="F39" s="36">
        <v>0.24</v>
      </c>
      <c r="G39" s="37">
        <v>0.68</v>
      </c>
      <c r="H39" s="37">
        <v>0.41</v>
      </c>
      <c r="I39" s="37">
        <v>0.38</v>
      </c>
      <c r="J39" s="38">
        <v>0.48</v>
      </c>
      <c r="K39" s="22"/>
      <c r="L39" s="22"/>
      <c r="M39" s="22"/>
      <c r="N39" s="22"/>
      <c r="O39" s="22"/>
      <c r="P39" s="22"/>
    </row>
    <row r="40" spans="1:16" ht="39" customHeight="1" x14ac:dyDescent="0.15">
      <c r="A40" s="22"/>
      <c r="B40" s="35"/>
      <c r="C40" s="1146" t="s">
        <v>531</v>
      </c>
      <c r="D40" s="1147"/>
      <c r="E40" s="1148"/>
      <c r="F40" s="36">
        <v>0.17</v>
      </c>
      <c r="G40" s="37">
        <v>0.28000000000000003</v>
      </c>
      <c r="H40" s="37">
        <v>0.17</v>
      </c>
      <c r="I40" s="37">
        <v>0.14000000000000001</v>
      </c>
      <c r="J40" s="38">
        <v>0.09</v>
      </c>
      <c r="K40" s="22"/>
      <c r="L40" s="22"/>
      <c r="M40" s="22"/>
      <c r="N40" s="22"/>
      <c r="O40" s="22"/>
      <c r="P40" s="22"/>
    </row>
    <row r="41" spans="1:16" ht="39" customHeight="1" x14ac:dyDescent="0.15">
      <c r="A41" s="22"/>
      <c r="B41" s="35"/>
      <c r="C41" s="1146" t="s">
        <v>532</v>
      </c>
      <c r="D41" s="1147"/>
      <c r="E41" s="1148"/>
      <c r="F41" s="36">
        <v>0.11</v>
      </c>
      <c r="G41" s="37">
        <v>0.06</v>
      </c>
      <c r="H41" s="37">
        <v>0.06</v>
      </c>
      <c r="I41" s="37">
        <v>7.0000000000000007E-2</v>
      </c>
      <c r="J41" s="38">
        <v>0.08</v>
      </c>
      <c r="K41" s="22"/>
      <c r="L41" s="22"/>
      <c r="M41" s="22"/>
      <c r="N41" s="22"/>
      <c r="O41" s="22"/>
      <c r="P41" s="22"/>
    </row>
    <row r="42" spans="1:16" ht="39" customHeight="1" x14ac:dyDescent="0.15">
      <c r="A42" s="22"/>
      <c r="B42" s="39"/>
      <c r="C42" s="1146" t="s">
        <v>533</v>
      </c>
      <c r="D42" s="1147"/>
      <c r="E42" s="1148"/>
      <c r="F42" s="36" t="s">
        <v>480</v>
      </c>
      <c r="G42" s="37" t="s">
        <v>480</v>
      </c>
      <c r="H42" s="37" t="s">
        <v>480</v>
      </c>
      <c r="I42" s="37" t="s">
        <v>480</v>
      </c>
      <c r="J42" s="38" t="s">
        <v>480</v>
      </c>
      <c r="K42" s="22"/>
      <c r="L42" s="22"/>
      <c r="M42" s="22"/>
      <c r="N42" s="22"/>
      <c r="O42" s="22"/>
      <c r="P42" s="22"/>
    </row>
    <row r="43" spans="1:16" ht="39" customHeight="1" thickBot="1" x14ac:dyDescent="0.2">
      <c r="A43" s="22"/>
      <c r="B43" s="40"/>
      <c r="C43" s="1149" t="s">
        <v>534</v>
      </c>
      <c r="D43" s="1150"/>
      <c r="E43" s="115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1364</v>
      </c>
      <c r="L45" s="60">
        <v>1353</v>
      </c>
      <c r="M45" s="60">
        <v>1359</v>
      </c>
      <c r="N45" s="60">
        <v>1411</v>
      </c>
      <c r="O45" s="61">
        <v>1521</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480</v>
      </c>
      <c r="L47" s="64" t="s">
        <v>480</v>
      </c>
      <c r="M47" s="64" t="s">
        <v>480</v>
      </c>
      <c r="N47" s="64" t="s">
        <v>480</v>
      </c>
      <c r="O47" s="65" t="s">
        <v>480</v>
      </c>
      <c r="P47" s="48"/>
      <c r="Q47" s="48"/>
      <c r="R47" s="48"/>
      <c r="S47" s="48"/>
      <c r="T47" s="48"/>
      <c r="U47" s="48"/>
    </row>
    <row r="48" spans="1:21" ht="30.75" customHeight="1" x14ac:dyDescent="0.15">
      <c r="A48" s="48"/>
      <c r="B48" s="1164"/>
      <c r="C48" s="1165"/>
      <c r="D48" s="62"/>
      <c r="E48" s="1156" t="s">
        <v>15</v>
      </c>
      <c r="F48" s="1156"/>
      <c r="G48" s="1156"/>
      <c r="H48" s="1156"/>
      <c r="I48" s="1156"/>
      <c r="J48" s="1157"/>
      <c r="K48" s="63">
        <v>920</v>
      </c>
      <c r="L48" s="64">
        <v>926</v>
      </c>
      <c r="M48" s="64">
        <v>891</v>
      </c>
      <c r="N48" s="64">
        <v>916</v>
      </c>
      <c r="O48" s="65">
        <v>944</v>
      </c>
      <c r="P48" s="48"/>
      <c r="Q48" s="48"/>
      <c r="R48" s="48"/>
      <c r="S48" s="48"/>
      <c r="T48" s="48"/>
      <c r="U48" s="48"/>
    </row>
    <row r="49" spans="1:21" ht="30.75" customHeight="1" x14ac:dyDescent="0.15">
      <c r="A49" s="48"/>
      <c r="B49" s="1164"/>
      <c r="C49" s="1165"/>
      <c r="D49" s="62"/>
      <c r="E49" s="1156" t="s">
        <v>16</v>
      </c>
      <c r="F49" s="1156"/>
      <c r="G49" s="1156"/>
      <c r="H49" s="1156"/>
      <c r="I49" s="1156"/>
      <c r="J49" s="1157"/>
      <c r="K49" s="63">
        <v>322</v>
      </c>
      <c r="L49" s="64">
        <v>300</v>
      </c>
      <c r="M49" s="64">
        <v>229</v>
      </c>
      <c r="N49" s="64">
        <v>144</v>
      </c>
      <c r="O49" s="65">
        <v>94</v>
      </c>
      <c r="P49" s="48"/>
      <c r="Q49" s="48"/>
      <c r="R49" s="48"/>
      <c r="S49" s="48"/>
      <c r="T49" s="48"/>
      <c r="U49" s="48"/>
    </row>
    <row r="50" spans="1:21" ht="30.75" customHeight="1" x14ac:dyDescent="0.15">
      <c r="A50" s="48"/>
      <c r="B50" s="1164"/>
      <c r="C50" s="1165"/>
      <c r="D50" s="62"/>
      <c r="E50" s="1156" t="s">
        <v>17</v>
      </c>
      <c r="F50" s="1156"/>
      <c r="G50" s="1156"/>
      <c r="H50" s="1156"/>
      <c r="I50" s="1156"/>
      <c r="J50" s="1157"/>
      <c r="K50" s="63">
        <v>136</v>
      </c>
      <c r="L50" s="64">
        <v>130</v>
      </c>
      <c r="M50" s="64">
        <v>105</v>
      </c>
      <c r="N50" s="64">
        <v>88</v>
      </c>
      <c r="O50" s="65">
        <v>74</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480</v>
      </c>
      <c r="L51" s="64" t="s">
        <v>480</v>
      </c>
      <c r="M51" s="64" t="s">
        <v>480</v>
      </c>
      <c r="N51" s="64" t="s">
        <v>480</v>
      </c>
      <c r="O51" s="65" t="s">
        <v>480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1656</v>
      </c>
      <c r="L52" s="64">
        <v>1647</v>
      </c>
      <c r="M52" s="64">
        <v>1725</v>
      </c>
      <c r="N52" s="64">
        <v>1811</v>
      </c>
      <c r="O52" s="65">
        <v>1912</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1086</v>
      </c>
      <c r="L53" s="69">
        <v>1062</v>
      </c>
      <c r="M53" s="69">
        <v>859</v>
      </c>
      <c r="N53" s="69">
        <v>748</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2016-04-28T05:02:34Z</cp:lastPrinted>
  <dcterms:created xsi:type="dcterms:W3CDTF">2016-02-15T00:50:34Z</dcterms:created>
  <dcterms:modified xsi:type="dcterms:W3CDTF">2016-05-06T01:55:08Z</dcterms:modified>
</cp:coreProperties>
</file>