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7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 r="BE36" i="9" s="1"/>
  <c r="BE37" i="9" s="1"/>
</calcChain>
</file>

<file path=xl/sharedStrings.xml><?xml version="1.0" encoding="utf-8"?>
<sst xmlns="http://schemas.openxmlformats.org/spreadsheetml/2006/main" count="1018" uniqueCount="564">
  <si>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</si>
  <si>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</si>
  <si>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</si>
  <si>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</si>
  <si>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</si>
  <si>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</si>
  <si>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</si>
  <si>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</si>
  <si>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</si>
  <si>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</si>
  <si>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</si>
  <si>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</si>
  <si>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</si>
  <si>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</si>
  <si>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</si>
  <si>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</si>
  <si>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</si>
  <si>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</si>
  <si>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</si>
  <si>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</si>
  <si>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</si>
  <si>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</si>
  <si>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</si>
  <si>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</si>
  <si>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</si>
  <si>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</si>
  <si>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</si>
  <si>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</si>
  <si>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</si>
  <si>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</si>
  <si>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</si>
  <si>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</si>
  <si>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</si>
  <si>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</si>
  <si>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</si>
  <si>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</si>
  <si>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</si>
  <si>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</si>
  <si>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</si>
  <si>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</si>
  <si>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</si>
  <si>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</si>
  <si>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</si>
  <si>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</si>
  <si>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</si>
  <si>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</si>
  <si>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</si>
  <si>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</si>
  <si>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</si>
  <si>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</si>
  <si>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</si>
  <si>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</si>
  <si>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</si>
  <si>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</si>
  <si>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</si>
  <si>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</si>
  <si>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</si>
  <si>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</si>
  <si>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</si>
  <si>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</si>
  <si>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</si>
  <si>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</si>
  <si>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</si>
  <si>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</si>
  <si>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</si>
  <si>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</si>
  <si>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</si>
  <si>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</si>
  <si>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</si>
  <si>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</si>
  <si>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</si>
  <si>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</si>
  <si>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</si>
  <si>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</si>
  <si>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</si>
  <si>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</si>
  <si>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</si>
  <si>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</si>
  <si>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</si>
  <si>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</si>
  <si>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</si>
  <si>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</si>
  <si>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</si>
  <si>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</si>
  <si>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</si>
  <si>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</si>
  <si>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</si>
  <si>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</si>
  <si>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</si>
  <si>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</si>
  <si>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</si>
  <si>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</si>
  <si>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</si>
  <si>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</si>
  <si>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</si>
  <si>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</si>
  <si>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</si>
  <si>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</si>
  <si>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</si>
  <si>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</si>
  <si>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</si>
  <si>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</si>
  <si>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</si>
  <si>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</si>
  <si>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</si>
  <si>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</si>
  <si>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</si>
  <si>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</si>
  <si>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</si>
  <si>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</si>
  <si>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</si>
  <si>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</si>
  <si>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</si>
  <si>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</si>
  <si>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</si>
  <si>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</si>
  <si>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</si>
  <si>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</si>
  <si>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</si>
  <si>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</si>
  <si>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</si>
  <si>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</si>
  <si>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</si>
  <si>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</si>
  <si>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</si>
  <si>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</si>
  <si>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</si>
  <si>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</si>
  <si>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</si>
  <si>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</si>
  <si>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</si>
  <si>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</si>
  <si>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</si>
  <si>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</si>
  <si>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</si>
  <si>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</si>
  <si>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</si>
  <si>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</si>
  <si>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</si>
  <si>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</si>
  <si>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</si>
  <si>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</si>
  <si>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</si>
  <si>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</si>
  <si>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</si>
  <si>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</si>
  <si>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</si>
  <si>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</si>
  <si>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</si>
  <si>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</si>
  <si>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</si>
  <si>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</si>
  <si>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</si>
  <si>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</si>
  <si>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</si>
  <si>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</si>
  <si>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</si>
  <si>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</si>
  <si>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</si>
  <si>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</si>
  <si>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</si>
  <si>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</si>
  <si>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</si>
  <si>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</si>
  <si>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</si>
  <si>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</si>
  <si>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</si>
  <si>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</si>
  <si>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</si>
  <si>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</si>
  <si>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</si>
  <si>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</si>
  <si>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</si>
  <si>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</si>
  <si>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</si>
  <si>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</si>
  <si>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</si>
  <si>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</si>
  <si>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</si>
  <si>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</si>
  <si>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</si>
  <si>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</si>
  <si>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</si>
  <si>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</si>
  <si>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</si>
  <si>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</si>
  <si>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</si>
  <si>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</si>
  <si>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</si>
  <si>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</si>
  <si>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</si>
  <si>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</si>
  <si>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</si>
  <si>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</si>
  <si>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</si>
  <si>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茨城県行方市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</si>
  <si>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</si>
  <si>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</si>
  <si>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</si>
  <si>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</si>
  <si>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</si>
  <si>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</si>
  <si>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</si>
  <si>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</si>
  <si>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</si>
  <si>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</si>
  <si>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</si>
  <si>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</si>
  <si>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</si>
  <si>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</si>
  <si>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</si>
  <si>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</si>
  <si>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</si>
  <si>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</si>
  <si>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</si>
  <si>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</si>
  <si>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</si>
  <si>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</si>
  <si>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</si>
  <si>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</si>
  <si>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</si>
  <si>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</si>
  <si>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</si>
  <si>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</si>
  <si>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</si>
  <si>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</si>
  <si>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</si>
  <si>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</si>
  <si>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</si>
  <si>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</si>
  <si>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</si>
  <si>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</si>
  <si>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</si>
  <si>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</si>
  <si>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</si>
  <si>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</si>
  <si>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</si>
  <si>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</si>
  <si>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</si>
  <si>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</si>
  <si>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</si>
  <si>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</si>
  <si>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</si>
  <si>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</si>
  <si>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</si>
  <si>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</si>
  <si>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</si>
  <si>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</si>
  <si>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</si>
  <si>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</si>
  <si>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</si>
  <si>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</si>
  <si>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</si>
  <si>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</si>
  <si>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</si>
  <si>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</si>
  <si>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</si>
  <si>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</si>
  <si>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</si>
  <si>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</si>
  <si>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</si>
  <si>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</si>
  <si>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</si>
  <si>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</si>
  <si>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</si>
  <si>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</si>
  <si>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</si>
  <si>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</si>
  <si>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</si>
  <si>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</si>
  <si>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</si>
  <si>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</si>
  <si>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</si>
  <si>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</si>
  <si>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</si>
  <si>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</si>
  <si>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</si>
  <si>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</si>
  <si>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</si>
  <si>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</si>
  <si>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</si>
  <si>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</si>
  <si>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</si>
  <si>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</si>
  <si>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</si>
  <si>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</si>
  <si>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</si>
  <si>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</si>
  <si>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</si>
  <si>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</si>
  <si>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</si>
  <si>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</si>
  <si>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</si>
  <si>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</si>
  <si>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</si>
  <si>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</si>
  <si>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</si>
  <si>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</si>
  <si>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</si>
  <si>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</si>
  <si>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</si>
  <si>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</si>
  <si>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</si>
  <si>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</si>
  <si>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</si>
  <si>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</si>
  <si>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</si>
  <si>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</si>
  <si>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</si>
  <si>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</si>
  <si>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</si>
  <si>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</si>
  <si>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</si>
  <si>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</si>
  <si>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</si>
  <si>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</si>
  <si>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</si>
  <si>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</si>
  <si>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</si>
  <si>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</si>
  <si>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</si>
  <si>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</si>
  <si>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</si>
  <si>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</si>
  <si>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</si>
  <si>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</si>
  <si>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</si>
  <si>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</si>
  <si>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</si>
  <si>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</si>
  <si>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</si>
  <si>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</si>
  <si>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</si>
  <si>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</si>
  <si>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</si>
  <si>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</si>
  <si>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</si>
  <si>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</si>
  <si>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</si>
  <si>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</si>
  <si>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</si>
  <si>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</si>
  <si>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</si>
  <si>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</si>
  <si>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</si>
  <si>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茨城県行方市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</si>
  <si>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</si>
  <si>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</si>
  <si>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</si>
  <si>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</si>
  <si>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</si>
  <si>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</si>
  <si>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</si>
  <si>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</si>
  <si>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</si>
  <si>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</si>
  <si>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</si>
  <si>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</si>
  <si>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</si>
  <si>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</si>
  <si>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</si>
  <si>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</si>
  <si>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</si>
  <si>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</si>
  <si>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</si>
  <si>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</si>
  <si>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</si>
  <si>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</si>
  <si>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</si>
  <si>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</si>
  <si>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</si>
  <si>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</si>
  <si>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</si>
  <si>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</si>
  <si>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</si>
  <si>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</si>
  <si>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</si>
  <si>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</si>
  <si>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</si>
  <si>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</si>
  <si>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</si>
  <si>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</si>
  <si>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</si>
  <si>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</si>
  <si>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</si>
  <si>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</si>
  <si>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</si>
  <si>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特定環境保全公共下水道事業特別会計</t>
    <phoneticPr fontId="5"/>
  </si>
  <si>
    <t>流域関連公共下水道事業特別会計</t>
    <phoneticPr fontId="5"/>
  </si>
  <si>
    <t>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</si>
  <si>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</si>
  <si>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</si>
  <si>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</si>
  <si>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</si>
  <si>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</si>
  <si>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</si>
  <si>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</si>
  <si>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</si>
  <si>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</si>
  <si>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</si>
  <si>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</si>
  <si>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</si>
  <si>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</si>
  <si>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</si>
  <si>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</si>
  <si>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</si>
  <si>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</si>
  <si>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</si>
  <si>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</si>
  <si>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</si>
  <si>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</si>
  <si>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</si>
  <si>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</si>
  <si>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</si>
  <si>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</si>
  <si>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</si>
  <si>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</si>
  <si>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</si>
  <si>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</si>
  <si>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</si>
  <si>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</si>
  <si>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</si>
  <si>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</si>
  <si>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</si>
  <si>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</si>
  <si>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</si>
  <si>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</si>
  <si>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</si>
  <si>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</si>
  <si>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</si>
  <si>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</si>
  <si>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</si>
  <si>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</si>
  <si>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</si>
  <si>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</si>
  <si>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</si>
  <si>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</si>
  <si>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</si>
  <si>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</si>
  <si>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</si>
  <si>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</si>
  <si>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</si>
  <si>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</si>
  <si>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</si>
  <si>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</si>
  <si>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</si>
  <si>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</si>
  <si>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</si>
  <si>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</si>
  <si>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</si>
  <si>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</si>
  <si>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</si>
  <si>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</si>
  <si>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</si>
  <si>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</si>
  <si>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</si>
  <si>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</si>
  <si>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</si>
  <si>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</si>
  <si>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</si>
  <si>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</si>
  <si>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</si>
  <si>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</si>
  <si>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</si>
  <si>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</si>
  <si>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</si>
  <si>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</si>
  <si>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</si>
  <si>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</si>
  <si>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</si>
  <si>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</si>
  <si>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</si>
  <si>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</si>
  <si>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</si>
  <si>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</si>
  <si>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</si>
  <si>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</si>
  <si>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</si>
  <si>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</si>
  <si>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</si>
  <si>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</si>
  <si>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</si>
  <si>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</si>
  <si>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</si>
  <si>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</si>
  <si>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</si>
  <si>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</si>
  <si>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</si>
  <si>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</si>
  <si>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</si>
  <si>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</si>
  <si>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</si>
  <si>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</si>
  <si>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</si>
  <si>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</si>
  <si>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</si>
  <si>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</si>
  <si>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</si>
  <si>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</si>
  <si>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</si>
  <si>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</si>
  <si>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</si>
  <si>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</si>
  <si>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</si>
  <si>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</si>
  <si>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</si>
  <si>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</si>
  <si>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</si>
  <si>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</si>
  <si>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</si>
  <si>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</si>
  <si>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</si>
  <si>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</si>
  <si>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</si>
  <si>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</si>
  <si>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</si>
  <si>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</si>
  <si>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</si>
  <si>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</si>
  <si>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</si>
  <si>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</si>
  <si>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</si>
  <si>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</si>
  <si>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</si>
  <si>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</si>
  <si>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</si>
  <si>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</si>
  <si>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</si>
  <si>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</si>
  <si>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</si>
  <si>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</si>
  <si>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1.06</t>
  </si>
  <si>
    <t>水道事業会計</t>
  </si>
  <si>
    <t>一般会計</t>
  </si>
  <si>
    <t>介護保険特別会計</t>
  </si>
  <si>
    <t>国民健康保険特別会計</t>
  </si>
  <si>
    <t>流域関連公共下水道事業特別会計</t>
  </si>
  <si>
    <t>特定環境保全公共下水道事業特別会計</t>
  </si>
  <si>
    <t>農業集落排水事業特別会計</t>
  </si>
  <si>
    <t>戸別浄化槽整備事業特別会計</t>
  </si>
  <si>
    <t>その他会計（赤字）</t>
  </si>
  <si>
    <t>その他会計（黒字）</t>
  </si>
  <si>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</si>
  <si>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</si>
  <si>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</si>
  <si>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</si>
  <si>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</si>
  <si>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　一般会計</t>
    <rPh sb="0" eb="2">
      <t>ロッコウ</t>
    </rPh>
    <rPh sb="2" eb="4">
      <t>コウイキ</t>
    </rPh>
    <rPh sb="4" eb="6">
      <t>ジム</t>
    </rPh>
    <rPh sb="6" eb="8">
      <t>クミアイ</t>
    </rPh>
    <rPh sb="9" eb="11">
      <t>イッパン</t>
    </rPh>
    <rPh sb="11" eb="13">
      <t>カイケイ</t>
    </rPh>
    <phoneticPr fontId="2"/>
  </si>
  <si>
    <t>鹿行広域事務組合　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</si>
  <si>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　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</si>
  <si>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　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</si>
  <si>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　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</si>
  <si>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</si>
  <si>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</si>
  <si>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</si>
  <si>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</si>
  <si>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</si>
  <si>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</si>
  <si>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</si>
  <si>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</si>
  <si>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</si>
  <si>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</si>
  <si>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行方市開発公社</t>
    <rPh sb="0" eb="3">
      <t>ナメガタシ</t>
    </rPh>
    <rPh sb="3" eb="5">
      <t>カイハツ</t>
    </rPh>
    <rPh sb="5" eb="7">
      <t>コウシャ</t>
    </rPh>
    <phoneticPr fontId="2"/>
  </si>
  <si>
    <t>行方市土地開発公社</t>
    <rPh sb="0" eb="3">
      <t>ナメガタシ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</si>
</sst>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85774</c:v>
                </c:pt>
                <c:pt idx="1">
                  <c:v>78114</c:v>
                </c:pt>
                <c:pt idx="2">
                  <c:v>114020</c:v>
                </c:pt>
                <c:pt idx="3">
                  <c:v>121024</c:v>
                </c:pt>
                <c:pt idx="4">
                  <c:v>99724</c:v>
                </c:pt>
              </c:numCache>
            </c:numRef>
          </c:val>
          <c:smooth val="0"/>
        </c:ser>
        <c:dLbls>
          <c:showLegendKey val="0"/>
          <c:showVal val="0"/>
          <c:showCatName val="0"/>
          <c:showSerName val="0"/>
          <c:showPercent val="0"/>
          <c:showBubbleSize val="0"/>
        </c:dLbls>
        <c:marker val="1"/>
        <c:smooth val="0"/>
        <c:axId val="127533824"/>
        <c:axId val="127535744"/>
      </c:lineChart>
      <c:catAx>
        <c:axId val="127533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35744"/>
        <c:crosses val="autoZero"/>
        <c:auto val="1"/>
        <c:lblAlgn val="ctr"/>
        <c:lblOffset val="100"/>
        <c:tickLblSkip val="1"/>
        <c:tickMarkSkip val="1"/>
        <c:noMultiLvlLbl val="0"/>
      </c:catAx>
      <c:valAx>
        <c:axId val="1275357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3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c:v>
                </c:pt>
                <c:pt idx="1">
                  <c:v>4.74</c:v>
                </c:pt>
                <c:pt idx="2">
                  <c:v>5.96</c:v>
                </c:pt>
                <c:pt idx="3">
                  <c:v>3.99</c:v>
                </c:pt>
                <c:pt idx="4">
                  <c:v>6.12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12.61</c:v>
                </c:pt>
                <c:pt idx="1">
                  <c:v>14.92</c:v>
                </c:pt>
                <c:pt idx="2">
                  <c:v>15.17</c:v>
                </c:pt>
                <c:pt idx="3">
                  <c:v>15.79</c:v>
                </c:pt>
                <c:pt idx="4">
                  <c:v>15.07</c:v>
                </c:pt>
              </c:numCache>
            </c:numRef>
          </c:val>
        </c:ser>
        <c:dLbls>
          <c:showLegendKey val="0"/>
          <c:showVal val="0"/>
          <c:showCatName val="0"/>
          <c:showSerName val="0"/>
          <c:showPercent val="0"/>
          <c:showBubbleSize val="0"/>
        </c:dLbls>
        <c:gapWidth val="250"/>
        <c:overlap val="100"/>
        <c:axId val="128239872"/>
        <c:axId val="12824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2.72</c:v>
                </c:pt>
                <c:pt idx="1">
                  <c:v>3.1</c:v>
                </c:pt>
                <c:pt idx="2">
                  <c:v>1.1299999999999999</c:v>
                </c:pt>
                <c:pt idx="3">
                  <c:v>-1.06</c:v>
                </c:pt>
                <c:pt idx="4">
                  <c:v>1.21</c:v>
                </c:pt>
              </c:numCache>
            </c:numRef>
          </c:val>
          <c:smooth val="0"/>
        </c:ser>
        <c:dLbls>
          <c:showLegendKey val="0"/>
          <c:showVal val="0"/>
          <c:showCatName val="0"/>
          <c:showSerName val="0"/>
          <c:showPercent val="0"/>
          <c:showBubbleSize val="0"/>
        </c:dLbls>
        <c:marker val="1"/>
        <c:smooth val="0"/>
        <c:axId val="128239872"/>
        <c:axId val="128242048"/>
      </c:lineChart>
      <c:catAx>
        <c:axId val="12823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242048"/>
        <c:crosses val="autoZero"/>
        <c:auto val="1"/>
        <c:lblAlgn val="ctr"/>
        <c:lblOffset val="100"/>
        <c:tickLblSkip val="1"/>
        <c:tickMarkSkip val="1"/>
        <c:noMultiLvlLbl val="0"/>
      </c:catAx>
      <c:valAx>
        <c:axId val="12824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3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戸別浄化槽整備事業特別会計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0.02</c:v>
                </c:pt>
                <c:pt idx="6">
                  <c:v>#N/A</c:v>
                </c:pt>
                <c:pt idx="7">
                  <c:v>0.02</c:v>
                </c:pt>
                <c:pt idx="8">
                  <c:v>#N/A</c:v>
                </c:pt>
                <c:pt idx="9">
                  <c:v>0.02</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0.09</c:v>
                </c:pt>
                <c:pt idx="4">
                  <c:v>#N/A</c:v>
                </c:pt>
                <c:pt idx="5">
                  <c:v>0.11</c:v>
                </c:pt>
                <c:pt idx="6">
                  <c:v>#N/A</c:v>
                </c:pt>
                <c:pt idx="7">
                  <c:v>0.09</c:v>
                </c:pt>
                <c:pt idx="8">
                  <c:v>#N/A</c:v>
                </c:pt>
                <c:pt idx="9">
                  <c:v>0.05</c:v>
                </c:pt>
              </c:numCache>
            </c:numRef>
          </c:val>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0.09</c:v>
                </c:pt>
                <c:pt idx="4">
                  <c:v>#N/A</c:v>
                </c:pt>
                <c:pt idx="5">
                  <c:v>0.12</c:v>
                </c:pt>
                <c:pt idx="6">
                  <c:v>#N/A</c:v>
                </c:pt>
                <c:pt idx="7">
                  <c:v>0.13</c:v>
                </c:pt>
                <c:pt idx="8">
                  <c:v>#N/A</c:v>
                </c:pt>
                <c:pt idx="9">
                  <c:v>7.0000000000000007E-2</c:v>
                </c:pt>
              </c:numCache>
            </c:numRef>
          </c:val>
        </c:ser>
        <c:ser>
          <c:idx val="5"/>
          <c:order val="5"/>
          <c:tx>
            <c:strRef>
              <c:f>データシート!$A$32</c:f>
              <c:strCache>
                <c:ptCount val="1"/>
                <c:pt idx="0">
                  <c:v>流域関連公共下水道事業特別会計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0.09</c:v>
                </c:pt>
                <c:pt idx="4">
                  <c:v>#N/A</c:v>
                </c:pt>
                <c:pt idx="5">
                  <c:v>0.1</c:v>
                </c:pt>
                <c:pt idx="6">
                  <c:v>#N/A</c:v>
                </c:pt>
                <c:pt idx="7">
                  <c:v>0.08</c:v>
                </c:pt>
                <c:pt idx="8">
                  <c:v>#N/A</c:v>
                </c:pt>
                <c:pt idx="9">
                  <c:v>0.09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0.81</c:v>
                </c:pt>
                <c:pt idx="2">
                  <c:v>#N/A</c:v>
                </c:pt>
                <c:pt idx="3">
                  <c:v>0.19</c:v>
                </c:pt>
                <c:pt idx="4">
                  <c:v>#N/A</c:v>
                </c:pt>
                <c:pt idx="5">
                  <c:v>0.51</c:v>
                </c:pt>
                <c:pt idx="6">
                  <c:v>#N/A</c:v>
                </c:pt>
                <c:pt idx="7">
                  <c:v>0.09</c:v>
                </c:pt>
                <c:pt idx="8">
                  <c:v>#N/A</c:v>
                </c:pt>
                <c:pt idx="9">
                  <c:v>0.19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0.72</c:v>
                </c:pt>
                <c:pt idx="2">
                  <c:v>#N/A</c:v>
                </c:pt>
                <c:pt idx="3">
                  <c:v>0.3</c:v>
                </c:pt>
                <c:pt idx="4">
                  <c:v>#N/A</c:v>
                </c:pt>
                <c:pt idx="5">
                  <c:v>0.73</c:v>
                </c:pt>
                <c:pt idx="6">
                  <c:v>#N/A</c:v>
                </c:pt>
                <c:pt idx="7">
                  <c:v>0.64</c:v>
                </c:pt>
                <c:pt idx="8">
                  <c:v>#N/A</c:v>
                </c:pt>
                <c:pt idx="9">
                  <c:v>0.38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c:v>
                </c:pt>
                <c:pt idx="2">
                  <c:v>#N/A</c:v>
                </c:pt>
                <c:pt idx="3">
                  <c:v>4.7300000000000004</c:v>
                </c:pt>
                <c:pt idx="4">
                  <c:v>#N/A</c:v>
                </c:pt>
                <c:pt idx="5">
                  <c:v>5.96</c:v>
                </c:pt>
                <c:pt idx="6">
                  <c:v>#N/A</c:v>
                </c:pt>
                <c:pt idx="7">
                  <c:v>3.99</c:v>
                </c:pt>
                <c:pt idx="8">
                  <c:v>#N/A</c:v>
                </c:pt>
                <c:pt idx="9">
                  <c:v>6.11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8.81</c:v>
                </c:pt>
                <c:pt idx="2">
                  <c:v>#N/A</c:v>
                </c:pt>
                <c:pt idx="3">
                  <c:v>8.7100000000000009</c:v>
                </c:pt>
                <c:pt idx="4">
                  <c:v>#N/A</c:v>
                </c:pt>
                <c:pt idx="5">
                  <c:v>7.9</c:v>
                </c:pt>
                <c:pt idx="6">
                  <c:v>#N/A</c:v>
                </c:pt>
                <c:pt idx="7">
                  <c:v>7.36</c:v>
                </c:pt>
                <c:pt idx="8">
                  <c:v>#N/A</c:v>
                </c:pt>
                <c:pt idx="9">
                  <c:v>6.84</c:v>
                </c:pt>
              </c:numCache>
            </c:numRef>
          </c:val>
        </c:ser>
        <c:dLbls>
          <c:showLegendKey val="0"/>
          <c:showVal val="0"/>
          <c:showCatName val="0"/>
          <c:showSerName val="0"/>
          <c:showPercent val="0"/>
          <c:showBubbleSize val="0"/>
        </c:dLbls>
        <c:gapWidth val="150"/>
        <c:overlap val="100"/>
        <c:axId val="128389120"/>
        <c:axId val="128390656"/>
      </c:barChart>
      <c:catAx>
        <c:axId val="1283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390656"/>
        <c:crosses val="autoZero"/>
        <c:auto val="1"/>
        <c:lblAlgn val="ctr"/>
        <c:lblOffset val="100"/>
        <c:tickLblSkip val="1"/>
        <c:tickMarkSkip val="1"/>
        <c:noMultiLvlLbl val="0"/>
      </c:catAx>
      <c:valAx>
        <c:axId val="12839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8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1298</c:v>
                </c:pt>
                <c:pt idx="5">
                  <c:v>1402</c:v>
                </c:pt>
                <c:pt idx="8">
                  <c:v>1458</c:v>
                </c:pt>
                <c:pt idx="11">
                  <c:v>1490</c:v>
                </c:pt>
                <c:pt idx="14">
                  <c:v>1548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c:v>
                </c:pt>
                <c:pt idx="3">
                  <c:v>8</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432</c:v>
                </c:pt>
                <c:pt idx="3">
                  <c:v>499</c:v>
                </c:pt>
                <c:pt idx="6">
                  <c:v>464</c:v>
                </c:pt>
                <c:pt idx="9">
                  <c:v>475</c:v>
                </c:pt>
                <c:pt idx="12">
                  <c:v>477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1962</c:v>
                </c:pt>
                <c:pt idx="3">
                  <c:v>1989</c:v>
                </c:pt>
                <c:pt idx="6">
                  <c:v>1964</c:v>
                </c:pt>
                <c:pt idx="9">
                  <c:v>1885</c:v>
                </c:pt>
                <c:pt idx="12">
                  <c:v>1827</c:v>
                </c:pt>
              </c:numCache>
            </c:numRef>
          </c:val>
        </c:ser>
        <c:dLbls>
          <c:showLegendKey val="0"/>
          <c:showVal val="0"/>
          <c:showCatName val="0"/>
          <c:showSerName val="0"/>
          <c:showPercent val="0"/>
          <c:showBubbleSize val="0"/>
        </c:dLbls>
        <c:gapWidth val="100"/>
        <c:overlap val="100"/>
        <c:axId val="128699392"/>
        <c:axId val="12870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1104</c:v>
                </c:pt>
                <c:pt idx="2">
                  <c:v>#N/A</c:v>
                </c:pt>
                <c:pt idx="3">
                  <c:v>#N/A</c:v>
                </c:pt>
                <c:pt idx="4">
                  <c:v>1094</c:v>
                </c:pt>
                <c:pt idx="5">
                  <c:v>#N/A</c:v>
                </c:pt>
                <c:pt idx="6">
                  <c:v>#N/A</c:v>
                </c:pt>
                <c:pt idx="7">
                  <c:v>974</c:v>
                </c:pt>
                <c:pt idx="8">
                  <c:v>#N/A</c:v>
                </c:pt>
                <c:pt idx="9">
                  <c:v>#N/A</c:v>
                </c:pt>
                <c:pt idx="10">
                  <c:v>874</c:v>
                </c:pt>
                <c:pt idx="11">
                  <c:v>#N/A</c:v>
                </c:pt>
                <c:pt idx="12">
                  <c:v>#N/A</c:v>
                </c:pt>
                <c:pt idx="13">
                  <c:v>760</c:v>
                </c:pt>
                <c:pt idx="14">
                  <c:v>#N/A</c:v>
                </c:pt>
              </c:numCache>
            </c:numRef>
          </c:val>
          <c:smooth val="0"/>
        </c:ser>
        <c:dLbls>
          <c:showLegendKey val="0"/>
          <c:showVal val="0"/>
          <c:showCatName val="0"/>
          <c:showSerName val="0"/>
          <c:showPercent val="0"/>
          <c:showBubbleSize val="0"/>
        </c:dLbls>
        <c:marker val="1"/>
        <c:smooth val="0"/>
        <c:axId val="128699392"/>
        <c:axId val="128705664"/>
      </c:lineChart>
      <c:catAx>
        <c:axId val="12869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05664"/>
        <c:crosses val="autoZero"/>
        <c:auto val="1"/>
        <c:lblAlgn val="ctr"/>
        <c:lblOffset val="100"/>
        <c:tickLblSkip val="1"/>
        <c:tickMarkSkip val="1"/>
        <c:noMultiLvlLbl val="0"/>
      </c:catAx>
      <c:valAx>
        <c:axId val="12870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9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15975</c:v>
                </c:pt>
                <c:pt idx="5">
                  <c:v>16476</c:v>
                </c:pt>
                <c:pt idx="8">
                  <c:v>17491</c:v>
                </c:pt>
                <c:pt idx="11">
                  <c:v>17751</c:v>
                </c:pt>
                <c:pt idx="14">
                  <c:v>18103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226</c:v>
                </c:pt>
                <c:pt idx="5">
                  <c:v>228</c:v>
                </c:pt>
                <c:pt idx="8">
                  <c:v>243</c:v>
                </c:pt>
                <c:pt idx="11">
                  <c:v>229</c:v>
                </c:pt>
                <c:pt idx="14">
                  <c:v>201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3742</c:v>
                </c:pt>
                <c:pt idx="5">
                  <c:v>4395</c:v>
                </c:pt>
                <c:pt idx="8">
                  <c:v>3970</c:v>
                </c:pt>
                <c:pt idx="11">
                  <c:v>3985</c:v>
                </c:pt>
                <c:pt idx="14">
                  <c:v>3555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6</c:v>
                </c:pt>
                <c:pt idx="6">
                  <c:v>4</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4576</c:v>
                </c:pt>
                <c:pt idx="3">
                  <c:v>4435</c:v>
                </c:pt>
                <c:pt idx="6">
                  <c:v>4282</c:v>
                </c:pt>
                <c:pt idx="9">
                  <c:v>4062</c:v>
                </c:pt>
                <c:pt idx="12">
                  <c:v>3793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c:v>
                </c:pt>
                <c:pt idx="3">
                  <c:v>42</c:v>
                </c:pt>
                <c:pt idx="6">
                  <c:v>40</c:v>
                </c:pt>
                <c:pt idx="9">
                  <c:v>89</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6399</c:v>
                </c:pt>
                <c:pt idx="3">
                  <c:v>7178</c:v>
                </c:pt>
                <c:pt idx="6">
                  <c:v>7013</c:v>
                </c:pt>
                <c:pt idx="9">
                  <c:v>6548</c:v>
                </c:pt>
                <c:pt idx="12">
                  <c:v>6181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c:v>
                </c:pt>
                <c:pt idx="3">
                  <c:v>1</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17659</c:v>
                </c:pt>
                <c:pt idx="3">
                  <c:v>17897</c:v>
                </c:pt>
                <c:pt idx="6">
                  <c:v>18548</c:v>
                </c:pt>
                <c:pt idx="9">
                  <c:v>19191</c:v>
                </c:pt>
                <c:pt idx="12">
                  <c:v>19472</c:v>
                </c:pt>
              </c:numCache>
            </c:numRef>
          </c:val>
        </c:ser>
        <c:dLbls>
          <c:showLegendKey val="0"/>
          <c:showVal val="0"/>
          <c:showCatName val="0"/>
          <c:showSerName val="0"/>
          <c:showPercent val="0"/>
          <c:showBubbleSize val="0"/>
        </c:dLbls>
        <c:gapWidth val="100"/>
        <c:overlap val="100"/>
        <c:axId val="129012480"/>
        <c:axId val="12901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8743</c:v>
                </c:pt>
                <c:pt idx="2">
                  <c:v>#N/A</c:v>
                </c:pt>
                <c:pt idx="3">
                  <c:v>#N/A</c:v>
                </c:pt>
                <c:pt idx="4">
                  <c:v>8459</c:v>
                </c:pt>
                <c:pt idx="5">
                  <c:v>#N/A</c:v>
                </c:pt>
                <c:pt idx="6">
                  <c:v>#N/A</c:v>
                </c:pt>
                <c:pt idx="7">
                  <c:v>8184</c:v>
                </c:pt>
                <c:pt idx="8">
                  <c:v>#N/A</c:v>
                </c:pt>
                <c:pt idx="9">
                  <c:v>#N/A</c:v>
                </c:pt>
                <c:pt idx="10">
                  <c:v>7929</c:v>
                </c:pt>
                <c:pt idx="11">
                  <c:v>#N/A</c:v>
                </c:pt>
                <c:pt idx="12">
                  <c:v>#N/A</c:v>
                </c:pt>
                <c:pt idx="13">
                  <c:v>7724</c:v>
                </c:pt>
                <c:pt idx="14">
                  <c:v>#N/A</c:v>
                </c:pt>
              </c:numCache>
            </c:numRef>
          </c:val>
          <c:smooth val="0"/>
        </c:ser>
        <c:dLbls>
          <c:showLegendKey val="0"/>
          <c:showVal val="0"/>
          <c:showCatName val="0"/>
          <c:showSerName val="0"/>
          <c:showPercent val="0"/>
          <c:showBubbleSize val="0"/>
        </c:dLbls>
        <c:marker val="1"/>
        <c:smooth val="0"/>
        <c:axId val="129012480"/>
        <c:axId val="129014400"/>
      </c:lineChart>
      <c:catAx>
        <c:axId val="12901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014400"/>
        <c:crosses val="autoZero"/>
        <c:auto val="1"/>
        <c:lblAlgn val="ctr"/>
        <c:lblOffset val="100"/>
        <c:tickLblSkip val="1"/>
        <c:tickMarkSkip val="1"/>
        <c:noMultiLvlLbl val="0"/>
      </c:catAx>
      <c:valAx>
        <c:axId val="12901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1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37,299
36,338
222.48
18,527,721
17,721,627
682,957
11,160,495
19,472,450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80.0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人口減少や高い高齢化率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日現在）</a:t>
          </a:r>
          <a:r>
            <a:rPr lang="ja-JP" altLang="ja-JP" sz="1100" b="0" i="0" baseline="0">
              <a:solidFill>
                <a:schemeClr val="dk1"/>
              </a:solidFill>
              <a:effectLst/>
              <a:latin typeface="+mn-lt"/>
              <a:ea typeface="+mn-ea"/>
              <a:cs typeface="+mn-cs"/>
            </a:rPr>
            <a:t>に加え、行方市は第一次産業中心の脆弱な税収構造にあることから、類似団体平均を</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ポイント下回る</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今後も下降することが憂慮される。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極めて自主財源に乏しく、今後も数値の大幅改善を見込むことは難しいと考えられるため、集中改革プラン等に沿った</a:t>
          </a:r>
          <a:r>
            <a:rPr lang="ja-JP" altLang="en-US" sz="1100" b="0" i="0" baseline="0">
              <a:solidFill>
                <a:schemeClr val="dk1"/>
              </a:solidFill>
              <a:effectLst/>
              <a:latin typeface="+mn-lt"/>
              <a:ea typeface="+mn-ea"/>
              <a:cs typeface="+mn-cs"/>
            </a:rPr>
            <a:t>、事業のスクラップ＆ビルドと</a:t>
          </a:r>
          <a:r>
            <a:rPr lang="ja-JP" altLang="ja-JP" sz="1100" b="0" i="0" baseline="0">
              <a:solidFill>
                <a:schemeClr val="dk1"/>
              </a:solidFill>
              <a:effectLst/>
              <a:latin typeface="+mn-lt"/>
              <a:ea typeface="+mn-ea"/>
              <a:cs typeface="+mn-cs"/>
            </a:rPr>
            <a:t>施策の重点化を進め、活力あるまちづくりを展開しつつ、行政の効率化に努めることにより財政の健全化を図る。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7" name="直線コネクタ 66"/>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0" name="直線コネクタ 69"/>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3" name="直線コネクタ 72"/>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6" name="円/楕円 85"/>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7"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89" name="テキスト ボックス 88"/>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0" name="円/楕円 89"/>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1" name="テキスト ボックス 90"/>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経常一般財源収入は、地方税は</a:t>
          </a:r>
          <a:r>
            <a:rPr lang="en-US" altLang="ja-JP" sz="1100" b="0" i="0" baseline="0">
              <a:solidFill>
                <a:schemeClr val="dk1"/>
              </a:solidFill>
              <a:effectLst/>
              <a:latin typeface="+mn-lt"/>
              <a:ea typeface="+mn-ea"/>
              <a:cs typeface="+mn-cs"/>
            </a:rPr>
            <a:t>26,952</a:t>
          </a:r>
          <a:r>
            <a:rPr lang="ja-JP" altLang="ja-JP" sz="1100" b="0" i="0" baseline="0">
              <a:solidFill>
                <a:schemeClr val="dk1"/>
              </a:solidFill>
              <a:effectLst/>
              <a:latin typeface="+mn-lt"/>
              <a:ea typeface="+mn-ea"/>
              <a:cs typeface="+mn-cs"/>
            </a:rPr>
            <a:t>千円増</a:t>
          </a:r>
          <a:r>
            <a:rPr lang="ja-JP" altLang="en-US" sz="1100" b="0" i="0" baseline="0">
              <a:solidFill>
                <a:schemeClr val="dk1"/>
              </a:solidFill>
              <a:effectLst/>
              <a:latin typeface="+mn-lt"/>
              <a:ea typeface="+mn-ea"/>
              <a:cs typeface="+mn-cs"/>
            </a:rPr>
            <a:t>となったが、</a:t>
          </a:r>
          <a:r>
            <a:rPr lang="ja-JP" altLang="ja-JP" sz="1100" b="0" i="0" baseline="0">
              <a:solidFill>
                <a:schemeClr val="dk1"/>
              </a:solidFill>
              <a:effectLst/>
              <a:latin typeface="+mn-lt"/>
              <a:ea typeface="+mn-ea"/>
              <a:cs typeface="+mn-cs"/>
            </a:rPr>
            <a:t>普通交付税が前年に比べ</a:t>
          </a:r>
          <a:r>
            <a:rPr lang="en-US" altLang="ja-JP" sz="1100" b="0" i="0" baseline="0">
              <a:solidFill>
                <a:schemeClr val="dk1"/>
              </a:solidFill>
              <a:effectLst/>
              <a:latin typeface="+mn-lt"/>
              <a:ea typeface="+mn-ea"/>
              <a:cs typeface="+mn-cs"/>
            </a:rPr>
            <a:t>79,425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するなど、合計</a:t>
          </a:r>
          <a:r>
            <a:rPr lang="ja-JP" altLang="en-US"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28,173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の減額</a:t>
          </a:r>
          <a:r>
            <a:rPr lang="ja-JP" altLang="ja-JP" sz="1100" b="0" i="0" baseline="0">
              <a:solidFill>
                <a:schemeClr val="dk1"/>
              </a:solidFill>
              <a:effectLst/>
              <a:latin typeface="+mn-lt"/>
              <a:ea typeface="+mn-ea"/>
              <a:cs typeface="+mn-cs"/>
            </a:rPr>
            <a:t>となっている。一方歳出の経常経費充当額については、公債費が</a:t>
          </a:r>
          <a:r>
            <a:rPr lang="en-US" altLang="ja-JP" sz="1100" b="0" i="0" baseline="0">
              <a:solidFill>
                <a:schemeClr val="dk1"/>
              </a:solidFill>
              <a:effectLst/>
              <a:latin typeface="+mn-lt"/>
              <a:ea typeface="+mn-ea"/>
              <a:cs typeface="+mn-cs"/>
            </a:rPr>
            <a:t>81,421</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減になっていることなどにより合計で</a:t>
          </a:r>
          <a:r>
            <a:rPr lang="en-US" altLang="ja-JP" sz="1100" b="0" i="0" baseline="0">
              <a:solidFill>
                <a:schemeClr val="dk1"/>
              </a:solidFill>
              <a:effectLst/>
              <a:latin typeface="+mn-lt"/>
              <a:ea typeface="+mn-ea"/>
              <a:cs typeface="+mn-cs"/>
            </a:rPr>
            <a:t>66,834</a:t>
          </a:r>
          <a:r>
            <a:rPr lang="ja-JP" altLang="ja-JP" sz="1100" b="0" i="0" baseline="0">
              <a:solidFill>
                <a:schemeClr val="dk1"/>
              </a:solidFill>
              <a:effectLst/>
              <a:latin typeface="+mn-lt"/>
              <a:ea typeface="+mn-ea"/>
              <a:cs typeface="+mn-cs"/>
            </a:rPr>
            <a:t>千円の減となった。これらのことより経常収支比率について、</a:t>
          </a:r>
          <a:r>
            <a:rPr lang="en-US" altLang="ja-JP" sz="1100" b="0" i="0" baseline="0">
              <a:solidFill>
                <a:schemeClr val="dk1"/>
              </a:solidFill>
              <a:effectLst/>
              <a:latin typeface="+mn-lt"/>
              <a:ea typeface="+mn-ea"/>
              <a:cs typeface="+mn-cs"/>
            </a:rPr>
            <a:t>85.8</a:t>
          </a:r>
          <a:r>
            <a:rPr lang="ja-JP" altLang="ja-JP" sz="1100" b="0" i="0" baseline="0">
              <a:solidFill>
                <a:schemeClr val="dk1"/>
              </a:solidFill>
              <a:effectLst/>
              <a:latin typeface="+mn-lt"/>
              <a:ea typeface="+mn-ea"/>
              <a:cs typeface="+mn-cs"/>
            </a:rPr>
            <a:t>ポイントと昨年に比べ</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し、類似団体平均よりは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今後は合併特例債の活用等により公債費が増加していく見込であることから、起債事業の見直しを進めるとともに、優先度の低い事務事業について見直しを行うなど、事業の選択と集中によってさらなる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83185</xdr:rowOff>
    </xdr:from>
    <xdr:to>
      <xdr:col>7</xdr:col>
      <xdr:colOff>152400</xdr:colOff>
      <xdr:row>61</xdr:row>
      <xdr:rowOff>89218</xdr:rowOff>
    </xdr:to>
    <xdr:cxnSp macro="">
      <xdr:nvCxnSpPr>
        <xdr:cNvPr id="126" name="直線コネクタ 125"/>
        <xdr:cNvCxnSpPr/>
      </xdr:nvCxnSpPr>
      <xdr:spPr>
        <a:xfrm flipV="1">
          <a:off x="4114800" y="105416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89218</xdr:rowOff>
    </xdr:from>
    <xdr:to>
      <xdr:col>6</xdr:col>
      <xdr:colOff>0</xdr:colOff>
      <xdr:row>61</xdr:row>
      <xdr:rowOff>125413</xdr:rowOff>
    </xdr:to>
    <xdr:cxnSp macro="">
      <xdr:nvCxnSpPr>
        <xdr:cNvPr id="129" name="直線コネクタ 128"/>
        <xdr:cNvCxnSpPr/>
      </xdr:nvCxnSpPr>
      <xdr:spPr>
        <a:xfrm flipV="1">
          <a:off x="3225800" y="105476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125413</xdr:rowOff>
    </xdr:to>
    <xdr:cxnSp macro="">
      <xdr:nvCxnSpPr>
        <xdr:cNvPr id="132" name="直線コネクタ 131"/>
        <xdr:cNvCxnSpPr/>
      </xdr:nvCxnSpPr>
      <xdr:spPr>
        <a:xfrm>
          <a:off x="2336800" y="1043305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83185</xdr:rowOff>
    </xdr:to>
    <xdr:cxnSp macro="">
      <xdr:nvCxnSpPr>
        <xdr:cNvPr id="135" name="直線コネクタ 134"/>
        <xdr:cNvCxnSpPr/>
      </xdr:nvCxnSpPr>
      <xdr:spPr>
        <a:xfrm flipV="1">
          <a:off x="1447800" y="104330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32385</xdr:rowOff>
    </xdr:from>
    <xdr:to>
      <xdr:col>7</xdr:col>
      <xdr:colOff>203200</xdr:colOff>
      <xdr:row>61</xdr:row>
      <xdr:rowOff>133985</xdr:rowOff>
    </xdr:to>
    <xdr:sp macro="" textlink="">
      <xdr:nvSpPr>
        <xdr:cNvPr id="145" name="円/楕円 144"/>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48912</xdr:rowOff>
    </xdr:from>
    <xdr:ext cx="762000" cy="259045"/>
    <xdr:sp macro="" textlink="">
      <xdr:nvSpPr>
        <xdr:cNvPr id="146"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38418</xdr:rowOff>
    </xdr:from>
    <xdr:to>
      <xdr:col>6</xdr:col>
      <xdr:colOff>50800</xdr:colOff>
      <xdr:row>61</xdr:row>
      <xdr:rowOff>140018</xdr:rowOff>
    </xdr:to>
    <xdr:sp macro="" textlink="">
      <xdr:nvSpPr>
        <xdr:cNvPr id="147" name="円/楕円 146"/>
        <xdr:cNvSpPr/>
      </xdr:nvSpPr>
      <xdr:spPr>
        <a:xfrm>
          <a:off x="4064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150195</xdr:rowOff>
    </xdr:from>
    <xdr:ext cx="736600" cy="259045"/>
    <xdr:sp macro="" textlink="">
      <xdr:nvSpPr>
        <xdr:cNvPr id="148" name="テキスト ボックス 147"/>
        <xdr:cNvSpPr txBox="1"/>
      </xdr:nvSpPr>
      <xdr:spPr>
        <a:xfrm>
          <a:off x="3733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74613</xdr:rowOff>
    </xdr:from>
    <xdr:to>
      <xdr:col>4</xdr:col>
      <xdr:colOff>533400</xdr:colOff>
      <xdr:row>62</xdr:row>
      <xdr:rowOff>4763</xdr:rowOff>
    </xdr:to>
    <xdr:sp macro="" textlink="">
      <xdr:nvSpPr>
        <xdr:cNvPr id="149" name="円/楕円 148"/>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14940</xdr:rowOff>
    </xdr:from>
    <xdr:ext cx="762000" cy="259045"/>
    <xdr:sp macro="" textlink="">
      <xdr:nvSpPr>
        <xdr:cNvPr id="150" name="テキスト ボックス 149"/>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1" name="円/楕円 150"/>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2" name="テキスト ボックス 151"/>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53" name="円/楕円 152"/>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54" name="テキスト ボックス 153"/>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％下回っ</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、昨年度と比べると</a:t>
          </a:r>
          <a:r>
            <a:rPr lang="en-US" altLang="ja-JP" sz="1100" b="0" i="0" baseline="0">
              <a:solidFill>
                <a:schemeClr val="dk1"/>
              </a:solidFill>
              <a:effectLst/>
              <a:latin typeface="+mn-lt"/>
              <a:ea typeface="+mn-ea"/>
              <a:cs typeface="+mn-cs"/>
            </a:rPr>
            <a:t>10,160</a:t>
          </a:r>
          <a:r>
            <a:rPr lang="ja-JP" altLang="en-US" sz="1100" b="0" i="0" baseline="0">
              <a:solidFill>
                <a:schemeClr val="dk1"/>
              </a:solidFill>
              <a:effectLst/>
              <a:latin typeface="+mn-lt"/>
              <a:ea typeface="+mn-ea"/>
              <a:cs typeface="+mn-cs"/>
            </a:rPr>
            <a:t>千円増加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全国平均・茨城県平均からみても高くなっている。これは、学校</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適正配置計画による統合校設置に伴い，スクールバス運行委託料が</a:t>
          </a:r>
          <a:r>
            <a:rPr lang="en-US" altLang="ja-JP" sz="1100" b="0" i="0" baseline="0">
              <a:solidFill>
                <a:schemeClr val="dk1"/>
              </a:solidFill>
              <a:effectLst/>
              <a:latin typeface="+mn-lt"/>
              <a:ea typeface="+mn-ea"/>
              <a:cs typeface="+mn-cs"/>
            </a:rPr>
            <a:t>115,294</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増加したこと等によるものである。今後も職員の定員適正化計画の確実な遂行による人件費の削減、並びに公共施設の整理統合などによる物件費の抑制により、一層のコスト削減を図っていく。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58637</xdr:rowOff>
    </xdr:from>
    <xdr:to>
      <xdr:col>7</xdr:col>
      <xdr:colOff>152400</xdr:colOff>
      <xdr:row>81</xdr:row>
      <xdr:rowOff>99496</xdr:rowOff>
    </xdr:to>
    <xdr:cxnSp macro="">
      <xdr:nvCxnSpPr>
        <xdr:cNvPr id="189" name="直線コネクタ 188"/>
        <xdr:cNvCxnSpPr/>
      </xdr:nvCxnSpPr>
      <xdr:spPr>
        <a:xfrm>
          <a:off x="4114800" y="13946087"/>
          <a:ext cx="838200" cy="4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58637</xdr:rowOff>
    </xdr:from>
    <xdr:to>
      <xdr:col>6</xdr:col>
      <xdr:colOff>0</xdr:colOff>
      <xdr:row>81</xdr:row>
      <xdr:rowOff>79577</xdr:rowOff>
    </xdr:to>
    <xdr:cxnSp macro="">
      <xdr:nvCxnSpPr>
        <xdr:cNvPr id="192" name="直線コネクタ 191"/>
        <xdr:cNvCxnSpPr/>
      </xdr:nvCxnSpPr>
      <xdr:spPr>
        <a:xfrm flipV="1">
          <a:off x="3225800" y="13946087"/>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62767</xdr:rowOff>
    </xdr:from>
    <xdr:to>
      <xdr:col>4</xdr:col>
      <xdr:colOff>482600</xdr:colOff>
      <xdr:row>81</xdr:row>
      <xdr:rowOff>79577</xdr:rowOff>
    </xdr:to>
    <xdr:cxnSp macro="">
      <xdr:nvCxnSpPr>
        <xdr:cNvPr id="195" name="直線コネクタ 194"/>
        <xdr:cNvCxnSpPr/>
      </xdr:nvCxnSpPr>
      <xdr:spPr>
        <a:xfrm>
          <a:off x="2336800" y="13950217"/>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46961</xdr:rowOff>
    </xdr:from>
    <xdr:to>
      <xdr:col>3</xdr:col>
      <xdr:colOff>279400</xdr:colOff>
      <xdr:row>81</xdr:row>
      <xdr:rowOff>62767</xdr:rowOff>
    </xdr:to>
    <xdr:cxnSp macro="">
      <xdr:nvCxnSpPr>
        <xdr:cNvPr id="198" name="直線コネクタ 197"/>
        <xdr:cNvCxnSpPr/>
      </xdr:nvCxnSpPr>
      <xdr:spPr>
        <a:xfrm>
          <a:off x="1447800" y="13934411"/>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48696</xdr:rowOff>
    </xdr:from>
    <xdr:to>
      <xdr:col>7</xdr:col>
      <xdr:colOff>203200</xdr:colOff>
      <xdr:row>81</xdr:row>
      <xdr:rowOff>150296</xdr:rowOff>
    </xdr:to>
    <xdr:sp macro="" textlink="">
      <xdr:nvSpPr>
        <xdr:cNvPr id="208" name="円/楕円 207"/>
        <xdr:cNvSpPr/>
      </xdr:nvSpPr>
      <xdr:spPr>
        <a:xfrm>
          <a:off x="4902200" y="139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65223</xdr:rowOff>
    </xdr:from>
    <xdr:ext cx="762000" cy="259045"/>
    <xdr:sp macro="" textlink="">
      <xdr:nvSpPr>
        <xdr:cNvPr id="209" name="人件費・物件費等の状況該当値テキスト"/>
        <xdr:cNvSpPr txBox="1"/>
      </xdr:nvSpPr>
      <xdr:spPr>
        <a:xfrm>
          <a:off x="5041900" y="1378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146,319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7837</xdr:rowOff>
    </xdr:from>
    <xdr:to>
      <xdr:col>6</xdr:col>
      <xdr:colOff>50800</xdr:colOff>
      <xdr:row>81</xdr:row>
      <xdr:rowOff>109437</xdr:rowOff>
    </xdr:to>
    <xdr:sp macro="" textlink="">
      <xdr:nvSpPr>
        <xdr:cNvPr id="210" name="円/楕円 209"/>
        <xdr:cNvSpPr/>
      </xdr:nvSpPr>
      <xdr:spPr>
        <a:xfrm>
          <a:off x="4064000" y="13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119614</xdr:rowOff>
    </xdr:from>
    <xdr:ext cx="736600" cy="259045"/>
    <xdr:sp macro="" textlink="">
      <xdr:nvSpPr>
        <xdr:cNvPr id="211" name="テキスト ボックス 210"/>
        <xdr:cNvSpPr txBox="1"/>
      </xdr:nvSpPr>
      <xdr:spPr>
        <a:xfrm>
          <a:off x="3733800" y="13664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28777</xdr:rowOff>
    </xdr:from>
    <xdr:to>
      <xdr:col>4</xdr:col>
      <xdr:colOff>533400</xdr:colOff>
      <xdr:row>81</xdr:row>
      <xdr:rowOff>130377</xdr:rowOff>
    </xdr:to>
    <xdr:sp macro="" textlink="">
      <xdr:nvSpPr>
        <xdr:cNvPr id="212" name="円/楕円 211"/>
        <xdr:cNvSpPr/>
      </xdr:nvSpPr>
      <xdr:spPr>
        <a:xfrm>
          <a:off x="3175000" y="13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140554</xdr:rowOff>
    </xdr:from>
    <xdr:ext cx="762000" cy="259045"/>
    <xdr:sp macro="" textlink="">
      <xdr:nvSpPr>
        <xdr:cNvPr id="213" name="テキスト ボックス 212"/>
        <xdr:cNvSpPr txBox="1"/>
      </xdr:nvSpPr>
      <xdr:spPr>
        <a:xfrm>
          <a:off x="2844800" y="136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11967</xdr:rowOff>
    </xdr:from>
    <xdr:to>
      <xdr:col>3</xdr:col>
      <xdr:colOff>330200</xdr:colOff>
      <xdr:row>81</xdr:row>
      <xdr:rowOff>113567</xdr:rowOff>
    </xdr:to>
    <xdr:sp macro="" textlink="">
      <xdr:nvSpPr>
        <xdr:cNvPr id="214" name="円/楕円 213"/>
        <xdr:cNvSpPr/>
      </xdr:nvSpPr>
      <xdr:spPr>
        <a:xfrm>
          <a:off x="2286000" y="13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123744</xdr:rowOff>
    </xdr:from>
    <xdr:ext cx="762000" cy="259045"/>
    <xdr:sp macro="" textlink="">
      <xdr:nvSpPr>
        <xdr:cNvPr id="215" name="テキスト ボックス 214"/>
        <xdr:cNvSpPr txBox="1"/>
      </xdr:nvSpPr>
      <xdr:spPr>
        <a:xfrm>
          <a:off x="1955800" y="136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167611</xdr:rowOff>
    </xdr:from>
    <xdr:to>
      <xdr:col>2</xdr:col>
      <xdr:colOff>127000</xdr:colOff>
      <xdr:row>81</xdr:row>
      <xdr:rowOff>97761</xdr:rowOff>
    </xdr:to>
    <xdr:sp macro="" textlink="">
      <xdr:nvSpPr>
        <xdr:cNvPr id="216" name="円/楕円 215"/>
        <xdr:cNvSpPr/>
      </xdr:nvSpPr>
      <xdr:spPr>
        <a:xfrm>
          <a:off x="1397000" y="138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107938</xdr:rowOff>
    </xdr:from>
    <xdr:ext cx="762000" cy="259045"/>
    <xdr:sp macro="" textlink="">
      <xdr:nvSpPr>
        <xdr:cNvPr id="217" name="テキスト ボックス 216"/>
        <xdr:cNvSpPr txBox="1"/>
      </xdr:nvSpPr>
      <xdr:spPr>
        <a:xfrm>
          <a:off x="1066800" y="136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年度から給与改正に伴い昇給抑制（一般職</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号、管理職</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号、</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歳以上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号）を実施し給与の適正化に努めてきた。類似団体と比べて、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。今後も適正な給与水準となるよう努めていく。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84</xdr:row>
      <xdr:rowOff>111277</xdr:rowOff>
    </xdr:to>
    <xdr:cxnSp macro="">
      <xdr:nvCxnSpPr>
        <xdr:cNvPr id="253" name="直線コネクタ 252"/>
        <xdr:cNvCxnSpPr/>
      </xdr:nvCxnSpPr>
      <xdr:spPr>
        <a:xfrm flipV="1">
          <a:off x="16179800" y="14352209"/>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111277</xdr:rowOff>
    </xdr:from>
    <xdr:to>
      <xdr:col>23</xdr:col>
      <xdr:colOff>406400</xdr:colOff>
      <xdr:row>89</xdr:row>
      <xdr:rowOff>58359</xdr:rowOff>
    </xdr:to>
    <xdr:cxnSp macro="">
      <xdr:nvCxnSpPr>
        <xdr:cNvPr id="256" name="直線コネクタ 255"/>
        <xdr:cNvCxnSpPr/>
      </xdr:nvCxnSpPr>
      <xdr:spPr>
        <a:xfrm flipV="1">
          <a:off x="15290800" y="14513077"/>
          <a:ext cx="8890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58359</xdr:rowOff>
    </xdr:from>
    <xdr:to>
      <xdr:col>22</xdr:col>
      <xdr:colOff>203200</xdr:colOff>
      <xdr:row>89</xdr:row>
      <xdr:rowOff>104321</xdr:rowOff>
    </xdr:to>
    <xdr:cxnSp macro="">
      <xdr:nvCxnSpPr>
        <xdr:cNvPr id="259" name="直線コネクタ 258"/>
        <xdr:cNvCxnSpPr/>
      </xdr:nvCxnSpPr>
      <xdr:spPr>
        <a:xfrm flipV="1">
          <a:off x="14401800" y="153174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104321</xdr:rowOff>
    </xdr:to>
    <xdr:cxnSp macro="">
      <xdr:nvCxnSpPr>
        <xdr:cNvPr id="262" name="直線コネクタ 261"/>
        <xdr:cNvCxnSpPr/>
      </xdr:nvCxnSpPr>
      <xdr:spPr>
        <a:xfrm>
          <a:off x="13512800" y="14409662"/>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2" name="円/楕円 271"/>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3"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4" name="円/楕円 273"/>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75" name="テキスト ボックス 274"/>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76" name="円/楕円 275"/>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77" name="テキスト ボックス 276"/>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78" name="円/楕円 277"/>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79" name="テキスト ボックス 278"/>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0" name="円/楕円 279"/>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68839</xdr:rowOff>
    </xdr:from>
    <xdr:ext cx="762000" cy="259045"/>
    <xdr:sp macro="" textlink="">
      <xdr:nvSpPr>
        <xdr:cNvPr id="281" name="テキスト ボックス 280"/>
        <xdr:cNvSpPr txBox="1"/>
      </xdr:nvSpPr>
      <xdr:spPr>
        <a:xfrm>
          <a:off x="13131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年間の数値目標を集中改革プランに掲げ、</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名の削減を行ってきたこと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により類似団体の平均より</a:t>
          </a:r>
          <a:r>
            <a:rPr lang="en-US" altLang="ja-JP" sz="1100" b="0" i="0" baseline="0">
              <a:solidFill>
                <a:schemeClr val="dk1"/>
              </a:solidFill>
              <a:effectLst/>
              <a:latin typeface="+mn-lt"/>
              <a:ea typeface="+mn-ea"/>
              <a:cs typeface="+mn-cs"/>
            </a:rPr>
            <a:t>0.63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年度職員数については、普通会計で</a:t>
          </a:r>
          <a:r>
            <a:rPr lang="en-US" altLang="ja-JP" sz="1100" b="0" i="0" baseline="0">
              <a:solidFill>
                <a:schemeClr val="dk1"/>
              </a:solidFill>
              <a:effectLst/>
              <a:latin typeface="+mn-lt"/>
              <a:ea typeface="+mn-ea"/>
              <a:cs typeface="+mn-cs"/>
            </a:rPr>
            <a:t>331</a:t>
          </a:r>
          <a:r>
            <a:rPr lang="ja-JP" altLang="ja-JP" sz="1100" b="0" i="0" u="none" baseline="0">
              <a:solidFill>
                <a:schemeClr val="dk1"/>
              </a:solidFill>
              <a:effectLst/>
              <a:latin typeface="+mn-lt"/>
              <a:ea typeface="+mn-ea"/>
              <a:cs typeface="+mn-cs"/>
            </a:rPr>
            <a:t>名</a:t>
          </a:r>
          <a:r>
            <a:rPr lang="ja-JP" altLang="ja-JP" sz="1100" b="0" i="0" baseline="0">
              <a:solidFill>
                <a:schemeClr val="dk1"/>
              </a:solidFill>
              <a:effectLst/>
              <a:latin typeface="+mn-lt"/>
              <a:ea typeface="+mn-ea"/>
              <a:cs typeface="+mn-cs"/>
            </a:rPr>
            <a:t>、公営企業関係職員を含めると</a:t>
          </a:r>
          <a:r>
            <a:rPr lang="en-US" altLang="ja-JP" sz="1100" b="0" i="0" baseline="0">
              <a:solidFill>
                <a:schemeClr val="dk1"/>
              </a:solidFill>
              <a:effectLst/>
              <a:latin typeface="+mn-lt"/>
              <a:ea typeface="+mn-ea"/>
              <a:cs typeface="+mn-cs"/>
            </a:rPr>
            <a:t>368</a:t>
          </a:r>
          <a:r>
            <a:rPr lang="ja-JP" altLang="ja-JP" sz="1100" b="0" i="0" u="none" baseline="0">
              <a:solidFill>
                <a:schemeClr val="dk1"/>
              </a:solidFill>
              <a:effectLst/>
              <a:latin typeface="+mn-lt"/>
              <a:ea typeface="+mn-ea"/>
              <a:cs typeface="+mn-cs"/>
            </a:rPr>
            <a:t>名</a:t>
          </a:r>
          <a:r>
            <a:rPr lang="ja-JP" altLang="ja-JP" sz="1100" b="0" i="0" baseline="0">
              <a:solidFill>
                <a:schemeClr val="dk1"/>
              </a:solidFill>
              <a:effectLst/>
              <a:latin typeface="+mn-lt"/>
              <a:ea typeface="+mn-ea"/>
              <a:cs typeface="+mn-cs"/>
            </a:rPr>
            <a:t>である。平成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年度までの新集中改革プランの中では平成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年度職員数を、公営企業関係職員を含め</a:t>
          </a:r>
          <a:r>
            <a:rPr lang="en-US" altLang="ja-JP" sz="1100" b="0" i="0" baseline="0">
              <a:solidFill>
                <a:schemeClr val="dk1"/>
              </a:solidFill>
              <a:effectLst/>
              <a:latin typeface="+mn-lt"/>
              <a:ea typeface="+mn-ea"/>
              <a:cs typeface="+mn-cs"/>
            </a:rPr>
            <a:t>340</a:t>
          </a:r>
          <a:r>
            <a:rPr lang="ja-JP" altLang="ja-JP" sz="1100" b="0" i="0" baseline="0">
              <a:solidFill>
                <a:schemeClr val="dk1"/>
              </a:solidFill>
              <a:effectLst/>
              <a:latin typeface="+mn-lt"/>
              <a:ea typeface="+mn-ea"/>
              <a:cs typeface="+mn-cs"/>
            </a:rPr>
            <a:t>名としているが、庁舎が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分散していることにより、窓口職員を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庁舎全てに配置していることなどが、職員削減の妨げになっている。組織機構の見直しや</a:t>
          </a:r>
          <a:r>
            <a:rPr lang="ja-JP" altLang="en-US" sz="1100" b="0" i="0" baseline="0">
              <a:solidFill>
                <a:schemeClr val="dk1"/>
              </a:solidFill>
              <a:effectLst/>
              <a:latin typeface="+mn-lt"/>
              <a:ea typeface="+mn-ea"/>
              <a:cs typeface="+mn-cs"/>
            </a:rPr>
            <a:t>、臨時嘱託職員を有効活用しながら</a:t>
          </a:r>
          <a:r>
            <a:rPr lang="ja-JP" altLang="ja-JP" sz="1100" b="0" i="0" baseline="0">
              <a:solidFill>
                <a:schemeClr val="dk1"/>
              </a:solidFill>
              <a:effectLst/>
              <a:latin typeface="+mn-lt"/>
              <a:ea typeface="+mn-ea"/>
              <a:cs typeface="+mn-cs"/>
            </a:rPr>
            <a:t>、職員の削減を行っていく。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110331</xdr:rowOff>
    </xdr:from>
    <xdr:to>
      <xdr:col>24</xdr:col>
      <xdr:colOff>558800</xdr:colOff>
      <xdr:row>61</xdr:row>
      <xdr:rowOff>148034</xdr:rowOff>
    </xdr:to>
    <xdr:cxnSp macro="">
      <xdr:nvCxnSpPr>
        <xdr:cNvPr id="320" name="直線コネクタ 319"/>
        <xdr:cNvCxnSpPr/>
      </xdr:nvCxnSpPr>
      <xdr:spPr>
        <a:xfrm flipV="1">
          <a:off x="16179800" y="10568781"/>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21"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148034</xdr:rowOff>
    </xdr:from>
    <xdr:to>
      <xdr:col>23</xdr:col>
      <xdr:colOff>406400</xdr:colOff>
      <xdr:row>62</xdr:row>
      <xdr:rowOff>14288</xdr:rowOff>
    </xdr:to>
    <xdr:cxnSp macro="">
      <xdr:nvCxnSpPr>
        <xdr:cNvPr id="323" name="直線コネクタ 322"/>
        <xdr:cNvCxnSpPr/>
      </xdr:nvCxnSpPr>
      <xdr:spPr>
        <a:xfrm flipV="1">
          <a:off x="15290800" y="10606484"/>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5" name="テキスト ボックス 324"/>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14288</xdr:rowOff>
    </xdr:from>
    <xdr:to>
      <xdr:col>22</xdr:col>
      <xdr:colOff>203200</xdr:colOff>
      <xdr:row>62</xdr:row>
      <xdr:rowOff>48975</xdr:rowOff>
    </xdr:to>
    <xdr:cxnSp macro="">
      <xdr:nvCxnSpPr>
        <xdr:cNvPr id="326" name="直線コネクタ 325"/>
        <xdr:cNvCxnSpPr/>
      </xdr:nvCxnSpPr>
      <xdr:spPr>
        <a:xfrm flipV="1">
          <a:off x="14401800" y="10644188"/>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8" name="テキスト ボックス 327"/>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44450</xdr:rowOff>
    </xdr:from>
    <xdr:to>
      <xdr:col>21</xdr:col>
      <xdr:colOff>0</xdr:colOff>
      <xdr:row>62</xdr:row>
      <xdr:rowOff>48975</xdr:rowOff>
    </xdr:to>
    <xdr:cxnSp macro="">
      <xdr:nvCxnSpPr>
        <xdr:cNvPr id="329" name="直線コネクタ 328"/>
        <xdr:cNvCxnSpPr/>
      </xdr:nvCxnSpPr>
      <xdr:spPr>
        <a:xfrm>
          <a:off x="13512800" y="10674350"/>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1" name="テキスト ボックス 330"/>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3" name="テキスト ボックス 332"/>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59531</xdr:rowOff>
    </xdr:from>
    <xdr:to>
      <xdr:col>24</xdr:col>
      <xdr:colOff>609600</xdr:colOff>
      <xdr:row>61</xdr:row>
      <xdr:rowOff>161131</xdr:rowOff>
    </xdr:to>
    <xdr:sp macro="" textlink="">
      <xdr:nvSpPr>
        <xdr:cNvPr id="339" name="円/楕円 338"/>
        <xdr:cNvSpPr/>
      </xdr:nvSpPr>
      <xdr:spPr>
        <a:xfrm>
          <a:off x="169672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76058</xdr:rowOff>
    </xdr:from>
    <xdr:ext cx="762000" cy="259045"/>
    <xdr:sp macro="" textlink="">
      <xdr:nvSpPr>
        <xdr:cNvPr id="340" name="定員管理の状況該当値テキスト"/>
        <xdr:cNvSpPr txBox="1"/>
      </xdr:nvSpPr>
      <xdr:spPr>
        <a:xfrm>
          <a:off x="17106900" y="1036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97234</xdr:rowOff>
    </xdr:from>
    <xdr:to>
      <xdr:col>23</xdr:col>
      <xdr:colOff>457200</xdr:colOff>
      <xdr:row>62</xdr:row>
      <xdr:rowOff>27384</xdr:rowOff>
    </xdr:to>
    <xdr:sp macro="" textlink="">
      <xdr:nvSpPr>
        <xdr:cNvPr id="341" name="円/楕円 340"/>
        <xdr:cNvSpPr/>
      </xdr:nvSpPr>
      <xdr:spPr>
        <a:xfrm>
          <a:off x="16129000" y="105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37561</xdr:rowOff>
    </xdr:from>
    <xdr:ext cx="736600" cy="259045"/>
    <xdr:sp macro="" textlink="">
      <xdr:nvSpPr>
        <xdr:cNvPr id="342" name="テキスト ボックス 341"/>
        <xdr:cNvSpPr txBox="1"/>
      </xdr:nvSpPr>
      <xdr:spPr>
        <a:xfrm>
          <a:off x="15798800" y="1032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134938</xdr:rowOff>
    </xdr:from>
    <xdr:to>
      <xdr:col>22</xdr:col>
      <xdr:colOff>254000</xdr:colOff>
      <xdr:row>62</xdr:row>
      <xdr:rowOff>65088</xdr:rowOff>
    </xdr:to>
    <xdr:sp macro="" textlink="">
      <xdr:nvSpPr>
        <xdr:cNvPr id="343" name="円/楕円 342"/>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75265</xdr:rowOff>
    </xdr:from>
    <xdr:ext cx="762000" cy="259045"/>
    <xdr:sp macro="" textlink="">
      <xdr:nvSpPr>
        <xdr:cNvPr id="344" name="テキスト ボックス 343"/>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169625</xdr:rowOff>
    </xdr:from>
    <xdr:to>
      <xdr:col>21</xdr:col>
      <xdr:colOff>50800</xdr:colOff>
      <xdr:row>62</xdr:row>
      <xdr:rowOff>99775</xdr:rowOff>
    </xdr:to>
    <xdr:sp macro="" textlink="">
      <xdr:nvSpPr>
        <xdr:cNvPr id="345" name="円/楕円 344"/>
        <xdr:cNvSpPr/>
      </xdr:nvSpPr>
      <xdr:spPr>
        <a:xfrm>
          <a:off x="14351000" y="106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109952</xdr:rowOff>
    </xdr:from>
    <xdr:ext cx="762000" cy="259045"/>
    <xdr:sp macro="" textlink="">
      <xdr:nvSpPr>
        <xdr:cNvPr id="346" name="テキスト ボックス 345"/>
        <xdr:cNvSpPr txBox="1"/>
      </xdr:nvSpPr>
      <xdr:spPr>
        <a:xfrm>
          <a:off x="14020800" y="1039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47" name="円/楕円 346"/>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8" name="テキスト ボックス 347"/>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ポイント減少し、類似団体の平均値より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今後は学校</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適正配置計画に</a:t>
          </a:r>
          <a:r>
            <a:rPr lang="ja-JP" altLang="en-US" sz="1100" b="0" i="0" baseline="0">
              <a:solidFill>
                <a:schemeClr val="dk1"/>
              </a:solidFill>
              <a:effectLst/>
              <a:latin typeface="+mn-lt"/>
              <a:ea typeface="+mn-ea"/>
              <a:cs typeface="+mn-cs"/>
            </a:rPr>
            <a:t>基づく</a:t>
          </a:r>
          <a:r>
            <a:rPr lang="ja-JP" altLang="ja-JP" sz="1100" b="0" i="0" baseline="0">
              <a:solidFill>
                <a:schemeClr val="dk1"/>
              </a:solidFill>
              <a:effectLst/>
              <a:latin typeface="+mn-lt"/>
              <a:ea typeface="+mn-ea"/>
              <a:cs typeface="+mn-cs"/>
            </a:rPr>
            <a:t>統合校の</a:t>
          </a:r>
          <a:r>
            <a:rPr lang="ja-JP" altLang="en-US" sz="1100" b="0" i="0" baseline="0">
              <a:solidFill>
                <a:schemeClr val="dk1"/>
              </a:solidFill>
              <a:effectLst/>
              <a:latin typeface="+mn-lt"/>
              <a:ea typeface="+mn-ea"/>
              <a:cs typeface="+mn-cs"/>
            </a:rPr>
            <a:t>施設整備等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公債費が増加することが見込まれる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集中改革プランに基づき、</a:t>
          </a:r>
          <a:r>
            <a:rPr lang="ja-JP" altLang="en-US" sz="1100" b="0" i="0" u="none" strike="noStrike" baseline="0" smtClean="0">
              <a:solidFill>
                <a:schemeClr val="dk1"/>
              </a:solidFill>
              <a:latin typeface="+mn-lt"/>
              <a:ea typeface="+mn-ea"/>
              <a:cs typeface="+mn-cs"/>
            </a:rPr>
            <a:t>地方債を財源とする事業の実施については、事業の必要性及び事業費の精査により、起債の発行額を抑制し、実質公債費比率の上昇を抑えるように努めていく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118956</xdr:rowOff>
    </xdr:to>
    <xdr:cxnSp macro="">
      <xdr:nvCxnSpPr>
        <xdr:cNvPr id="382" name="直線コネクタ 381"/>
        <xdr:cNvCxnSpPr/>
      </xdr:nvCxnSpPr>
      <xdr:spPr>
        <a:xfrm flipV="1">
          <a:off x="16179800" y="689652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118956</xdr:rowOff>
    </xdr:from>
    <xdr:to>
      <xdr:col>23</xdr:col>
      <xdr:colOff>406400</xdr:colOff>
      <xdr:row>41</xdr:row>
      <xdr:rowOff>3810</xdr:rowOff>
    </xdr:to>
    <xdr:cxnSp macro="">
      <xdr:nvCxnSpPr>
        <xdr:cNvPr id="385" name="直線コネクタ 384"/>
        <xdr:cNvCxnSpPr/>
      </xdr:nvCxnSpPr>
      <xdr:spPr>
        <a:xfrm flipV="1">
          <a:off x="15290800" y="697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76200</xdr:rowOff>
    </xdr:to>
    <xdr:cxnSp macro="">
      <xdr:nvCxnSpPr>
        <xdr:cNvPr id="388" name="直線コネクタ 387"/>
        <xdr:cNvCxnSpPr/>
      </xdr:nvCxnSpPr>
      <xdr:spPr>
        <a:xfrm flipV="1">
          <a:off x="14401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164677</xdr:rowOff>
    </xdr:to>
    <xdr:cxnSp macro="">
      <xdr:nvCxnSpPr>
        <xdr:cNvPr id="391" name="直線コネクタ 390"/>
        <xdr:cNvCxnSpPr/>
      </xdr:nvCxnSpPr>
      <xdr:spPr>
        <a:xfrm flipV="1">
          <a:off x="13512800" y="71056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3" name="テキスト ボックス 392"/>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5" name="テキスト ボックス 394"/>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401" name="円/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68156</xdr:rowOff>
    </xdr:from>
    <xdr:to>
      <xdr:col>23</xdr:col>
      <xdr:colOff>457200</xdr:colOff>
      <xdr:row>40</xdr:row>
      <xdr:rowOff>169756</xdr:rowOff>
    </xdr:to>
    <xdr:sp macro="" textlink="">
      <xdr:nvSpPr>
        <xdr:cNvPr id="403" name="円/楕円 402"/>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8483</xdr:rowOff>
    </xdr:from>
    <xdr:ext cx="736600" cy="259045"/>
    <xdr:sp macro="" textlink="">
      <xdr:nvSpPr>
        <xdr:cNvPr id="404" name="テキスト ボックス 403"/>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5" name="円/楕円 404"/>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6" name="テキスト ボックス 405"/>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7" name="円/楕円 406"/>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408" name="テキスト ボックス 407"/>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09" name="円/楕円 408"/>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10" name="テキスト ボックス 409"/>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改善するとともに、引き続き</a:t>
          </a:r>
          <a:r>
            <a:rPr lang="ja-JP" altLang="ja-JP" sz="1100" b="0" i="0" baseline="0">
              <a:solidFill>
                <a:schemeClr val="dk1"/>
              </a:solidFill>
              <a:effectLst/>
              <a:latin typeface="+mn-lt"/>
              <a:ea typeface="+mn-ea"/>
              <a:cs typeface="+mn-cs"/>
            </a:rPr>
            <a:t>類似団体の平均値より</a:t>
          </a:r>
          <a:r>
            <a:rPr lang="en-US" altLang="ja-JP" sz="1100" b="0" i="0" baseline="0">
              <a:solidFill>
                <a:schemeClr val="dk1"/>
              </a:solidFill>
              <a:effectLst/>
              <a:latin typeface="+mn-lt"/>
              <a:ea typeface="+mn-ea"/>
              <a:cs typeface="+mn-cs"/>
            </a:rPr>
            <a:t>31.4</a:t>
          </a:r>
          <a:r>
            <a:rPr lang="ja-JP" altLang="ja-JP" sz="1100" b="0" i="0" baseline="0">
              <a:solidFill>
                <a:schemeClr val="dk1"/>
              </a:solidFill>
              <a:effectLst/>
              <a:latin typeface="+mn-lt"/>
              <a:ea typeface="+mn-ea"/>
              <a:cs typeface="+mn-cs"/>
            </a:rPr>
            <a:t>ポイント下回っている。地方債現在高</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増えているが、臨時財政対策債や合併特例債など、交付税措置のある</a:t>
          </a:r>
          <a:r>
            <a:rPr lang="ja-JP" altLang="en-US" sz="1100" b="0" i="0" baseline="0">
              <a:solidFill>
                <a:schemeClr val="dk1"/>
              </a:solidFill>
              <a:effectLst/>
              <a:latin typeface="+mn-lt"/>
              <a:ea typeface="+mn-ea"/>
              <a:cs typeface="+mn-cs"/>
            </a:rPr>
            <a:t>有利な</a:t>
          </a:r>
          <a:r>
            <a:rPr lang="ja-JP" altLang="ja-JP" sz="1100" b="0" i="0" baseline="0">
              <a:solidFill>
                <a:schemeClr val="dk1"/>
              </a:solidFill>
              <a:effectLst/>
              <a:latin typeface="+mn-lt"/>
              <a:ea typeface="+mn-ea"/>
              <a:cs typeface="+mn-cs"/>
            </a:rPr>
            <a:t>地方債を多く借り入れていることや職員数の減少による退職手当負担見込額の減少等により、将来負担比率は下がっている。</a:t>
          </a:r>
          <a:endParaRPr lang="ja-JP" altLang="ja-JP" sz="1400">
            <a:effectLst/>
          </a:endParaRPr>
        </a:p>
        <a:p>
          <a:pPr rtl="0"/>
          <a:r>
            <a:rPr lang="ja-JP" altLang="ja-JP" sz="1100" b="0" i="0" baseline="0">
              <a:solidFill>
                <a:schemeClr val="dk1"/>
              </a:solidFill>
              <a:effectLst/>
              <a:latin typeface="+mn-lt"/>
              <a:ea typeface="+mn-ea"/>
              <a:cs typeface="+mn-cs"/>
            </a:rPr>
            <a:t>今後も新規事業の実施については、緊急性や優先順位を見極めながら行うこととし、財政の健全化に努める。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99483</xdr:rowOff>
    </xdr:from>
    <xdr:to>
      <xdr:col>24</xdr:col>
      <xdr:colOff>558800</xdr:colOff>
      <xdr:row>17</xdr:row>
      <xdr:rowOff>105918</xdr:rowOff>
    </xdr:to>
    <xdr:cxnSp macro="">
      <xdr:nvCxnSpPr>
        <xdr:cNvPr id="444" name="直線コネクタ 443"/>
        <xdr:cNvCxnSpPr/>
      </xdr:nvCxnSpPr>
      <xdr:spPr>
        <a:xfrm flipV="1">
          <a:off x="16179800" y="3014133"/>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105918</xdr:rowOff>
    </xdr:from>
    <xdr:to>
      <xdr:col>23</xdr:col>
      <xdr:colOff>406400</xdr:colOff>
      <xdr:row>17</xdr:row>
      <xdr:rowOff>134874</xdr:rowOff>
    </xdr:to>
    <xdr:cxnSp macro="">
      <xdr:nvCxnSpPr>
        <xdr:cNvPr id="447" name="直線コネクタ 446"/>
        <xdr:cNvCxnSpPr/>
      </xdr:nvCxnSpPr>
      <xdr:spPr>
        <a:xfrm flipV="1">
          <a:off x="15290800" y="30205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134874</xdr:rowOff>
    </xdr:from>
    <xdr:to>
      <xdr:col>22</xdr:col>
      <xdr:colOff>203200</xdr:colOff>
      <xdr:row>17</xdr:row>
      <xdr:rowOff>140504</xdr:rowOff>
    </xdr:to>
    <xdr:cxnSp macro="">
      <xdr:nvCxnSpPr>
        <xdr:cNvPr id="450" name="直線コネクタ 449"/>
        <xdr:cNvCxnSpPr/>
      </xdr:nvCxnSpPr>
      <xdr:spPr>
        <a:xfrm flipV="1">
          <a:off x="14401800" y="304952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140504</xdr:rowOff>
    </xdr:from>
    <xdr:to>
      <xdr:col>21</xdr:col>
      <xdr:colOff>0</xdr:colOff>
      <xdr:row>17</xdr:row>
      <xdr:rowOff>144526</xdr:rowOff>
    </xdr:to>
    <xdr:cxnSp macro="">
      <xdr:nvCxnSpPr>
        <xdr:cNvPr id="453" name="直線コネクタ 452"/>
        <xdr:cNvCxnSpPr/>
      </xdr:nvCxnSpPr>
      <xdr:spPr>
        <a:xfrm flipV="1">
          <a:off x="13512800" y="30551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7" name="テキスト ボックス 456"/>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48683</xdr:rowOff>
    </xdr:from>
    <xdr:to>
      <xdr:col>24</xdr:col>
      <xdr:colOff>609600</xdr:colOff>
      <xdr:row>17</xdr:row>
      <xdr:rowOff>150283</xdr:rowOff>
    </xdr:to>
    <xdr:sp macro="" textlink="">
      <xdr:nvSpPr>
        <xdr:cNvPr id="463" name="円/楕円 462"/>
        <xdr:cNvSpPr/>
      </xdr:nvSpPr>
      <xdr:spPr>
        <a:xfrm>
          <a:off x="169672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20760</xdr:rowOff>
    </xdr:from>
    <xdr:ext cx="762000" cy="259045"/>
    <xdr:sp macro="" textlink="">
      <xdr:nvSpPr>
        <xdr:cNvPr id="464" name="将来負担の状況該当値テキスト"/>
        <xdr:cNvSpPr txBox="1"/>
      </xdr:nvSpPr>
      <xdr:spPr>
        <a:xfrm>
          <a:off x="17106900" y="293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55118</xdr:rowOff>
    </xdr:from>
    <xdr:to>
      <xdr:col>23</xdr:col>
      <xdr:colOff>457200</xdr:colOff>
      <xdr:row>17</xdr:row>
      <xdr:rowOff>156718</xdr:rowOff>
    </xdr:to>
    <xdr:sp macro="" textlink="">
      <xdr:nvSpPr>
        <xdr:cNvPr id="465" name="円/楕円 464"/>
        <xdr:cNvSpPr/>
      </xdr:nvSpPr>
      <xdr:spPr>
        <a:xfrm>
          <a:off x="16129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141495</xdr:rowOff>
    </xdr:from>
    <xdr:ext cx="736600" cy="259045"/>
    <xdr:sp macro="" textlink="">
      <xdr:nvSpPr>
        <xdr:cNvPr id="466" name="テキスト ボックス 465"/>
        <xdr:cNvSpPr txBox="1"/>
      </xdr:nvSpPr>
      <xdr:spPr>
        <a:xfrm>
          <a:off x="15798800" y="305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84074</xdr:rowOff>
    </xdr:from>
    <xdr:to>
      <xdr:col>22</xdr:col>
      <xdr:colOff>254000</xdr:colOff>
      <xdr:row>18</xdr:row>
      <xdr:rowOff>14224</xdr:rowOff>
    </xdr:to>
    <xdr:sp macro="" textlink="">
      <xdr:nvSpPr>
        <xdr:cNvPr id="467" name="円/楕円 466"/>
        <xdr:cNvSpPr/>
      </xdr:nvSpPr>
      <xdr:spPr>
        <a:xfrm>
          <a:off x="15240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170451</xdr:rowOff>
    </xdr:from>
    <xdr:ext cx="762000" cy="259045"/>
    <xdr:sp macro="" textlink="">
      <xdr:nvSpPr>
        <xdr:cNvPr id="468" name="テキスト ボックス 467"/>
        <xdr:cNvSpPr txBox="1"/>
      </xdr:nvSpPr>
      <xdr:spPr>
        <a:xfrm>
          <a:off x="14909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89704</xdr:rowOff>
    </xdr:from>
    <xdr:to>
      <xdr:col>21</xdr:col>
      <xdr:colOff>50800</xdr:colOff>
      <xdr:row>18</xdr:row>
      <xdr:rowOff>19854</xdr:rowOff>
    </xdr:to>
    <xdr:sp macro="" textlink="">
      <xdr:nvSpPr>
        <xdr:cNvPr id="469" name="円/楕円 468"/>
        <xdr:cNvSpPr/>
      </xdr:nvSpPr>
      <xdr:spPr>
        <a:xfrm>
          <a:off x="14351000" y="30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4631</xdr:rowOff>
    </xdr:from>
    <xdr:ext cx="762000" cy="259045"/>
    <xdr:sp macro="" textlink="">
      <xdr:nvSpPr>
        <xdr:cNvPr id="470" name="テキスト ボックス 469"/>
        <xdr:cNvSpPr txBox="1"/>
      </xdr:nvSpPr>
      <xdr:spPr>
        <a:xfrm>
          <a:off x="14020800" y="309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93726</xdr:rowOff>
    </xdr:from>
    <xdr:to>
      <xdr:col>19</xdr:col>
      <xdr:colOff>533400</xdr:colOff>
      <xdr:row>18</xdr:row>
      <xdr:rowOff>23876</xdr:rowOff>
    </xdr:to>
    <xdr:sp macro="" textlink="">
      <xdr:nvSpPr>
        <xdr:cNvPr id="471" name="円/楕円 470"/>
        <xdr:cNvSpPr/>
      </xdr:nvSpPr>
      <xdr:spPr>
        <a:xfrm>
          <a:off x="13462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34053</xdr:rowOff>
    </xdr:from>
    <xdr:ext cx="762000" cy="259045"/>
    <xdr:sp macro="" textlink="">
      <xdr:nvSpPr>
        <xdr:cNvPr id="472" name="テキスト ボックス 471"/>
        <xdr:cNvSpPr txBox="1"/>
      </xdr:nvSpPr>
      <xdr:spPr>
        <a:xfrm>
          <a:off x="13131800" y="27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37,299
36,338
222.48
18,527,721
17,721,627
682,957
11,160,495
19,472,450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80.0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人件費については、昨年度より</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ポイント減少している。原因としては、職員数の減少による歳出額の減によるものである。しかしながら、類似団体平均と比べると</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回っている。今後も</a:t>
          </a:r>
          <a:r>
            <a:rPr lang="ja-JP" altLang="en-US" sz="1100" b="0" i="0" baseline="0">
              <a:solidFill>
                <a:schemeClr val="dk1"/>
              </a:solidFill>
              <a:effectLst/>
              <a:latin typeface="+mn-lt"/>
              <a:ea typeface="+mn-ea"/>
              <a:cs typeface="+mn-cs"/>
            </a:rPr>
            <a:t>職員</a:t>
          </a:r>
          <a:r>
            <a:rPr lang="ja-JP" altLang="ja-JP" sz="1100" b="0" i="0" baseline="0">
              <a:solidFill>
                <a:schemeClr val="dk1"/>
              </a:solidFill>
              <a:effectLst/>
              <a:latin typeface="+mn-lt"/>
              <a:ea typeface="+mn-ea"/>
              <a:cs typeface="+mn-cs"/>
            </a:rPr>
            <a:t>定員適正化計画に基づき、適正な定員管理を進めるとともに、民間でも実施可能な部分を民間に委託していくことや嘱託職員等の配置を進めながら人件費の削減に努めていく。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118835</xdr:rowOff>
    </xdr:to>
    <xdr:cxnSp macro="">
      <xdr:nvCxnSpPr>
        <xdr:cNvPr id="66" name="直線コネクタ 65"/>
        <xdr:cNvCxnSpPr/>
      </xdr:nvCxnSpPr>
      <xdr:spPr>
        <a:xfrm flipV="1">
          <a:off x="3987800" y="67183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118835</xdr:rowOff>
    </xdr:from>
    <xdr:to>
      <xdr:col>5</xdr:col>
      <xdr:colOff>549275</xdr:colOff>
      <xdr:row>40</xdr:row>
      <xdr:rowOff>1815</xdr:rowOff>
    </xdr:to>
    <xdr:cxnSp macro="">
      <xdr:nvCxnSpPr>
        <xdr:cNvPr id="69" name="直線コネクタ 68"/>
        <xdr:cNvCxnSpPr/>
      </xdr:nvCxnSpPr>
      <xdr:spPr>
        <a:xfrm flipV="1">
          <a:off x="3098800" y="6805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1815</xdr:rowOff>
    </xdr:to>
    <xdr:cxnSp macro="">
      <xdr:nvCxnSpPr>
        <xdr:cNvPr id="72" name="直線コネクタ 71"/>
        <xdr:cNvCxnSpPr/>
      </xdr:nvCxnSpPr>
      <xdr:spPr>
        <a:xfrm>
          <a:off x="2209800" y="6838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40</xdr:row>
      <xdr:rowOff>67128</xdr:rowOff>
    </xdr:to>
    <xdr:cxnSp macro="">
      <xdr:nvCxnSpPr>
        <xdr:cNvPr id="75" name="直線コネクタ 74"/>
        <xdr:cNvCxnSpPr/>
      </xdr:nvCxnSpPr>
      <xdr:spPr>
        <a:xfrm flipV="1">
          <a:off x="1320800" y="6838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68035</xdr:rowOff>
    </xdr:from>
    <xdr:to>
      <xdr:col>5</xdr:col>
      <xdr:colOff>600075</xdr:colOff>
      <xdr:row>39</xdr:row>
      <xdr:rowOff>169635</xdr:rowOff>
    </xdr:to>
    <xdr:sp macro="" textlink="">
      <xdr:nvSpPr>
        <xdr:cNvPr id="87" name="円/楕円 86"/>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88" name="テキスト ボックス 87"/>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122465</xdr:rowOff>
    </xdr:from>
    <xdr:to>
      <xdr:col>4</xdr:col>
      <xdr:colOff>396875</xdr:colOff>
      <xdr:row>40</xdr:row>
      <xdr:rowOff>52615</xdr:rowOff>
    </xdr:to>
    <xdr:sp macro="" textlink="">
      <xdr:nvSpPr>
        <xdr:cNvPr id="89" name="円/楕円 88"/>
        <xdr:cNvSpPr/>
      </xdr:nvSpPr>
      <xdr:spPr>
        <a:xfrm>
          <a:off x="3048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37392</xdr:rowOff>
    </xdr:from>
    <xdr:ext cx="762000" cy="259045"/>
    <xdr:sp macro="" textlink="">
      <xdr:nvSpPr>
        <xdr:cNvPr id="90" name="テキスト ボックス 89"/>
        <xdr:cNvSpPr txBox="1"/>
      </xdr:nvSpPr>
      <xdr:spPr>
        <a:xfrm>
          <a:off x="2717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1" name="円/楕円 90"/>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15620</xdr:rowOff>
    </xdr:from>
    <xdr:ext cx="762000" cy="259045"/>
    <xdr:sp macro="" textlink="">
      <xdr:nvSpPr>
        <xdr:cNvPr id="92" name="テキスト ボックス 91"/>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3" name="円/楕円 92"/>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4" name="テキスト ボックス 93"/>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年度は前年度より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ポイント増加し、類似団体平均と比べ</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る結果となっ</a:t>
          </a:r>
          <a:r>
            <a:rPr lang="ja-JP" altLang="ja-JP" sz="1100" b="0" i="0" baseline="0">
              <a:solidFill>
                <a:schemeClr val="dk1"/>
              </a:solidFill>
              <a:effectLst/>
              <a:latin typeface="+mn-lt"/>
              <a:ea typeface="+mn-ea"/>
              <a:cs typeface="+mn-cs"/>
            </a:rPr>
            <a:t>た。これは、学校等適正配置計画による学校統廃合によって設置した統合校にスクールバスを導入したことにより、委託料が増加したことが原因となっている。今後も統合校の設置に伴い、委託料は増加することになると思われることから、集中改革プランによる事務事業の見直しを行い、数値が上がらないよう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135164</xdr:rowOff>
    </xdr:to>
    <xdr:cxnSp macro="">
      <xdr:nvCxnSpPr>
        <xdr:cNvPr id="129" name="直線コネクタ 128"/>
        <xdr:cNvCxnSpPr/>
      </xdr:nvCxnSpPr>
      <xdr:spPr>
        <a:xfrm>
          <a:off x="15671800" y="29083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16</xdr:row>
      <xdr:rowOff>165100</xdr:rowOff>
    </xdr:to>
    <xdr:cxnSp macro="">
      <xdr:nvCxnSpPr>
        <xdr:cNvPr id="132" name="直線コネクタ 131"/>
        <xdr:cNvCxnSpPr/>
      </xdr:nvCxnSpPr>
      <xdr:spPr>
        <a:xfrm>
          <a:off x="14782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143329</xdr:rowOff>
    </xdr:to>
    <xdr:cxnSp macro="">
      <xdr:nvCxnSpPr>
        <xdr:cNvPr id="135" name="直線コネクタ 134"/>
        <xdr:cNvCxnSpPr/>
      </xdr:nvCxnSpPr>
      <xdr:spPr>
        <a:xfrm>
          <a:off x="13893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45357</xdr:rowOff>
    </xdr:to>
    <xdr:cxnSp macro="">
      <xdr:nvCxnSpPr>
        <xdr:cNvPr id="138" name="直線コネクタ 137"/>
        <xdr:cNvCxnSpPr/>
      </xdr:nvCxnSpPr>
      <xdr:spPr>
        <a:xfrm flipV="1">
          <a:off x="13004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8" name="円/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0" name="円/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4" name="円/楕円 153"/>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5" name="テキスト ボックス 154"/>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6" name="円/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a:t>
          </a:r>
          <a:r>
            <a:rPr lang="ja-JP" altLang="en-US" sz="1100" b="0" i="0" baseline="0">
              <a:solidFill>
                <a:schemeClr val="dk1"/>
              </a:solidFill>
              <a:effectLst/>
              <a:latin typeface="+mn-lt"/>
              <a:ea typeface="+mn-ea"/>
              <a:cs typeface="+mn-cs"/>
            </a:rPr>
            <a:t>同率で横ばい。</a:t>
          </a:r>
          <a:r>
            <a:rPr lang="ja-JP" altLang="ja-JP" sz="1100" b="0" i="0" baseline="0">
              <a:solidFill>
                <a:schemeClr val="dk1"/>
              </a:solidFill>
              <a:effectLst/>
              <a:latin typeface="+mn-lt"/>
              <a:ea typeface="+mn-ea"/>
              <a:cs typeface="+mn-cs"/>
            </a:rPr>
            <a:t>類似団体の平均と比べ、</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回っている。今後、少子高齢化に伴う社会保障及び社会福祉費の増加、生活保護受給者の増加等により、扶助費が増加する</a:t>
          </a:r>
          <a:r>
            <a:rPr lang="ja-JP" altLang="en-US" sz="1100" b="0" i="0" baseline="0">
              <a:solidFill>
                <a:schemeClr val="dk1"/>
              </a:solidFill>
              <a:effectLst/>
              <a:latin typeface="+mn-lt"/>
              <a:ea typeface="+mn-ea"/>
              <a:cs typeface="+mn-cs"/>
            </a:rPr>
            <a:t>ことが</a:t>
          </a:r>
          <a:r>
            <a:rPr lang="ja-JP" altLang="ja-JP" sz="1100" b="0" i="0" baseline="0">
              <a:solidFill>
                <a:schemeClr val="dk1"/>
              </a:solidFill>
              <a:effectLst/>
              <a:latin typeface="+mn-lt"/>
              <a:ea typeface="+mn-ea"/>
              <a:cs typeface="+mn-cs"/>
            </a:rPr>
            <a:t>見込まれる。削減を図ることは困難と思われるが、類似団体の平均を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回らないように</a:t>
          </a:r>
          <a:r>
            <a:rPr lang="ja-JP" altLang="en-US" sz="1100" b="0" i="0" baseline="0">
              <a:solidFill>
                <a:schemeClr val="dk1"/>
              </a:solidFill>
              <a:effectLst/>
              <a:latin typeface="+mn-lt"/>
              <a:ea typeface="+mn-ea"/>
              <a:cs typeface="+mn-cs"/>
            </a:rPr>
            <a:t>努力したい</a:t>
          </a:r>
          <a:r>
            <a:rPr lang="ja-JP" altLang="ja-JP" sz="1100" b="0" i="0" baseline="0">
              <a:solidFill>
                <a:schemeClr val="dk1"/>
              </a:solidFill>
              <a:effectLst/>
              <a:latin typeface="+mn-lt"/>
              <a:ea typeface="+mn-ea"/>
              <a:cs typeface="+mn-cs"/>
            </a:rPr>
            <a:t>。特に生活保護費や支援費については、資格審査等や給付の適正化及び事務事業の見通しを図り、極力歳出額を抑え財政の健全化を図る。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61685</xdr:rowOff>
    </xdr:to>
    <xdr:cxnSp macro="">
      <xdr:nvCxnSpPr>
        <xdr:cNvPr id="192" name="直線コネクタ 191"/>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61685</xdr:rowOff>
    </xdr:to>
    <xdr:cxnSp macro="">
      <xdr:nvCxnSpPr>
        <xdr:cNvPr id="195" name="直線コネクタ 194"/>
        <xdr:cNvCxnSpPr/>
      </xdr:nvCxnSpPr>
      <xdr:spPr>
        <a:xfrm>
          <a:off x="3098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8" name="直線コネクタ 197"/>
        <xdr:cNvCxnSpPr/>
      </xdr:nvCxnSpPr>
      <xdr:spPr>
        <a:xfrm flipV="1">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201" name="直線コネクタ 200"/>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1" name="円/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13" name="円/楕円 212"/>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14" name="テキスト ボックス 213"/>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7" name="円/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その他に係る経常収支比率については、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、類似団体の平均より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結果となった。医療費の増加による国民健康保険特別会計操出金の増、高齢者の増加による介護保険の保険給付費に対する繰出金の増が比率の増加の要因となっている。特別会計の財政健全化をはかり、一般会計からの繰出金について負担の軽減を図っ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62230</xdr:rowOff>
    </xdr:to>
    <xdr:cxnSp macro="">
      <xdr:nvCxnSpPr>
        <xdr:cNvPr id="253" name="直線コネクタ 252"/>
        <xdr:cNvCxnSpPr/>
      </xdr:nvCxnSpPr>
      <xdr:spPr>
        <a:xfrm>
          <a:off x="15671800" y="982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77470</xdr:rowOff>
    </xdr:to>
    <xdr:cxnSp macro="">
      <xdr:nvCxnSpPr>
        <xdr:cNvPr id="256" name="直線コネクタ 255"/>
        <xdr:cNvCxnSpPr/>
      </xdr:nvCxnSpPr>
      <xdr:spPr>
        <a:xfrm flipV="1">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77470</xdr:rowOff>
    </xdr:to>
    <xdr:cxnSp macro="">
      <xdr:nvCxnSpPr>
        <xdr:cNvPr id="259" name="直線コネクタ 258"/>
        <xdr:cNvCxnSpPr/>
      </xdr:nvCxnSpPr>
      <xdr:spPr>
        <a:xfrm>
          <a:off x="13893800" y="974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142240</xdr:rowOff>
    </xdr:to>
    <xdr:cxnSp macro="">
      <xdr:nvCxnSpPr>
        <xdr:cNvPr id="262" name="直線コネクタ 261"/>
        <xdr:cNvCxnSpPr/>
      </xdr:nvCxnSpPr>
      <xdr:spPr>
        <a:xfrm>
          <a:off x="13004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2" name="円/楕円 271"/>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73"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4" name="円/楕円 273"/>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5" name="テキスト ボックス 274"/>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6" name="円/楕円 275"/>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7" name="テキスト ボックス 276"/>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8" name="円/楕円 277"/>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9" name="テキスト ボックス 278"/>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80" name="円/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81" name="テキスト ボックス 280"/>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補助費等については、昨年度より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回る結果となった。</a:t>
          </a:r>
          <a:endParaRPr lang="ja-JP" altLang="ja-JP" sz="1400">
            <a:effectLst/>
          </a:endParaRPr>
        </a:p>
        <a:p>
          <a:pPr rtl="0"/>
          <a:r>
            <a:rPr lang="ja-JP" altLang="ja-JP" sz="1100" b="0" i="0" baseline="0">
              <a:solidFill>
                <a:schemeClr val="dk1"/>
              </a:solidFill>
              <a:effectLst/>
              <a:latin typeface="+mn-lt"/>
              <a:ea typeface="+mn-ea"/>
              <a:cs typeface="+mn-cs"/>
            </a:rPr>
            <a:t>各種団体の補助について、補助金検討委員会での意見を反映させ計画的な見直しを行ってきた結果である。</a:t>
          </a:r>
          <a:endParaRPr lang="ja-JP" altLang="ja-JP" sz="1400">
            <a:effectLst/>
          </a:endParaRPr>
        </a:p>
        <a:p>
          <a:pPr rtl="0"/>
          <a:r>
            <a:rPr lang="ja-JP" altLang="ja-JP" sz="1100" b="0" i="0" baseline="0">
              <a:solidFill>
                <a:schemeClr val="dk1"/>
              </a:solidFill>
              <a:effectLst/>
              <a:latin typeface="+mn-lt"/>
              <a:ea typeface="+mn-ea"/>
              <a:cs typeface="+mn-cs"/>
            </a:rPr>
            <a:t>今後も引き続き見直しを行い、一部事務組合の負担金、水道事業への補助金についても見直しを行っていく。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31750</xdr:rowOff>
    </xdr:to>
    <xdr:cxnSp macro="">
      <xdr:nvCxnSpPr>
        <xdr:cNvPr id="314" name="直線コネクタ 313"/>
        <xdr:cNvCxnSpPr/>
      </xdr:nvCxnSpPr>
      <xdr:spPr>
        <a:xfrm flipV="1">
          <a:off x="15671800" y="6017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31750</xdr:rowOff>
    </xdr:to>
    <xdr:cxnSp macro="">
      <xdr:nvCxnSpPr>
        <xdr:cNvPr id="317" name="直線コネクタ 316"/>
        <xdr:cNvCxnSpPr/>
      </xdr:nvCxnSpPr>
      <xdr:spPr>
        <a:xfrm>
          <a:off x="14782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20" name="直線コネクタ 319"/>
        <xdr:cNvCxnSpPr/>
      </xdr:nvCxnSpPr>
      <xdr:spPr>
        <a:xfrm flipV="1">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92710</xdr:rowOff>
    </xdr:to>
    <xdr:cxnSp macro="">
      <xdr:nvCxnSpPr>
        <xdr:cNvPr id="323" name="直線コネクタ 322"/>
        <xdr:cNvCxnSpPr/>
      </xdr:nvCxnSpPr>
      <xdr:spPr>
        <a:xfrm flipV="1">
          <a:off x="13004800" y="602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137160</xdr:rowOff>
    </xdr:from>
    <xdr:to>
      <xdr:col>24</xdr:col>
      <xdr:colOff>82550</xdr:colOff>
      <xdr:row>35</xdr:row>
      <xdr:rowOff>67310</xdr:rowOff>
    </xdr:to>
    <xdr:sp macro="" textlink="">
      <xdr:nvSpPr>
        <xdr:cNvPr id="333" name="円/楕円 332"/>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153687</xdr:rowOff>
    </xdr:from>
    <xdr:ext cx="762000" cy="259045"/>
    <xdr:sp macro="" textlink="">
      <xdr:nvSpPr>
        <xdr:cNvPr id="334" name="補助費等該当値テキスト"/>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5" name="円/楕円 334"/>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6" name="テキスト ボックス 335"/>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137160</xdr:rowOff>
    </xdr:from>
    <xdr:to>
      <xdr:col>21</xdr:col>
      <xdr:colOff>412750</xdr:colOff>
      <xdr:row>35</xdr:row>
      <xdr:rowOff>67310</xdr:rowOff>
    </xdr:to>
    <xdr:sp macro="" textlink="">
      <xdr:nvSpPr>
        <xdr:cNvPr id="337" name="円/楕円 336"/>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77487</xdr:rowOff>
    </xdr:from>
    <xdr:ext cx="762000" cy="259045"/>
    <xdr:sp macro="" textlink="">
      <xdr:nvSpPr>
        <xdr:cNvPr id="338" name="テキスト ボックス 337"/>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9" name="円/楕円 33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40" name="テキスト ボックス 33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41" name="円/楕円 340"/>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42" name="テキスト ボックス 341"/>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過去からの起債抑制策により類似団体の平均値と比べ、</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回っている。しかし、今後は合併特例債を活用した学校統合による校舎建設により公債費が増加し、比率は上昇していく</a:t>
          </a:r>
          <a:r>
            <a:rPr lang="ja-JP" altLang="en-US" sz="1100" b="0" i="0" baseline="0">
              <a:solidFill>
                <a:schemeClr val="dk1"/>
              </a:solidFill>
              <a:effectLst/>
              <a:latin typeface="+mn-lt"/>
              <a:ea typeface="+mn-ea"/>
              <a:cs typeface="+mn-cs"/>
            </a:rPr>
            <a:t>こ</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見込まれる。基金の活用や事業の抑制によって、可能な限り公債費の抑制に努める。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133858</xdr:rowOff>
    </xdr:to>
    <xdr:cxnSp macro="">
      <xdr:nvCxnSpPr>
        <xdr:cNvPr id="372" name="直線コネクタ 371"/>
        <xdr:cNvCxnSpPr/>
      </xdr:nvCxnSpPr>
      <xdr:spPr>
        <a:xfrm flipV="1">
          <a:off x="3987800" y="13312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170435</xdr:rowOff>
    </xdr:to>
    <xdr:cxnSp macro="">
      <xdr:nvCxnSpPr>
        <xdr:cNvPr id="375" name="直線コネクタ 374"/>
        <xdr:cNvCxnSpPr/>
      </xdr:nvCxnSpPr>
      <xdr:spPr>
        <a:xfrm flipV="1">
          <a:off x="3098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77</xdr:row>
      <xdr:rowOff>170435</xdr:rowOff>
    </xdr:to>
    <xdr:cxnSp macro="">
      <xdr:nvCxnSpPr>
        <xdr:cNvPr id="378" name="直線コネクタ 377"/>
        <xdr:cNvCxnSpPr/>
      </xdr:nvCxnSpPr>
      <xdr:spPr>
        <a:xfrm>
          <a:off x="2209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26415</xdr:rowOff>
    </xdr:to>
    <xdr:cxnSp macro="">
      <xdr:nvCxnSpPr>
        <xdr:cNvPr id="381" name="直線コネクタ 380"/>
        <xdr:cNvCxnSpPr/>
      </xdr:nvCxnSpPr>
      <xdr:spPr>
        <a:xfrm flipV="1">
          <a:off x="1320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91" name="円/楕円 390"/>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92"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93" name="円/楕円 392"/>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94" name="テキスト ボックス 39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5" name="円/楕円 394"/>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96" name="テキスト ボックス 395"/>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7" name="円/楕円 396"/>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8" name="テキスト ボックス 39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9" name="円/楕円 398"/>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400" name="テキスト ボックス 39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物件費の増加などにより昨年度より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ポイント増加し、類似団体平均より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回る結果となった。</a:t>
          </a:r>
          <a:endParaRPr lang="ja-JP" altLang="ja-JP" sz="1400">
            <a:effectLst/>
          </a:endParaRPr>
        </a:p>
        <a:p>
          <a:pPr rtl="0"/>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職員</a:t>
          </a:r>
          <a:r>
            <a:rPr lang="ja-JP" altLang="ja-JP" sz="1100" b="0" i="0" baseline="0">
              <a:solidFill>
                <a:schemeClr val="dk1"/>
              </a:solidFill>
              <a:effectLst/>
              <a:latin typeface="+mn-lt"/>
              <a:ea typeface="+mn-ea"/>
              <a:cs typeface="+mn-cs"/>
            </a:rPr>
            <a:t>定員適正化計画による職員数の減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集中改革プランによる行政改革の推進、補助金の検討等を行うことで、経費節減を行い、類似団体平均を上回らないよう努めていく。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66039</xdr:rowOff>
    </xdr:to>
    <xdr:cxnSp macro="">
      <xdr:nvCxnSpPr>
        <xdr:cNvPr id="433" name="直線コネクタ 432"/>
        <xdr:cNvCxnSpPr/>
      </xdr:nvCxnSpPr>
      <xdr:spPr>
        <a:xfrm>
          <a:off x="15671800" y="13252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77</xdr:row>
      <xdr:rowOff>50800</xdr:rowOff>
    </xdr:to>
    <xdr:cxnSp macro="">
      <xdr:nvCxnSpPr>
        <xdr:cNvPr id="436" name="直線コネクタ 435"/>
        <xdr:cNvCxnSpPr/>
      </xdr:nvCxnSpPr>
      <xdr:spPr>
        <a:xfrm>
          <a:off x="14782800" y="13244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77</xdr:row>
      <xdr:rowOff>43180</xdr:rowOff>
    </xdr:to>
    <xdr:cxnSp macro="">
      <xdr:nvCxnSpPr>
        <xdr:cNvPr id="439" name="直線コネクタ 438"/>
        <xdr:cNvCxnSpPr/>
      </xdr:nvCxnSpPr>
      <xdr:spPr>
        <a:xfrm>
          <a:off x="13893800" y="131495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76</xdr:row>
      <xdr:rowOff>165100</xdr:rowOff>
    </xdr:to>
    <xdr:cxnSp macro="">
      <xdr:nvCxnSpPr>
        <xdr:cNvPr id="442" name="直線コネクタ 441"/>
        <xdr:cNvCxnSpPr/>
      </xdr:nvCxnSpPr>
      <xdr:spPr>
        <a:xfrm flipV="1">
          <a:off x="13004800" y="1314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52" name="円/楕円 451"/>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158766</xdr:rowOff>
    </xdr:from>
    <xdr:ext cx="762000" cy="259045"/>
    <xdr:sp macro="" textlink="">
      <xdr:nvSpPr>
        <xdr:cNvPr id="453" name="公債費以外該当値テキスト"/>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0</xdr:rowOff>
    </xdr:from>
    <xdr:to>
      <xdr:col>22</xdr:col>
      <xdr:colOff>615950</xdr:colOff>
      <xdr:row>77</xdr:row>
      <xdr:rowOff>101600</xdr:rowOff>
    </xdr:to>
    <xdr:sp macro="" textlink="">
      <xdr:nvSpPr>
        <xdr:cNvPr id="454" name="円/楕円 453"/>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86377</xdr:rowOff>
    </xdr:from>
    <xdr:ext cx="736600" cy="259045"/>
    <xdr:sp macro="" textlink="">
      <xdr:nvSpPr>
        <xdr:cNvPr id="455" name="テキスト ボックス 454"/>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56" name="円/楕円 455"/>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57" name="テキスト ボックス 456"/>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8" name="円/楕円 457"/>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59" name="テキスト ボックス 458"/>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60" name="円/楕円 459"/>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61" name="テキスト ボックス 460"/>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茨城県行方市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75927</xdr:rowOff>
    </xdr:from>
    <xdr:to>
      <xdr:col>4</xdr:col>
      <xdr:colOff>1117600</xdr:colOff>
      <xdr:row>16</xdr:row>
      <xdr:rowOff>98587</xdr:rowOff>
    </xdr:to>
    <xdr:cxnSp macro="">
      <xdr:nvCxnSpPr>
        <xdr:cNvPr id="54" name="直線コネクタ 53"/>
        <xdr:cNvCxnSpPr/>
      </xdr:nvCxnSpPr>
      <xdr:spPr bwMode="auto">
        <a:xfrm>
          <a:off x="5003800" y="2866752"/>
          <a:ext cx="647700" cy="22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57482</xdr:rowOff>
    </xdr:from>
    <xdr:to>
      <xdr:col>4</xdr:col>
      <xdr:colOff>469900</xdr:colOff>
      <xdr:row>16</xdr:row>
      <xdr:rowOff>75927</xdr:rowOff>
    </xdr:to>
    <xdr:cxnSp macro="">
      <xdr:nvCxnSpPr>
        <xdr:cNvPr id="57" name="直線コネクタ 56"/>
        <xdr:cNvCxnSpPr/>
      </xdr:nvCxnSpPr>
      <xdr:spPr bwMode="auto">
        <a:xfrm>
          <a:off x="4305300" y="2848307"/>
          <a:ext cx="698500" cy="1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27349</xdr:rowOff>
    </xdr:from>
    <xdr:to>
      <xdr:col>3</xdr:col>
      <xdr:colOff>904875</xdr:colOff>
      <xdr:row>16</xdr:row>
      <xdr:rowOff>57482</xdr:rowOff>
    </xdr:to>
    <xdr:cxnSp macro="">
      <xdr:nvCxnSpPr>
        <xdr:cNvPr id="60" name="直線コネクタ 59"/>
        <xdr:cNvCxnSpPr/>
      </xdr:nvCxnSpPr>
      <xdr:spPr bwMode="auto">
        <a:xfrm>
          <a:off x="3606800" y="2818174"/>
          <a:ext cx="698500" cy="30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27349</xdr:rowOff>
    </xdr:from>
    <xdr:to>
      <xdr:col>3</xdr:col>
      <xdr:colOff>206375</xdr:colOff>
      <xdr:row>16</xdr:row>
      <xdr:rowOff>63840</xdr:rowOff>
    </xdr:to>
    <xdr:cxnSp macro="">
      <xdr:nvCxnSpPr>
        <xdr:cNvPr id="63" name="直線コネクタ 62"/>
        <xdr:cNvCxnSpPr/>
      </xdr:nvCxnSpPr>
      <xdr:spPr bwMode="auto">
        <a:xfrm flipV="1">
          <a:off x="2908300" y="2818174"/>
          <a:ext cx="698500" cy="3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47787</xdr:rowOff>
    </xdr:from>
    <xdr:to>
      <xdr:col>5</xdr:col>
      <xdr:colOff>34925</xdr:colOff>
      <xdr:row>16</xdr:row>
      <xdr:rowOff>149387</xdr:rowOff>
    </xdr:to>
    <xdr:sp macro="" textlink="">
      <xdr:nvSpPr>
        <xdr:cNvPr id="73" name="円/楕円 72"/>
        <xdr:cNvSpPr/>
      </xdr:nvSpPr>
      <xdr:spPr bwMode="auto">
        <a:xfrm>
          <a:off x="5600700" y="2838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19864</xdr:rowOff>
    </xdr:from>
    <xdr:ext cx="762000" cy="259045"/>
    <xdr:sp macro="" textlink="">
      <xdr:nvSpPr>
        <xdr:cNvPr id="74" name="人口1人当たり決算額の推移該当値テキスト130"/>
        <xdr:cNvSpPr txBox="1"/>
      </xdr:nvSpPr>
      <xdr:spPr>
        <a:xfrm>
          <a:off x="5740400" y="281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93,322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25127</xdr:rowOff>
    </xdr:from>
    <xdr:to>
      <xdr:col>4</xdr:col>
      <xdr:colOff>520700</xdr:colOff>
      <xdr:row>16</xdr:row>
      <xdr:rowOff>126727</xdr:rowOff>
    </xdr:to>
    <xdr:sp macro="" textlink="">
      <xdr:nvSpPr>
        <xdr:cNvPr id="75" name="円/楕円 74"/>
        <xdr:cNvSpPr/>
      </xdr:nvSpPr>
      <xdr:spPr bwMode="auto">
        <a:xfrm>
          <a:off x="4953000" y="2815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136904</xdr:rowOff>
    </xdr:from>
    <xdr:ext cx="736600" cy="259045"/>
    <xdr:sp macro="" textlink="">
      <xdr:nvSpPr>
        <xdr:cNvPr id="76" name="テキスト ボックス 75"/>
        <xdr:cNvSpPr txBox="1"/>
      </xdr:nvSpPr>
      <xdr:spPr>
        <a:xfrm>
          <a:off x="4622800" y="258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6682</xdr:rowOff>
    </xdr:from>
    <xdr:to>
      <xdr:col>3</xdr:col>
      <xdr:colOff>955675</xdr:colOff>
      <xdr:row>16</xdr:row>
      <xdr:rowOff>108282</xdr:rowOff>
    </xdr:to>
    <xdr:sp macro="" textlink="">
      <xdr:nvSpPr>
        <xdr:cNvPr id="77" name="円/楕円 76"/>
        <xdr:cNvSpPr/>
      </xdr:nvSpPr>
      <xdr:spPr bwMode="auto">
        <a:xfrm>
          <a:off x="4254500" y="279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118459</xdr:rowOff>
    </xdr:from>
    <xdr:ext cx="762000" cy="259045"/>
    <xdr:sp macro="" textlink="">
      <xdr:nvSpPr>
        <xdr:cNvPr id="78" name="テキスト ボックス 77"/>
        <xdr:cNvSpPr txBox="1"/>
      </xdr:nvSpPr>
      <xdr:spPr>
        <a:xfrm>
          <a:off x="3924300" y="256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147999</xdr:rowOff>
    </xdr:from>
    <xdr:to>
      <xdr:col>3</xdr:col>
      <xdr:colOff>257175</xdr:colOff>
      <xdr:row>16</xdr:row>
      <xdr:rowOff>78149</xdr:rowOff>
    </xdr:to>
    <xdr:sp macro="" textlink="">
      <xdr:nvSpPr>
        <xdr:cNvPr id="79" name="円/楕円 78"/>
        <xdr:cNvSpPr/>
      </xdr:nvSpPr>
      <xdr:spPr bwMode="auto">
        <a:xfrm>
          <a:off x="3556000" y="276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88326</xdr:rowOff>
    </xdr:from>
    <xdr:ext cx="762000" cy="259045"/>
    <xdr:sp macro="" textlink="">
      <xdr:nvSpPr>
        <xdr:cNvPr id="80" name="テキスト ボックス 79"/>
        <xdr:cNvSpPr txBox="1"/>
      </xdr:nvSpPr>
      <xdr:spPr>
        <a:xfrm>
          <a:off x="3225800" y="253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13040</xdr:rowOff>
    </xdr:from>
    <xdr:to>
      <xdr:col>2</xdr:col>
      <xdr:colOff>692150</xdr:colOff>
      <xdr:row>16</xdr:row>
      <xdr:rowOff>114640</xdr:rowOff>
    </xdr:to>
    <xdr:sp macro="" textlink="">
      <xdr:nvSpPr>
        <xdr:cNvPr id="81" name="円/楕円 80"/>
        <xdr:cNvSpPr/>
      </xdr:nvSpPr>
      <xdr:spPr bwMode="auto">
        <a:xfrm>
          <a:off x="2857500" y="2803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99417</xdr:rowOff>
    </xdr:from>
    <xdr:ext cx="762000" cy="259045"/>
    <xdr:sp macro="" textlink="">
      <xdr:nvSpPr>
        <xdr:cNvPr id="82" name="テキスト ボックス 81"/>
        <xdr:cNvSpPr txBox="1"/>
      </xdr:nvSpPr>
      <xdr:spPr>
        <a:xfrm>
          <a:off x="2527300" y="28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245088</xdr:rowOff>
    </xdr:from>
    <xdr:to>
      <xdr:col>4</xdr:col>
      <xdr:colOff>1117600</xdr:colOff>
      <xdr:row>35</xdr:row>
      <xdr:rowOff>335451</xdr:rowOff>
    </xdr:to>
    <xdr:cxnSp macro="">
      <xdr:nvCxnSpPr>
        <xdr:cNvPr id="118" name="直線コネクタ 117"/>
        <xdr:cNvCxnSpPr/>
      </xdr:nvCxnSpPr>
      <xdr:spPr bwMode="auto">
        <a:xfrm>
          <a:off x="5003800" y="6855438"/>
          <a:ext cx="647700" cy="9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166613</xdr:rowOff>
    </xdr:from>
    <xdr:to>
      <xdr:col>4</xdr:col>
      <xdr:colOff>469900</xdr:colOff>
      <xdr:row>35</xdr:row>
      <xdr:rowOff>245088</xdr:rowOff>
    </xdr:to>
    <xdr:cxnSp macro="">
      <xdr:nvCxnSpPr>
        <xdr:cNvPr id="121" name="直線コネクタ 120"/>
        <xdr:cNvCxnSpPr/>
      </xdr:nvCxnSpPr>
      <xdr:spPr bwMode="auto">
        <a:xfrm>
          <a:off x="4305300" y="6776963"/>
          <a:ext cx="698500" cy="7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51529</xdr:rowOff>
    </xdr:from>
    <xdr:to>
      <xdr:col>3</xdr:col>
      <xdr:colOff>904875</xdr:colOff>
      <xdr:row>35</xdr:row>
      <xdr:rowOff>166613</xdr:rowOff>
    </xdr:to>
    <xdr:cxnSp macro="">
      <xdr:nvCxnSpPr>
        <xdr:cNvPr id="124" name="直線コネクタ 123"/>
        <xdr:cNvCxnSpPr/>
      </xdr:nvCxnSpPr>
      <xdr:spPr bwMode="auto">
        <a:xfrm>
          <a:off x="3606800" y="6661879"/>
          <a:ext cx="698500" cy="11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51529</xdr:rowOff>
    </xdr:from>
    <xdr:to>
      <xdr:col>3</xdr:col>
      <xdr:colOff>206375</xdr:colOff>
      <xdr:row>35</xdr:row>
      <xdr:rowOff>57767</xdr:rowOff>
    </xdr:to>
    <xdr:cxnSp macro="">
      <xdr:nvCxnSpPr>
        <xdr:cNvPr id="127" name="直線コネクタ 126"/>
        <xdr:cNvCxnSpPr/>
      </xdr:nvCxnSpPr>
      <xdr:spPr bwMode="auto">
        <a:xfrm flipV="1">
          <a:off x="2908300" y="6661879"/>
          <a:ext cx="698500" cy="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284651</xdr:rowOff>
    </xdr:from>
    <xdr:to>
      <xdr:col>5</xdr:col>
      <xdr:colOff>34925</xdr:colOff>
      <xdr:row>36</xdr:row>
      <xdr:rowOff>43351</xdr:rowOff>
    </xdr:to>
    <xdr:sp macro="" textlink="">
      <xdr:nvSpPr>
        <xdr:cNvPr id="137" name="円/楕円 136"/>
        <xdr:cNvSpPr/>
      </xdr:nvSpPr>
      <xdr:spPr bwMode="auto">
        <a:xfrm>
          <a:off x="5600700" y="689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256728</xdr:rowOff>
    </xdr:from>
    <xdr:ext cx="762000" cy="259045"/>
    <xdr:sp macro="" textlink="">
      <xdr:nvSpPr>
        <xdr:cNvPr id="138" name="人口1人当たり決算額の推移該当値テキスト445"/>
        <xdr:cNvSpPr txBox="1"/>
      </xdr:nvSpPr>
      <xdr:spPr>
        <a:xfrm>
          <a:off x="5740400" y="686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194288</xdr:rowOff>
    </xdr:from>
    <xdr:to>
      <xdr:col>4</xdr:col>
      <xdr:colOff>520700</xdr:colOff>
      <xdr:row>35</xdr:row>
      <xdr:rowOff>295888</xdr:rowOff>
    </xdr:to>
    <xdr:sp macro="" textlink="">
      <xdr:nvSpPr>
        <xdr:cNvPr id="139" name="円/楕円 138"/>
        <xdr:cNvSpPr/>
      </xdr:nvSpPr>
      <xdr:spPr bwMode="auto">
        <a:xfrm>
          <a:off x="4953000" y="680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280665</xdr:rowOff>
    </xdr:from>
    <xdr:ext cx="736600" cy="259045"/>
    <xdr:sp macro="" textlink="">
      <xdr:nvSpPr>
        <xdr:cNvPr id="140" name="テキスト ボックス 139"/>
        <xdr:cNvSpPr txBox="1"/>
      </xdr:nvSpPr>
      <xdr:spPr>
        <a:xfrm>
          <a:off x="4622800" y="6891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115813</xdr:rowOff>
    </xdr:from>
    <xdr:to>
      <xdr:col>3</xdr:col>
      <xdr:colOff>955675</xdr:colOff>
      <xdr:row>35</xdr:row>
      <xdr:rowOff>217413</xdr:rowOff>
    </xdr:to>
    <xdr:sp macro="" textlink="">
      <xdr:nvSpPr>
        <xdr:cNvPr id="141" name="円/楕円 140"/>
        <xdr:cNvSpPr/>
      </xdr:nvSpPr>
      <xdr:spPr bwMode="auto">
        <a:xfrm>
          <a:off x="4254500" y="672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202190</xdr:rowOff>
    </xdr:from>
    <xdr:ext cx="762000" cy="259045"/>
    <xdr:sp macro="" textlink="">
      <xdr:nvSpPr>
        <xdr:cNvPr id="142" name="テキスト ボックス 141"/>
        <xdr:cNvSpPr txBox="1"/>
      </xdr:nvSpPr>
      <xdr:spPr>
        <a:xfrm>
          <a:off x="3924300" y="681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729</xdr:rowOff>
    </xdr:from>
    <xdr:to>
      <xdr:col>3</xdr:col>
      <xdr:colOff>257175</xdr:colOff>
      <xdr:row>35</xdr:row>
      <xdr:rowOff>102329</xdr:rowOff>
    </xdr:to>
    <xdr:sp macro="" textlink="">
      <xdr:nvSpPr>
        <xdr:cNvPr id="143" name="円/楕円 142"/>
        <xdr:cNvSpPr/>
      </xdr:nvSpPr>
      <xdr:spPr bwMode="auto">
        <a:xfrm>
          <a:off x="3556000" y="6611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87106</xdr:rowOff>
    </xdr:from>
    <xdr:ext cx="762000" cy="259045"/>
    <xdr:sp macro="" textlink="">
      <xdr:nvSpPr>
        <xdr:cNvPr id="144" name="テキスト ボックス 143"/>
        <xdr:cNvSpPr txBox="1"/>
      </xdr:nvSpPr>
      <xdr:spPr>
        <a:xfrm>
          <a:off x="3225800" y="669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6967</xdr:rowOff>
    </xdr:from>
    <xdr:to>
      <xdr:col>2</xdr:col>
      <xdr:colOff>692150</xdr:colOff>
      <xdr:row>35</xdr:row>
      <xdr:rowOff>108567</xdr:rowOff>
    </xdr:to>
    <xdr:sp macro="" textlink="">
      <xdr:nvSpPr>
        <xdr:cNvPr id="145" name="円/楕円 144"/>
        <xdr:cNvSpPr/>
      </xdr:nvSpPr>
      <xdr:spPr bwMode="auto">
        <a:xfrm>
          <a:off x="2857500" y="661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93344</xdr:rowOff>
    </xdr:from>
    <xdr:ext cx="762000" cy="259045"/>
    <xdr:sp macro="" textlink="">
      <xdr:nvSpPr>
        <xdr:cNvPr id="146" name="テキスト ボックス 145"/>
        <xdr:cNvSpPr txBox="1"/>
      </xdr:nvSpPr>
      <xdr:spPr>
        <a:xfrm>
          <a:off x="2527300" y="670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行政改革等により職員数が減少し、公債費についても借換などを行って負担軽減を図ってきたことにより、実質収支については</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に転じた。</a:t>
          </a:r>
          <a:endParaRPr lang="ja-JP" altLang="ja-JP" sz="1400">
            <a:effectLst/>
          </a:endParaRPr>
        </a:p>
        <a:p>
          <a:pPr rtl="0"/>
          <a:r>
            <a:rPr lang="ja-JP" altLang="ja-JP" sz="1100" b="0" i="0" baseline="0">
              <a:solidFill>
                <a:schemeClr val="dk1"/>
              </a:solidFill>
              <a:effectLst/>
              <a:latin typeface="+mn-lt"/>
              <a:ea typeface="+mn-ea"/>
              <a:cs typeface="+mn-cs"/>
            </a:rPr>
            <a:t>財政調整基金残高について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年度減少に転じた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現在は、合併算定替により、</a:t>
          </a:r>
          <a:r>
            <a:rPr lang="ja-JP" altLang="en-US" sz="1100" b="0" i="0" baseline="0">
              <a:solidFill>
                <a:schemeClr val="dk1"/>
              </a:solidFill>
              <a:effectLst/>
              <a:latin typeface="+mn-lt"/>
              <a:ea typeface="+mn-ea"/>
              <a:cs typeface="+mn-cs"/>
            </a:rPr>
            <a:t>一本算定</a:t>
          </a:r>
          <a:r>
            <a:rPr lang="ja-JP" altLang="ja-JP" sz="1100" b="0" i="0" baseline="0">
              <a:solidFill>
                <a:schemeClr val="dk1"/>
              </a:solidFill>
              <a:effectLst/>
              <a:latin typeface="+mn-lt"/>
              <a:ea typeface="+mn-ea"/>
              <a:cs typeface="+mn-cs"/>
            </a:rPr>
            <a:t>よりも多くの普通交付税を受け取っている状況であるが、まもなく特例期間が終了し普通交付税が</a:t>
          </a:r>
          <a:r>
            <a:rPr lang="ja-JP" altLang="en-US" sz="1100" b="0" i="0" baseline="0">
              <a:solidFill>
                <a:schemeClr val="dk1"/>
              </a:solidFill>
              <a:effectLst/>
              <a:latin typeface="+mn-lt"/>
              <a:ea typeface="+mn-ea"/>
              <a:cs typeface="+mn-cs"/>
            </a:rPr>
            <a:t>縮減される</a:t>
          </a:r>
          <a:r>
            <a:rPr lang="ja-JP" altLang="ja-JP" sz="1100" b="0" i="0" baseline="0">
              <a:solidFill>
                <a:schemeClr val="dk1"/>
              </a:solidFill>
              <a:effectLst/>
              <a:latin typeface="+mn-lt"/>
              <a:ea typeface="+mn-ea"/>
              <a:cs typeface="+mn-cs"/>
            </a:rPr>
            <a:t>ので、緊縮財政を進め、財政の安定</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を図ることが重要である。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一般会計・特別会計における実質収支額、水道事業会計・下水道事業会計に係る資金不足・剰余金について全て黒字であるため、連結実質赤字比率は無い。</a:t>
          </a:r>
          <a:endParaRPr lang="ja-JP" altLang="ja-JP" sz="1400">
            <a:effectLst/>
          </a:endParaRPr>
        </a:p>
        <a:p>
          <a:pPr rtl="0"/>
          <a:r>
            <a:rPr lang="ja-JP" altLang="ja-JP" sz="1100" b="0" i="0" baseline="0">
              <a:solidFill>
                <a:schemeClr val="dk1"/>
              </a:solidFill>
              <a:effectLst/>
              <a:latin typeface="+mn-lt"/>
              <a:ea typeface="+mn-ea"/>
              <a:cs typeface="+mn-cs"/>
            </a:rPr>
            <a:t>しかし、国民健康保険特別会計においては、財政状況が悪化しており、一般会計からの法定外繰出金を支出していることで、実質収支を黒字化しているので、税率の改正などで財源の確保を図る必要がある。</a:t>
          </a:r>
          <a:endParaRPr lang="ja-JP" altLang="ja-JP" sz="1400">
            <a:effectLst/>
          </a:endParaRPr>
        </a:p>
        <a:p>
          <a:pPr rtl="0"/>
          <a:r>
            <a:rPr lang="ja-JP" altLang="ja-JP" sz="1100" b="0" i="0" baseline="0">
              <a:solidFill>
                <a:schemeClr val="dk1"/>
              </a:solidFill>
              <a:effectLst/>
              <a:latin typeface="+mn-lt"/>
              <a:ea typeface="+mn-ea"/>
              <a:cs typeface="+mn-cs"/>
            </a:rPr>
            <a:t>他の特別会計についても、財源の確保・経費の削減等を行っていく必要がある。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過去の大型事業による元利償還の終了などにより元利償還金は昨年度に比べ減少している。</a:t>
          </a:r>
          <a:endParaRPr lang="ja-JP" altLang="ja-JP" sz="1400">
            <a:effectLst/>
          </a:endParaRPr>
        </a:p>
        <a:p>
          <a:pPr rtl="0"/>
          <a:r>
            <a:rPr lang="ja-JP" altLang="ja-JP" sz="1100" b="0" i="0" baseline="0">
              <a:solidFill>
                <a:schemeClr val="dk1"/>
              </a:solidFill>
              <a:effectLst/>
              <a:latin typeface="+mn-lt"/>
              <a:ea typeface="+mn-ea"/>
              <a:cs typeface="+mn-cs"/>
            </a:rPr>
            <a:t>また、近年は臨時財政対策債や合併特例債などの交付税算入率の大きい</a:t>
          </a:r>
          <a:r>
            <a:rPr lang="ja-JP" altLang="en-US" sz="1100" b="0" i="0" baseline="0">
              <a:solidFill>
                <a:schemeClr val="dk1"/>
              </a:solidFill>
              <a:effectLst/>
              <a:latin typeface="+mn-lt"/>
              <a:ea typeface="+mn-ea"/>
              <a:cs typeface="+mn-cs"/>
            </a:rPr>
            <a:t>有利な</a:t>
          </a:r>
          <a:r>
            <a:rPr lang="ja-JP" altLang="ja-JP" sz="1100" b="0" i="0" baseline="0">
              <a:solidFill>
                <a:schemeClr val="dk1"/>
              </a:solidFill>
              <a:effectLst/>
              <a:latin typeface="+mn-lt"/>
              <a:ea typeface="+mn-ea"/>
              <a:cs typeface="+mn-cs"/>
            </a:rPr>
            <a:t>地方債のみを借入対象としているので、算入公債費等は増加している。</a:t>
          </a:r>
          <a:endParaRPr lang="ja-JP" altLang="ja-JP" sz="1400">
            <a:effectLst/>
          </a:endParaRPr>
        </a:p>
        <a:p>
          <a:pPr rtl="0"/>
          <a:r>
            <a:rPr lang="ja-JP" altLang="ja-JP" sz="1100" b="0" i="0" baseline="0">
              <a:solidFill>
                <a:schemeClr val="dk1"/>
              </a:solidFill>
              <a:effectLst/>
              <a:latin typeface="+mn-lt"/>
              <a:ea typeface="+mn-ea"/>
              <a:cs typeface="+mn-cs"/>
            </a:rPr>
            <a:t>今後については、合併特例債の借入額が増える見込み</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ため、元利償還金が増加することが考えられることから、地方債を充当する事業の選択や基金の活用を</a:t>
          </a:r>
          <a:r>
            <a:rPr lang="ja-JP" altLang="en-US" sz="1100" b="0" i="0" baseline="0">
              <a:solidFill>
                <a:schemeClr val="dk1"/>
              </a:solidFill>
              <a:effectLst/>
              <a:latin typeface="+mn-lt"/>
              <a:ea typeface="+mn-ea"/>
              <a:cs typeface="+mn-cs"/>
            </a:rPr>
            <a:t>図</a:t>
          </a:r>
          <a:r>
            <a:rPr lang="ja-JP" altLang="ja-JP" sz="1100" b="0" i="0" baseline="0">
              <a:solidFill>
                <a:schemeClr val="dk1"/>
              </a:solidFill>
              <a:effectLst/>
              <a:latin typeface="+mn-lt"/>
              <a:ea typeface="+mn-ea"/>
              <a:cs typeface="+mn-cs"/>
            </a:rPr>
            <a:t>っていく必要があると思われる。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臨時財政対策債や合併特例債の借り入れにより地方債現在高は増加傾向にある。一方、職員数が減少していることから退職手当負担見込額は減となっている。</a:t>
          </a:r>
          <a:endParaRPr lang="ja-JP" altLang="ja-JP" sz="1400">
            <a:effectLst/>
          </a:endParaRPr>
        </a:p>
        <a:p>
          <a:pPr rtl="0"/>
          <a:r>
            <a:rPr lang="ja-JP" altLang="ja-JP" sz="1100" b="0" i="0" baseline="0">
              <a:solidFill>
                <a:schemeClr val="dk1"/>
              </a:solidFill>
              <a:effectLst/>
              <a:latin typeface="+mn-lt"/>
              <a:ea typeface="+mn-ea"/>
              <a:cs typeface="+mn-cs"/>
            </a:rPr>
            <a:t>充当可能財源等においては、学校建設等により公共施設整備基金残高が減少したことにより充当可能基金額が減少しているが、交付税算入率の高い</a:t>
          </a:r>
          <a:r>
            <a:rPr lang="ja-JP" altLang="en-US" sz="1100" b="0" i="0" baseline="0">
              <a:solidFill>
                <a:schemeClr val="dk1"/>
              </a:solidFill>
              <a:effectLst/>
              <a:latin typeface="+mn-lt"/>
              <a:ea typeface="+mn-ea"/>
              <a:cs typeface="+mn-cs"/>
            </a:rPr>
            <a:t>有利な</a:t>
          </a:r>
          <a:r>
            <a:rPr lang="ja-JP" altLang="ja-JP" sz="1100" b="0" i="0" baseline="0">
              <a:solidFill>
                <a:schemeClr val="dk1"/>
              </a:solidFill>
              <a:effectLst/>
              <a:latin typeface="+mn-lt"/>
              <a:ea typeface="+mn-ea"/>
              <a:cs typeface="+mn-cs"/>
            </a:rPr>
            <a:t>地方債を借り入れているので、基準財政需要額算入見込額が年々増加している。</a:t>
          </a:r>
          <a:endParaRPr lang="ja-JP" altLang="ja-JP" sz="1400">
            <a:effectLst/>
          </a:endParaRPr>
        </a:p>
        <a:p>
          <a:pPr rtl="0"/>
          <a:r>
            <a:rPr lang="ja-JP" altLang="ja-JP" sz="1100" b="0" i="0" baseline="0">
              <a:solidFill>
                <a:schemeClr val="dk1"/>
              </a:solidFill>
              <a:effectLst/>
              <a:latin typeface="+mn-lt"/>
              <a:ea typeface="+mn-ea"/>
              <a:cs typeface="+mn-cs"/>
            </a:rPr>
            <a:t>今後も合併特例債を活用した事業を行っていくことになるので、将来負担額は増加していくものと考えられる。将来負担が少しでも軽減されるよう起債計画を立てなければならない。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18527721</v>
      </c>
      <c r="BO4" s="379"/>
      <c r="BP4" s="379"/>
      <c r="BQ4" s="379"/>
      <c r="BR4" s="379"/>
      <c r="BS4" s="379"/>
      <c r="BT4" s="379"/>
      <c r="BU4" s="380"/>
      <c r="BV4" s="378">
        <v>19966114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6.1</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17721627</v>
      </c>
      <c r="BO5" s="384"/>
      <c r="BP5" s="384"/>
      <c r="BQ5" s="384"/>
      <c r="BR5" s="384"/>
      <c r="BS5" s="384"/>
      <c r="BT5" s="384"/>
      <c r="BU5" s="385"/>
      <c r="BV5" s="383">
        <v>19133214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85.8</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806094</v>
      </c>
      <c r="BO6" s="384"/>
      <c r="BP6" s="384"/>
      <c r="BQ6" s="384"/>
      <c r="BR6" s="384"/>
      <c r="BS6" s="384"/>
      <c r="BT6" s="384"/>
      <c r="BU6" s="385"/>
      <c r="BV6" s="383">
        <v>832900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91.6</v>
      </c>
      <c r="CU6" s="530"/>
      <c r="CV6" s="530"/>
      <c r="CW6" s="530"/>
      <c r="CX6" s="530"/>
      <c r="CY6" s="530"/>
      <c r="CZ6" s="530"/>
      <c r="DA6" s="531"/>
      <c r="DB6" s="529">
        <v>92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123137</v>
      </c>
      <c r="BO7" s="384"/>
      <c r="BP7" s="384"/>
      <c r="BQ7" s="384"/>
      <c r="BR7" s="384"/>
      <c r="BS7" s="384"/>
      <c r="BT7" s="384"/>
      <c r="BU7" s="385"/>
      <c r="BV7" s="383">
        <v>383307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11160495</v>
      </c>
      <c r="CU7" s="384"/>
      <c r="CV7" s="384"/>
      <c r="CW7" s="384"/>
      <c r="CX7" s="384"/>
      <c r="CY7" s="384"/>
      <c r="CZ7" s="384"/>
      <c r="DA7" s="385"/>
      <c r="DB7" s="383">
        <v>11265013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682957</v>
      </c>
      <c r="BO8" s="384"/>
      <c r="BP8" s="384"/>
      <c r="BQ8" s="384"/>
      <c r="BR8" s="384"/>
      <c r="BS8" s="384"/>
      <c r="BT8" s="384"/>
      <c r="BU8" s="385"/>
      <c r="BV8" s="383">
        <v>449593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37611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233364</v>
      </c>
      <c r="BO9" s="384"/>
      <c r="BP9" s="384"/>
      <c r="BQ9" s="384"/>
      <c r="BR9" s="384"/>
      <c r="BS9" s="384"/>
      <c r="BT9" s="384"/>
      <c r="BU9" s="385"/>
      <c r="BV9" s="383">
        <v>-212872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13.8</v>
      </c>
      <c r="CU9" s="354"/>
      <c r="CV9" s="354"/>
      <c r="CW9" s="354"/>
      <c r="CX9" s="354"/>
      <c r="CY9" s="354"/>
      <c r="CZ9" s="354"/>
      <c r="DA9" s="355"/>
      <c r="DB9" s="353">
        <v>13.9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40035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175582</v>
      </c>
      <c r="BO10" s="384"/>
      <c r="BP10" s="384"/>
      <c r="BQ10" s="384"/>
      <c r="BR10" s="384"/>
      <c r="BS10" s="384"/>
      <c r="BT10" s="384"/>
      <c r="BU10" s="385"/>
      <c r="BV10" s="383">
        <v>484309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90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37299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273386</v>
      </c>
      <c r="BO12" s="384"/>
      <c r="BP12" s="384"/>
      <c r="BQ12" s="384"/>
      <c r="BR12" s="384"/>
      <c r="BS12" s="384"/>
      <c r="BT12" s="384"/>
      <c r="BU12" s="385"/>
      <c r="BV12" s="383">
        <v>391000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36338</v>
      </c>
      <c r="S13" s="485"/>
      <c r="T13" s="485"/>
      <c r="U13" s="485"/>
      <c r="V13" s="486"/>
      <c r="W13" s="472" t="s">
        <v>123</v>
      </c>
      <c r="X13" s="396"/>
      <c r="Y13" s="396"/>
      <c r="Z13" s="396"/>
      <c r="AA13" s="396"/>
      <c r="AB13" s="397"/>
      <c r="AC13" s="359">
        <v>4104</v>
      </c>
      <c r="AD13" s="360"/>
      <c r="AE13" s="360"/>
      <c r="AF13" s="360"/>
      <c r="AG13" s="361"/>
      <c r="AH13" s="359">
        <v>5411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135560</v>
      </c>
      <c r="BO13" s="384"/>
      <c r="BP13" s="384"/>
      <c r="BQ13" s="384"/>
      <c r="BR13" s="384"/>
      <c r="BS13" s="384"/>
      <c r="BT13" s="384"/>
      <c r="BU13" s="385"/>
      <c r="BV13" s="383">
        <v>-119473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37732</v>
      </c>
      <c r="S14" s="485"/>
      <c r="T14" s="485"/>
      <c r="U14" s="485"/>
      <c r="V14" s="486"/>
      <c r="W14" s="487"/>
      <c r="X14" s="399"/>
      <c r="Y14" s="399"/>
      <c r="Z14" s="399"/>
      <c r="AA14" s="399"/>
      <c r="AB14" s="400"/>
      <c r="AC14" s="477">
        <v>22.1</v>
      </c>
      <c r="AD14" s="478"/>
      <c r="AE14" s="478"/>
      <c r="AF14" s="478"/>
      <c r="AG14" s="479"/>
      <c r="AH14" s="477">
        <v>25.3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80</v>
      </c>
      <c r="CU14" s="456"/>
      <c r="CV14" s="456"/>
      <c r="CW14" s="456"/>
      <c r="CX14" s="456"/>
      <c r="CY14" s="456"/>
      <c r="CZ14" s="456"/>
      <c r="DA14" s="457"/>
      <c r="DB14" s="488">
        <v>80.8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36772</v>
      </c>
      <c r="S15" s="485"/>
      <c r="T15" s="485"/>
      <c r="U15" s="485"/>
      <c r="V15" s="486"/>
      <c r="W15" s="472" t="s">
        <v>130</v>
      </c>
      <c r="X15" s="396"/>
      <c r="Y15" s="396"/>
      <c r="Z15" s="396"/>
      <c r="AA15" s="396"/>
      <c r="AB15" s="397"/>
      <c r="AC15" s="359">
        <v>5260</v>
      </c>
      <c r="AD15" s="360"/>
      <c r="AE15" s="360"/>
      <c r="AF15" s="360"/>
      <c r="AG15" s="361"/>
      <c r="AH15" s="359">
        <v>6139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3571937</v>
      </c>
      <c r="BO15" s="379"/>
      <c r="BP15" s="379"/>
      <c r="BQ15" s="379"/>
      <c r="BR15" s="379"/>
      <c r="BS15" s="379"/>
      <c r="BT15" s="379"/>
      <c r="BU15" s="380"/>
      <c r="BV15" s="378">
        <v>3550023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28.4</v>
      </c>
      <c r="AD16" s="478"/>
      <c r="AE16" s="478"/>
      <c r="AF16" s="478"/>
      <c r="AG16" s="479"/>
      <c r="AH16" s="477">
        <v>28.7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8301314</v>
      </c>
      <c r="BO16" s="384"/>
      <c r="BP16" s="384"/>
      <c r="BQ16" s="384"/>
      <c r="BR16" s="384"/>
      <c r="BS16" s="384"/>
      <c r="BT16" s="384"/>
      <c r="BU16" s="385"/>
      <c r="BV16" s="383">
        <v>8163907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9170</v>
      </c>
      <c r="AD17" s="360"/>
      <c r="AE17" s="360"/>
      <c r="AF17" s="360"/>
      <c r="AG17" s="361"/>
      <c r="AH17" s="359">
        <v>9523</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4541929</v>
      </c>
      <c r="BO17" s="384"/>
      <c r="BP17" s="384"/>
      <c r="BQ17" s="384"/>
      <c r="BR17" s="384"/>
      <c r="BS17" s="384"/>
      <c r="BT17" s="384"/>
      <c r="BU17" s="385"/>
      <c r="BV17" s="383">
        <v>4522874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222.48</v>
      </c>
      <c r="M18" s="448"/>
      <c r="N18" s="448"/>
      <c r="O18" s="448"/>
      <c r="P18" s="448"/>
      <c r="Q18" s="448"/>
      <c r="R18" s="449"/>
      <c r="S18" s="449"/>
      <c r="T18" s="449"/>
      <c r="U18" s="449"/>
      <c r="V18" s="450"/>
      <c r="W18" s="464"/>
      <c r="X18" s="465"/>
      <c r="Y18" s="465"/>
      <c r="Z18" s="465"/>
      <c r="AA18" s="465"/>
      <c r="AB18" s="473"/>
      <c r="AC18" s="347">
        <v>49.5</v>
      </c>
      <c r="AD18" s="348"/>
      <c r="AE18" s="348"/>
      <c r="AF18" s="348"/>
      <c r="AG18" s="451"/>
      <c r="AH18" s="347">
        <v>44.5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9623449</v>
      </c>
      <c r="BO18" s="384"/>
      <c r="BP18" s="384"/>
      <c r="BQ18" s="384"/>
      <c r="BR18" s="384"/>
      <c r="BS18" s="384"/>
      <c r="BT18" s="384"/>
      <c r="BU18" s="385"/>
      <c r="BV18" s="383">
        <v>9690283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169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12897007</v>
      </c>
      <c r="BO19" s="384"/>
      <c r="BP19" s="384"/>
      <c r="BQ19" s="384"/>
      <c r="BR19" s="384"/>
      <c r="BS19" s="384"/>
      <c r="BT19" s="384"/>
      <c r="BU19" s="385"/>
      <c r="BV19" s="383">
        <v>13332796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11346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19472450</v>
      </c>
      <c r="BO23" s="384"/>
      <c r="BP23" s="384"/>
      <c r="BQ23" s="384"/>
      <c r="BR23" s="384"/>
      <c r="BS23" s="384"/>
      <c r="BT23" s="384"/>
      <c r="BU23" s="385"/>
      <c r="BV23" s="383">
        <v>19191053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5425</v>
      </c>
      <c r="R24" s="360"/>
      <c r="S24" s="360"/>
      <c r="T24" s="360"/>
      <c r="U24" s="360"/>
      <c r="V24" s="361"/>
      <c r="W24" s="425"/>
      <c r="X24" s="416"/>
      <c r="Y24" s="417"/>
      <c r="Z24" s="356" t="s">
        <v>154</v>
      </c>
      <c r="AA24" s="357"/>
      <c r="AB24" s="357"/>
      <c r="AC24" s="357"/>
      <c r="AD24" s="357"/>
      <c r="AE24" s="357"/>
      <c r="AF24" s="357"/>
      <c r="AG24" s="358"/>
      <c r="AH24" s="359">
        <v>303</v>
      </c>
      <c r="AI24" s="360"/>
      <c r="AJ24" s="360"/>
      <c r="AK24" s="360"/>
      <c r="AL24" s="361"/>
      <c r="AM24" s="359">
        <v>983235</v>
      </c>
      <c r="AN24" s="360"/>
      <c r="AO24" s="360"/>
      <c r="AP24" s="360"/>
      <c r="AQ24" s="360"/>
      <c r="AR24" s="361"/>
      <c r="AS24" s="359">
        <v>3245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13881477</v>
      </c>
      <c r="BO24" s="384"/>
      <c r="BP24" s="384"/>
      <c r="BQ24" s="384"/>
      <c r="BR24" s="384"/>
      <c r="BS24" s="384"/>
      <c r="BT24" s="384"/>
      <c r="BU24" s="385"/>
      <c r="BV24" s="383">
        <v>13175618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5980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1321601</v>
      </c>
      <c r="BO25" s="379"/>
      <c r="BP25" s="379"/>
      <c r="BQ25" s="379"/>
      <c r="BR25" s="379"/>
      <c r="BS25" s="379"/>
      <c r="BT25" s="379"/>
      <c r="BU25" s="380"/>
      <c r="BV25" s="378">
        <v>1626069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5460</v>
      </c>
      <c r="R26" s="360"/>
      <c r="S26" s="360"/>
      <c r="T26" s="360"/>
      <c r="U26" s="360"/>
      <c r="V26" s="361"/>
      <c r="W26" s="425"/>
      <c r="X26" s="416"/>
      <c r="Y26" s="417"/>
      <c r="Z26" s="356" t="s">
        <v>160</v>
      </c>
      <c r="AA26" s="438"/>
      <c r="AB26" s="438"/>
      <c r="AC26" s="438"/>
      <c r="AD26" s="438"/>
      <c r="AE26" s="438"/>
      <c r="AF26" s="438"/>
      <c r="AG26" s="439"/>
      <c r="AH26" s="359">
        <v>18</v>
      </c>
      <c r="AI26" s="360"/>
      <c r="AJ26" s="360"/>
      <c r="AK26" s="360"/>
      <c r="AL26" s="361"/>
      <c r="AM26" s="359">
        <v>58158</v>
      </c>
      <c r="AN26" s="360"/>
      <c r="AO26" s="360"/>
      <c r="AP26" s="360"/>
      <c r="AQ26" s="360"/>
      <c r="AR26" s="361"/>
      <c r="AS26" s="359">
        <v>3231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3150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42966</v>
      </c>
      <c r="AN27" s="360"/>
      <c r="AO27" s="360"/>
      <c r="AP27" s="360"/>
      <c r="AQ27" s="360"/>
      <c r="AR27" s="361"/>
      <c r="AS27" s="359">
        <v>3069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2650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1681351</v>
      </c>
      <c r="BO28" s="379"/>
      <c r="BP28" s="379"/>
      <c r="BQ28" s="379"/>
      <c r="BR28" s="379"/>
      <c r="BS28" s="379"/>
      <c r="BT28" s="379"/>
      <c r="BU28" s="380"/>
      <c r="BV28" s="378">
        <v>1779155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2490</v>
      </c>
      <c r="R29" s="360"/>
      <c r="S29" s="360"/>
      <c r="T29" s="360"/>
      <c r="U29" s="360"/>
      <c r="V29" s="361"/>
      <c r="W29" s="426"/>
      <c r="X29" s="427"/>
      <c r="Y29" s="428"/>
      <c r="Z29" s="356" t="s">
        <v>170</v>
      </c>
      <c r="AA29" s="357"/>
      <c r="AB29" s="357"/>
      <c r="AC29" s="357"/>
      <c r="AD29" s="357"/>
      <c r="AE29" s="357"/>
      <c r="AF29" s="357"/>
      <c r="AG29" s="358"/>
      <c r="AH29" s="359">
        <v>317</v>
      </c>
      <c r="AI29" s="360"/>
      <c r="AJ29" s="360"/>
      <c r="AK29" s="360"/>
      <c r="AL29" s="361"/>
      <c r="AM29" s="359">
        <v>1026201</v>
      </c>
      <c r="AN29" s="360"/>
      <c r="AO29" s="360"/>
      <c r="AP29" s="360"/>
      <c r="AQ29" s="360"/>
      <c r="AR29" s="361"/>
      <c r="AS29" s="359">
        <v>3237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761942</v>
      </c>
      <c r="BO29" s="384"/>
      <c r="BP29" s="384"/>
      <c r="BQ29" s="384"/>
      <c r="BR29" s="384"/>
      <c r="BS29" s="384"/>
      <c r="BT29" s="384"/>
      <c r="BU29" s="385"/>
      <c r="BV29" s="383">
        <v>761256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3001340</v>
      </c>
      <c r="BO30" s="387"/>
      <c r="BP30" s="387"/>
      <c r="BQ30" s="387"/>
      <c r="BR30" s="387"/>
      <c r="BS30" s="387"/>
      <c r="BT30" s="387"/>
      <c r="BU30" s="388"/>
      <c r="BV30" s="386">
        <v>3368556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行方市開発公社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特定環境保全公共下水道事業特別会計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茨城県市町村総合事務組合　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行方市土地開発公社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流域関連公共下水道事業特別会計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茨城租税債権管理機構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戸別浄化槽整備事業特別会計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茨城県後期高齢者医療広域連合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茨城県後期高齢者医療広域連合　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鹿行広域事務組合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鹿行広域事務組合　養護老人ホーム事業特別会計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鹿行広域事務組合　消防特別会計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鹿行広域事務組合　火葬場事業特別会計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鹿行広域事務組合　審査会事業特別会計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81" t="s">
        <v>24</v>
      </c>
      <c r="C41" s="1182"/>
      <c r="D41" s="81"/>
      <c r="E41" s="1183" t="s">
        <v>25</v>
      </c>
      <c r="F41" s="1183"/>
      <c r="G41" s="1183"/>
      <c r="H41" s="1184"/>
      <c r="I41" s="82">
        <v>17659</v>
      </c>
      <c r="J41" s="83">
        <v>17897</v>
      </c>
      <c r="K41" s="83">
        <v>18548</v>
      </c>
      <c r="L41" s="83">
        <v>19191</v>
      </c>
      <c r="M41" s="84">
        <v>19472</v>
      </c>
    </row>
    <row r="42" spans="2:13" ht="27.75" customHeight="1" x14ac:dyDescent="0.15">
      <c r="B42" s="1171"/>
      <c r="C42" s="1172"/>
      <c r="D42" s="85"/>
      <c r="E42" s="1175" t="s">
        <v>26</v>
      </c>
      <c r="F42" s="1175"/>
      <c r="G42" s="1175"/>
      <c r="H42" s="1176"/>
      <c r="I42" s="86">
        <v>1</v>
      </c>
      <c r="J42" s="87">
        <v>1</v>
      </c>
      <c r="K42" s="87">
        <v>1</v>
      </c>
      <c r="L42" s="87">
        <v>0</v>
      </c>
      <c r="M42" s="88" t="s">
        <v>488</v>
      </c>
    </row>
    <row r="43" spans="2:13" ht="27.75" customHeight="1" x14ac:dyDescent="0.15">
      <c r="B43" s="1171"/>
      <c r="C43" s="1172"/>
      <c r="D43" s="85"/>
      <c r="E43" s="1175" t="s">
        <v>27</v>
      </c>
      <c r="F43" s="1175"/>
      <c r="G43" s="1175"/>
      <c r="H43" s="1176"/>
      <c r="I43" s="86">
        <v>6399</v>
      </c>
      <c r="J43" s="87">
        <v>7178</v>
      </c>
      <c r="K43" s="87">
        <v>7013</v>
      </c>
      <c r="L43" s="87">
        <v>6548</v>
      </c>
      <c r="M43" s="88">
        <v>6181</v>
      </c>
    </row>
    <row r="44" spans="2:13" ht="27.75" customHeight="1" x14ac:dyDescent="0.15">
      <c r="B44" s="1171"/>
      <c r="C44" s="1172"/>
      <c r="D44" s="85"/>
      <c r="E44" s="1175" t="s">
        <v>28</v>
      </c>
      <c r="F44" s="1175"/>
      <c r="G44" s="1175"/>
      <c r="H44" s="1176"/>
      <c r="I44" s="86">
        <v>50</v>
      </c>
      <c r="J44" s="87">
        <v>42</v>
      </c>
      <c r="K44" s="87">
        <v>40</v>
      </c>
      <c r="L44" s="87">
        <v>89</v>
      </c>
      <c r="M44" s="88">
        <v>132</v>
      </c>
    </row>
    <row r="45" spans="2:13" ht="27.75" customHeight="1" x14ac:dyDescent="0.15">
      <c r="B45" s="1171"/>
      <c r="C45" s="1172"/>
      <c r="D45" s="85"/>
      <c r="E45" s="1175" t="s">
        <v>29</v>
      </c>
      <c r="F45" s="1175"/>
      <c r="G45" s="1175"/>
      <c r="H45" s="1176"/>
      <c r="I45" s="86">
        <v>4576</v>
      </c>
      <c r="J45" s="87">
        <v>4435</v>
      </c>
      <c r="K45" s="87">
        <v>4282</v>
      </c>
      <c r="L45" s="87">
        <v>4062</v>
      </c>
      <c r="M45" s="88">
        <v>3793</v>
      </c>
    </row>
    <row r="46" spans="2:13" ht="27.75" customHeight="1" x14ac:dyDescent="0.15">
      <c r="B46" s="1171"/>
      <c r="C46" s="1172"/>
      <c r="D46" s="85"/>
      <c r="E46" s="1175" t="s">
        <v>30</v>
      </c>
      <c r="F46" s="1175"/>
      <c r="G46" s="1175"/>
      <c r="H46" s="1176"/>
      <c r="I46" s="86">
        <v>3</v>
      </c>
      <c r="J46" s="87">
        <v>6</v>
      </c>
      <c r="K46" s="87">
        <v>4</v>
      </c>
      <c r="L46" s="87">
        <v>4</v>
      </c>
      <c r="M46" s="88">
        <v>3</v>
      </c>
    </row>
    <row r="47" spans="2:13" ht="27.75" customHeight="1" x14ac:dyDescent="0.15">
      <c r="B47" s="1171"/>
      <c r="C47" s="1172"/>
      <c r="D47" s="85"/>
      <c r="E47" s="1175" t="s">
        <v>31</v>
      </c>
      <c r="F47" s="1175"/>
      <c r="G47" s="1175"/>
      <c r="H47" s="1176"/>
      <c r="I47" s="86" t="s">
        <v>488</v>
      </c>
      <c r="J47" s="87" t="s">
        <v>488</v>
      </c>
      <c r="K47" s="87" t="s">
        <v>488</v>
      </c>
      <c r="L47" s="87" t="s">
        <v>488</v>
      </c>
      <c r="M47" s="88" t="s">
        <v>488</v>
      </c>
    </row>
    <row r="48" spans="2:13" ht="27.75" customHeight="1" x14ac:dyDescent="0.15">
      <c r="B48" s="1173"/>
      <c r="C48" s="1174"/>
      <c r="D48" s="85"/>
      <c r="E48" s="1175" t="s">
        <v>32</v>
      </c>
      <c r="F48" s="1175"/>
      <c r="G48" s="1175"/>
      <c r="H48" s="1176"/>
      <c r="I48" s="86" t="s">
        <v>488</v>
      </c>
      <c r="J48" s="87" t="s">
        <v>488</v>
      </c>
      <c r="K48" s="87" t="s">
        <v>488</v>
      </c>
      <c r="L48" s="87" t="s">
        <v>488</v>
      </c>
      <c r="M48" s="88" t="s">
        <v>488</v>
      </c>
    </row>
    <row r="49" spans="2:13" ht="27.75" customHeight="1" x14ac:dyDescent="0.15">
      <c r="B49" s="1169" t="s">
        <v>33</v>
      </c>
      <c r="C49" s="1170"/>
      <c r="D49" s="89"/>
      <c r="E49" s="1175" t="s">
        <v>34</v>
      </c>
      <c r="F49" s="1175"/>
      <c r="G49" s="1175"/>
      <c r="H49" s="1176"/>
      <c r="I49" s="86">
        <v>3742</v>
      </c>
      <c r="J49" s="87">
        <v>4395</v>
      </c>
      <c r="K49" s="87">
        <v>3970</v>
      </c>
      <c r="L49" s="87">
        <v>3985</v>
      </c>
      <c r="M49" s="88">
        <v>3555</v>
      </c>
    </row>
    <row r="50" spans="2:13" ht="27.75" customHeight="1" x14ac:dyDescent="0.15">
      <c r="B50" s="1171"/>
      <c r="C50" s="1172"/>
      <c r="D50" s="85"/>
      <c r="E50" s="1175" t="s">
        <v>35</v>
      </c>
      <c r="F50" s="1175"/>
      <c r="G50" s="1175"/>
      <c r="H50" s="1176"/>
      <c r="I50" s="86">
        <v>226</v>
      </c>
      <c r="J50" s="87">
        <v>228</v>
      </c>
      <c r="K50" s="87">
        <v>243</v>
      </c>
      <c r="L50" s="87">
        <v>229</v>
      </c>
      <c r="M50" s="88">
        <v>201</v>
      </c>
    </row>
    <row r="51" spans="2:13" ht="27.75" customHeight="1" x14ac:dyDescent="0.15">
      <c r="B51" s="1173"/>
      <c r="C51" s="1174"/>
      <c r="D51" s="85"/>
      <c r="E51" s="1175" t="s">
        <v>36</v>
      </c>
      <c r="F51" s="1175"/>
      <c r="G51" s="1175"/>
      <c r="H51" s="1176"/>
      <c r="I51" s="86">
        <v>15975</v>
      </c>
      <c r="J51" s="87">
        <v>16476</v>
      </c>
      <c r="K51" s="87">
        <v>17491</v>
      </c>
      <c r="L51" s="87">
        <v>17751</v>
      </c>
      <c r="M51" s="88">
        <v>18103</v>
      </c>
    </row>
    <row r="52" spans="2:13" ht="27.75" customHeight="1" thickBot="1" x14ac:dyDescent="0.2">
      <c r="B52" s="1177" t="s">
        <v>37</v>
      </c>
      <c r="C52" s="1178"/>
      <c r="D52" s="90"/>
      <c r="E52" s="1179" t="s">
        <v>38</v>
      </c>
      <c r="F52" s="1179"/>
      <c r="G52" s="1179"/>
      <c r="H52" s="1180"/>
      <c r="I52" s="91">
        <v>8743</v>
      </c>
      <c r="J52" s="92">
        <v>8459</v>
      </c>
      <c r="K52" s="92">
        <v>8184</v>
      </c>
      <c r="L52" s="92">
        <v>7929</v>
      </c>
      <c r="M52" s="93">
        <v>7724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85774</v>
      </c>
      <c r="E3" s="116"/>
      <c r="F3" s="117">
        <v>86381</v>
      </c>
      <c r="G3" s="118"/>
      <c r="H3" s="119"/>
    </row>
    <row r="4" spans="1:8" x14ac:dyDescent="0.15">
      <c r="A4" s="120"/>
      <c r="B4" s="121"/>
      <c r="C4" s="122"/>
      <c r="D4" s="123">
        <v>26337</v>
      </c>
      <c r="E4" s="124"/>
      <c r="F4" s="125">
        <v>41242</v>
      </c>
      <c r="G4" s="126"/>
      <c r="H4" s="127"/>
    </row>
    <row r="5" spans="1:8" x14ac:dyDescent="0.15">
      <c r="A5" s="108" t="s">
        <v>520</v>
      </c>
      <c r="B5" s="113"/>
      <c r="C5" s="114"/>
      <c r="D5" s="115">
        <v>78114</v>
      </c>
      <c r="E5" s="116"/>
      <c r="F5" s="117">
        <v>67088</v>
      </c>
      <c r="G5" s="118"/>
      <c r="H5" s="119"/>
    </row>
    <row r="6" spans="1:8" x14ac:dyDescent="0.15">
      <c r="A6" s="120"/>
      <c r="B6" s="121"/>
      <c r="C6" s="122"/>
      <c r="D6" s="123">
        <v>26001</v>
      </c>
      <c r="E6" s="124"/>
      <c r="F6" s="125">
        <v>37146</v>
      </c>
      <c r="G6" s="126"/>
      <c r="H6" s="127"/>
    </row>
    <row r="7" spans="1:8" x14ac:dyDescent="0.15">
      <c r="A7" s="108" t="s">
        <v>521</v>
      </c>
      <c r="B7" s="113"/>
      <c r="C7" s="114"/>
      <c r="D7" s="115">
        <v>114020</v>
      </c>
      <c r="E7" s="116"/>
      <c r="F7" s="117">
        <v>70489</v>
      </c>
      <c r="G7" s="118"/>
      <c r="H7" s="119"/>
    </row>
    <row r="8" spans="1:8" x14ac:dyDescent="0.15">
      <c r="A8" s="120"/>
      <c r="B8" s="121"/>
      <c r="C8" s="122"/>
      <c r="D8" s="123">
        <v>43915</v>
      </c>
      <c r="E8" s="124"/>
      <c r="F8" s="125">
        <v>37817</v>
      </c>
      <c r="G8" s="126"/>
      <c r="H8" s="127"/>
    </row>
    <row r="9" spans="1:8" x14ac:dyDescent="0.15">
      <c r="A9" s="108" t="s">
        <v>522</v>
      </c>
      <c r="B9" s="113"/>
      <c r="C9" s="114"/>
      <c r="D9" s="115">
        <v>121024</v>
      </c>
      <c r="E9" s="116"/>
      <c r="F9" s="117">
        <v>84389</v>
      </c>
      <c r="G9" s="118"/>
      <c r="H9" s="119"/>
    </row>
    <row r="10" spans="1:8" x14ac:dyDescent="0.15">
      <c r="A10" s="120"/>
      <c r="B10" s="121"/>
      <c r="C10" s="122"/>
      <c r="D10" s="123">
        <v>55812</v>
      </c>
      <c r="E10" s="124"/>
      <c r="F10" s="125">
        <v>44339</v>
      </c>
      <c r="G10" s="126"/>
      <c r="H10" s="127"/>
    </row>
    <row r="11" spans="1:8" x14ac:dyDescent="0.15">
      <c r="A11" s="108" t="s">
        <v>523</v>
      </c>
      <c r="B11" s="113"/>
      <c r="C11" s="114"/>
      <c r="D11" s="115">
        <v>99724</v>
      </c>
      <c r="E11" s="116"/>
      <c r="F11" s="117">
        <v>83623</v>
      </c>
      <c r="G11" s="118"/>
      <c r="H11" s="119"/>
    </row>
    <row r="12" spans="1:8" x14ac:dyDescent="0.15">
      <c r="A12" s="120"/>
      <c r="B12" s="121"/>
      <c r="C12" s="128"/>
      <c r="D12" s="123">
        <v>58324</v>
      </c>
      <c r="E12" s="124"/>
      <c r="F12" s="125">
        <v>48787</v>
      </c>
      <c r="G12" s="126"/>
      <c r="H12" s="127"/>
    </row>
    <row r="13" spans="1:8" x14ac:dyDescent="0.15">
      <c r="A13" s="108"/>
      <c r="B13" s="113"/>
      <c r="C13" s="129"/>
      <c r="D13" s="130">
        <v>99731</v>
      </c>
      <c r="E13" s="131"/>
      <c r="F13" s="132">
        <v>78394</v>
      </c>
      <c r="G13" s="133"/>
      <c r="H13" s="119"/>
    </row>
    <row r="14" spans="1:8" x14ac:dyDescent="0.15">
      <c r="A14" s="120"/>
      <c r="B14" s="121"/>
      <c r="C14" s="122"/>
      <c r="D14" s="123">
        <v>42078</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3.7</v>
      </c>
      <c r="C19" s="134">
        <f>ROUND(VALUE(SUBSTITUTE(実質収支比率等に係る経年分析!G$48,"▲","-")),2)</f>
        <v>4.74</v>
      </c>
      <c r="D19" s="134">
        <f>ROUND(VALUE(SUBSTITUTE(実質収支比率等に係る経年分析!H$48,"▲","-")),2)</f>
        <v>5.96</v>
      </c>
      <c r="E19" s="134">
        <f>ROUND(VALUE(SUBSTITUTE(実質収支比率等に係る経年分析!I$48,"▲","-")),2)</f>
        <v>3.99</v>
      </c>
      <c r="F19" s="134">
        <f>ROUND(VALUE(SUBSTITUTE(実質収支比率等に係る経年分析!J$48,"▲","-")),2)</f>
        <v>6.12</v>
      </c>
    </row>
    <row r="20" spans="1:11" x14ac:dyDescent="0.15">
      <c r="A20" s="134" t="s">
        <v>43</v>
      </c>
      <c r="B20" s="134">
        <f>ROUND(VALUE(SUBSTITUTE(実質収支比率等に係る経年分析!F$47,"▲","-")),2)</f>
        <v>12.61</v>
      </c>
      <c r="C20" s="134">
        <f>ROUND(VALUE(SUBSTITUTE(実質収支比率等に係る経年分析!G$47,"▲","-")),2)</f>
        <v>14.92</v>
      </c>
      <c r="D20" s="134">
        <f>ROUND(VALUE(SUBSTITUTE(実質収支比率等に係る経年分析!H$47,"▲","-")),2)</f>
        <v>15.17</v>
      </c>
      <c r="E20" s="134">
        <f>ROUND(VALUE(SUBSTITUTE(実質収支比率等に係る経年分析!I$47,"▲","-")),2)</f>
        <v>15.79</v>
      </c>
      <c r="F20" s="134">
        <f>ROUND(VALUE(SUBSTITUTE(実質収支比率等に係る経年分析!J$47,"▲","-")),2)</f>
        <v>15.07</v>
      </c>
    </row>
    <row r="21" spans="1:11" x14ac:dyDescent="0.15">
      <c r="A21" s="134" t="s">
        <v>44</v>
      </c>
      <c r="B21" s="134">
        <f>IF(ISNUMBER(VALUE(SUBSTITUTE(実質収支比率等に係る経年分析!F$49,"▲","-"))),ROUND(VALUE(SUBSTITUTE(実質収支比率等に係る経年分析!F$49,"▲","-")),2),NA())</f>
        <v>2.72</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1.1299999999999999</v>
      </c>
      <c r="E21" s="134">
        <f>IF(ISNUMBER(VALUE(SUBSTITUTE(実質収支比率等に係る経年分析!I$49,"▲","-"))),ROUND(VALUE(SUBSTITUTE(実質収支比率等に係る経年分析!I$49,"▲","-")),2),NA())</f>
        <v>-1.06</v>
      </c>
      <c r="F21" s="134">
        <f>IF(ISNUMBER(VALUE(SUBSTITUTE(実質収支比率等に係る経年分析!J$49,"▲","-"))),ROUND(VALUE(SUBSTITUTE(実質収支比率等に係る経年分析!J$49,"▲","-")),2),NA())</f>
        <v>1.21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戸別浄化槽整備事業特別会計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流域関連公共下水道事業特別会計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4.7300000000000004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1298</v>
      </c>
      <c r="E42" s="136"/>
      <c r="F42" s="136"/>
      <c r="G42" s="136">
        <f>'実質公債費比率（分子）の構造'!L$52</f>
        <v>1402</v>
      </c>
      <c r="H42" s="136"/>
      <c r="I42" s="136"/>
      <c r="J42" s="136">
        <f>'実質公債費比率（分子）の構造'!M$52</f>
        <v>1458</v>
      </c>
      <c r="K42" s="136"/>
      <c r="L42" s="136"/>
      <c r="M42" s="136">
        <f>'実質公債費比率（分子）の構造'!N$52</f>
        <v>1490</v>
      </c>
      <c r="N42" s="136"/>
      <c r="O42" s="136"/>
      <c r="P42" s="136">
        <f>'実質公債費比率（分子）の構造'!O$52</f>
        <v>1548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8</v>
      </c>
      <c r="C45" s="136"/>
      <c r="D45" s="136"/>
      <c r="E45" s="136">
        <f>'実質公債費比率（分子）の構造'!L$49</f>
        <v>8</v>
      </c>
      <c r="F45" s="136"/>
      <c r="G45" s="136"/>
      <c r="H45" s="136">
        <f>'実質公債費比率（分子）の構造'!M$49</f>
        <v>4</v>
      </c>
      <c r="I45" s="136"/>
      <c r="J45" s="136"/>
      <c r="K45" s="136">
        <f>'実質公債費比率（分子）の構造'!N$49</f>
        <v>4</v>
      </c>
      <c r="L45" s="136"/>
      <c r="M45" s="136"/>
      <c r="N45" s="136">
        <f>'実質公債費比率（分子）の構造'!O$49</f>
        <v>4</v>
      </c>
      <c r="O45" s="136"/>
      <c r="P45" s="136"/>
    </row>
    <row r="46" spans="1:16" x14ac:dyDescent="0.15">
      <c r="A46" s="136" t="s">
        <v>55</v>
      </c>
      <c r="B46" s="136">
        <f>'実質公債費比率（分子）の構造'!K$48</f>
        <v>432</v>
      </c>
      <c r="C46" s="136"/>
      <c r="D46" s="136"/>
      <c r="E46" s="136">
        <f>'実質公債費比率（分子）の構造'!L$48</f>
        <v>499</v>
      </c>
      <c r="F46" s="136"/>
      <c r="G46" s="136"/>
      <c r="H46" s="136">
        <f>'実質公債費比率（分子）の構造'!M$48</f>
        <v>464</v>
      </c>
      <c r="I46" s="136"/>
      <c r="J46" s="136"/>
      <c r="K46" s="136">
        <f>'実質公債費比率（分子）の構造'!N$48</f>
        <v>475</v>
      </c>
      <c r="L46" s="136"/>
      <c r="M46" s="136"/>
      <c r="N46" s="136">
        <f>'実質公債費比率（分子）の構造'!O$48</f>
        <v>477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1962</v>
      </c>
      <c r="C49" s="136"/>
      <c r="D49" s="136"/>
      <c r="E49" s="136">
        <f>'実質公債費比率（分子）の構造'!L$45</f>
        <v>1989</v>
      </c>
      <c r="F49" s="136"/>
      <c r="G49" s="136"/>
      <c r="H49" s="136">
        <f>'実質公債費比率（分子）の構造'!M$45</f>
        <v>1964</v>
      </c>
      <c r="I49" s="136"/>
      <c r="J49" s="136"/>
      <c r="K49" s="136">
        <f>'実質公債費比率（分子）の構造'!N$45</f>
        <v>1885</v>
      </c>
      <c r="L49" s="136"/>
      <c r="M49" s="136"/>
      <c r="N49" s="136">
        <f>'実質公債費比率（分子）の構造'!O$45</f>
        <v>1827</v>
      </c>
      <c r="O49" s="136"/>
      <c r="P49" s="136"/>
    </row>
    <row r="50" spans="1:16" x14ac:dyDescent="0.15">
      <c r="A50" s="136" t="s">
        <v>59</v>
      </c>
      <c r="B50" s="136" t="e">
        <f>NA()</f>
        <v>#N/A</v>
      </c>
      <c r="C50" s="136">
        <f>IF(ISNUMBER('実質公債費比率（分子）の構造'!K$53),'実質公債費比率（分子）の構造'!K$53,NA())</f>
        <v>1104</v>
      </c>
      <c r="D50" s="136" t="e">
        <f>NA()</f>
        <v>#N/A</v>
      </c>
      <c r="E50" s="136" t="e">
        <f>NA()</f>
        <v>#N/A</v>
      </c>
      <c r="F50" s="136">
        <f>IF(ISNUMBER('実質公債費比率（分子）の構造'!L$53),'実質公債費比率（分子）の構造'!L$53,NA())</f>
        <v>1094</v>
      </c>
      <c r="G50" s="136" t="e">
        <f>NA()</f>
        <v>#N/A</v>
      </c>
      <c r="H50" s="136" t="e">
        <f>NA()</f>
        <v>#N/A</v>
      </c>
      <c r="I50" s="136">
        <f>IF(ISNUMBER('実質公債費比率（分子）の構造'!M$53),'実質公債費比率（分子）の構造'!M$53,NA())</f>
        <v>974</v>
      </c>
      <c r="J50" s="136" t="e">
        <f>NA()</f>
        <v>#N/A</v>
      </c>
      <c r="K50" s="136" t="e">
        <f>NA()</f>
        <v>#N/A</v>
      </c>
      <c r="L50" s="136">
        <f>IF(ISNUMBER('実質公債費比率（分子）の構造'!N$53),'実質公債費比率（分子）の構造'!N$53,NA())</f>
        <v>874</v>
      </c>
      <c r="M50" s="136" t="e">
        <f>NA()</f>
        <v>#N/A</v>
      </c>
      <c r="N50" s="136" t="e">
        <f>NA()</f>
        <v>#N/A</v>
      </c>
      <c r="O50" s="136">
        <f>IF(ISNUMBER('実質公債費比率（分子）の構造'!O$53),'実質公債費比率（分子）の構造'!O$53,NA())</f>
        <v>760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15975</v>
      </c>
      <c r="E56" s="135"/>
      <c r="F56" s="135"/>
      <c r="G56" s="135">
        <f>'将来負担比率（分子）の構造'!J$51</f>
        <v>16476</v>
      </c>
      <c r="H56" s="135"/>
      <c r="I56" s="135"/>
      <c r="J56" s="135">
        <f>'将来負担比率（分子）の構造'!K$51</f>
        <v>17491</v>
      </c>
      <c r="K56" s="135"/>
      <c r="L56" s="135"/>
      <c r="M56" s="135">
        <f>'将来負担比率（分子）の構造'!L$51</f>
        <v>17751</v>
      </c>
      <c r="N56" s="135"/>
      <c r="O56" s="135"/>
      <c r="P56" s="135">
        <f>'将来負担比率（分子）の構造'!M$51</f>
        <v>18103</v>
      </c>
    </row>
    <row r="57" spans="1:16" x14ac:dyDescent="0.15">
      <c r="A57" s="135" t="s">
        <v>35</v>
      </c>
      <c r="B57" s="135"/>
      <c r="C57" s="135"/>
      <c r="D57" s="135">
        <f>'将来負担比率（分子）の構造'!I$50</f>
        <v>226</v>
      </c>
      <c r="E57" s="135"/>
      <c r="F57" s="135"/>
      <c r="G57" s="135">
        <f>'将来負担比率（分子）の構造'!J$50</f>
        <v>228</v>
      </c>
      <c r="H57" s="135"/>
      <c r="I57" s="135"/>
      <c r="J57" s="135">
        <f>'将来負担比率（分子）の構造'!K$50</f>
        <v>243</v>
      </c>
      <c r="K57" s="135"/>
      <c r="L57" s="135"/>
      <c r="M57" s="135">
        <f>'将来負担比率（分子）の構造'!L$50</f>
        <v>229</v>
      </c>
      <c r="N57" s="135"/>
      <c r="O57" s="135"/>
      <c r="P57" s="135">
        <f>'将来負担比率（分子）の構造'!M$50</f>
        <v>201</v>
      </c>
    </row>
    <row r="58" spans="1:16" x14ac:dyDescent="0.15">
      <c r="A58" s="135" t="s">
        <v>34</v>
      </c>
      <c r="B58" s="135"/>
      <c r="C58" s="135"/>
      <c r="D58" s="135">
        <f>'将来負担比率（分子）の構造'!I$49</f>
        <v>3742</v>
      </c>
      <c r="E58" s="135"/>
      <c r="F58" s="135"/>
      <c r="G58" s="135">
        <f>'将来負担比率（分子）の構造'!J$49</f>
        <v>4395</v>
      </c>
      <c r="H58" s="135"/>
      <c r="I58" s="135"/>
      <c r="J58" s="135">
        <f>'将来負担比率（分子）の構造'!K$49</f>
        <v>3970</v>
      </c>
      <c r="K58" s="135"/>
      <c r="L58" s="135"/>
      <c r="M58" s="135">
        <f>'将来負担比率（分子）の構造'!L$49</f>
        <v>3985</v>
      </c>
      <c r="N58" s="135"/>
      <c r="O58" s="135"/>
      <c r="P58" s="135">
        <f>'将来負担比率（分子）の構造'!M$49</f>
        <v>3555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v>
      </c>
      <c r="C61" s="135"/>
      <c r="D61" s="135"/>
      <c r="E61" s="135">
        <f>'将来負担比率（分子）の構造'!J$46</f>
        <v>6</v>
      </c>
      <c r="F61" s="135"/>
      <c r="G61" s="135"/>
      <c r="H61" s="135">
        <f>'将来負担比率（分子）の構造'!K$46</f>
        <v>4</v>
      </c>
      <c r="I61" s="135"/>
      <c r="J61" s="135"/>
      <c r="K61" s="135">
        <f>'将来負担比率（分子）の構造'!L$46</f>
        <v>4</v>
      </c>
      <c r="L61" s="135"/>
      <c r="M61" s="135"/>
      <c r="N61" s="135">
        <f>'将来負担比率（分子）の構造'!M$46</f>
        <v>3</v>
      </c>
      <c r="O61" s="135"/>
      <c r="P61" s="135"/>
    </row>
    <row r="62" spans="1:16" x14ac:dyDescent="0.15">
      <c r="A62" s="135" t="s">
        <v>29</v>
      </c>
      <c r="B62" s="135">
        <f>'将来負担比率（分子）の構造'!I$45</f>
        <v>4576</v>
      </c>
      <c r="C62" s="135"/>
      <c r="D62" s="135"/>
      <c r="E62" s="135">
        <f>'将来負担比率（分子）の構造'!J$45</f>
        <v>4435</v>
      </c>
      <c r="F62" s="135"/>
      <c r="G62" s="135"/>
      <c r="H62" s="135">
        <f>'将来負担比率（分子）の構造'!K$45</f>
        <v>4282</v>
      </c>
      <c r="I62" s="135"/>
      <c r="J62" s="135"/>
      <c r="K62" s="135">
        <f>'将来負担比率（分子）の構造'!L$45</f>
        <v>4062</v>
      </c>
      <c r="L62" s="135"/>
      <c r="M62" s="135"/>
      <c r="N62" s="135">
        <f>'将来負担比率（分子）の構造'!M$45</f>
        <v>3793</v>
      </c>
      <c r="O62" s="135"/>
      <c r="P62" s="135"/>
    </row>
    <row r="63" spans="1:16" x14ac:dyDescent="0.15">
      <c r="A63" s="135" t="s">
        <v>28</v>
      </c>
      <c r="B63" s="135">
        <f>'将来負担比率（分子）の構造'!I$44</f>
        <v>50</v>
      </c>
      <c r="C63" s="135"/>
      <c r="D63" s="135"/>
      <c r="E63" s="135">
        <f>'将来負担比率（分子）の構造'!J$44</f>
        <v>42</v>
      </c>
      <c r="F63" s="135"/>
      <c r="G63" s="135"/>
      <c r="H63" s="135">
        <f>'将来負担比率（分子）の構造'!K$44</f>
        <v>40</v>
      </c>
      <c r="I63" s="135"/>
      <c r="J63" s="135"/>
      <c r="K63" s="135">
        <f>'将来負担比率（分子）の構造'!L$44</f>
        <v>89</v>
      </c>
      <c r="L63" s="135"/>
      <c r="M63" s="135"/>
      <c r="N63" s="135">
        <f>'将来負担比率（分子）の構造'!M$44</f>
        <v>132</v>
      </c>
      <c r="O63" s="135"/>
      <c r="P63" s="135"/>
    </row>
    <row r="64" spans="1:16" x14ac:dyDescent="0.15">
      <c r="A64" s="135" t="s">
        <v>27</v>
      </c>
      <c r="B64" s="135">
        <f>'将来負担比率（分子）の構造'!I$43</f>
        <v>6399</v>
      </c>
      <c r="C64" s="135"/>
      <c r="D64" s="135"/>
      <c r="E64" s="135">
        <f>'将来負担比率（分子）の構造'!J$43</f>
        <v>7178</v>
      </c>
      <c r="F64" s="135"/>
      <c r="G64" s="135"/>
      <c r="H64" s="135">
        <f>'将来負担比率（分子）の構造'!K$43</f>
        <v>7013</v>
      </c>
      <c r="I64" s="135"/>
      <c r="J64" s="135"/>
      <c r="K64" s="135">
        <f>'将来負担比率（分子）の構造'!L$43</f>
        <v>6548</v>
      </c>
      <c r="L64" s="135"/>
      <c r="M64" s="135"/>
      <c r="N64" s="135">
        <f>'将来負担比率（分子）の構造'!M$43</f>
        <v>6181</v>
      </c>
      <c r="O64" s="135"/>
      <c r="P64" s="135"/>
    </row>
    <row r="65" spans="1:16" x14ac:dyDescent="0.15">
      <c r="A65" s="135" t="s">
        <v>26</v>
      </c>
      <c r="B65" s="135">
        <f>'将来負担比率（分子）の構造'!I$42</f>
        <v>1</v>
      </c>
      <c r="C65" s="135"/>
      <c r="D65" s="135"/>
      <c r="E65" s="135">
        <f>'将来負担比率（分子）の構造'!J$42</f>
        <v>1</v>
      </c>
      <c r="F65" s="135"/>
      <c r="G65" s="135"/>
      <c r="H65" s="135">
        <f>'将来負担比率（分子）の構造'!K$42</f>
        <v>1</v>
      </c>
      <c r="I65" s="135"/>
      <c r="J65" s="135"/>
      <c r="K65" s="135">
        <f>'将来負担比率（分子）の構造'!L$42</f>
        <v>0</v>
      </c>
      <c r="L65" s="135"/>
      <c r="M65" s="135"/>
      <c r="N65" s="135" t="str">
        <f>'将来負担比率（分子）の構造'!M$42</f>
        <v>-</v>
      </c>
      <c r="O65" s="135"/>
      <c r="P65" s="135"/>
    </row>
    <row r="66" spans="1:16" x14ac:dyDescent="0.15">
      <c r="A66" s="135" t="s">
        <v>25</v>
      </c>
      <c r="B66" s="135">
        <f>'将来負担比率（分子）の構造'!I$41</f>
        <v>17659</v>
      </c>
      <c r="C66" s="135"/>
      <c r="D66" s="135"/>
      <c r="E66" s="135">
        <f>'将来負担比率（分子）の構造'!J$41</f>
        <v>17897</v>
      </c>
      <c r="F66" s="135"/>
      <c r="G66" s="135"/>
      <c r="H66" s="135">
        <f>'将来負担比率（分子）の構造'!K$41</f>
        <v>18548</v>
      </c>
      <c r="I66" s="135"/>
      <c r="J66" s="135"/>
      <c r="K66" s="135">
        <f>'将来負担比率（分子）の構造'!L$41</f>
        <v>19191</v>
      </c>
      <c r="L66" s="135"/>
      <c r="M66" s="135"/>
      <c r="N66" s="135">
        <f>'将来負担比率（分子）の構造'!M$41</f>
        <v>19472</v>
      </c>
      <c r="O66" s="135"/>
      <c r="P66" s="135"/>
    </row>
    <row r="67" spans="1:16" x14ac:dyDescent="0.15">
      <c r="A67" s="135" t="s">
        <v>63</v>
      </c>
      <c r="B67" s="135" t="e">
        <f>NA()</f>
        <v>#N/A</v>
      </c>
      <c r="C67" s="135">
        <f>IF(ISNUMBER('将来負担比率（分子）の構造'!I$52), IF('将来負担比率（分子）の構造'!I$52 &lt; 0, 0, '将来負担比率（分子）の構造'!I$52), NA())</f>
        <v>8743</v>
      </c>
      <c r="D67" s="135" t="e">
        <f>NA()</f>
        <v>#N/A</v>
      </c>
      <c r="E67" s="135" t="e">
        <f>NA()</f>
        <v>#N/A</v>
      </c>
      <c r="F67" s="135">
        <f>IF(ISNUMBER('将来負担比率（分子）の構造'!J$52), IF('将来負担比率（分子）の構造'!J$52 &lt; 0, 0, '将来負担比率（分子）の構造'!J$52), NA())</f>
        <v>8459</v>
      </c>
      <c r="G67" s="135" t="e">
        <f>NA()</f>
        <v>#N/A</v>
      </c>
      <c r="H67" s="135" t="e">
        <f>NA()</f>
        <v>#N/A</v>
      </c>
      <c r="I67" s="135">
        <f>IF(ISNUMBER('将来負担比率（分子）の構造'!K$52), IF('将来負担比率（分子）の構造'!K$52 &lt; 0, 0, '将来負担比率（分子）の構造'!K$52), NA())</f>
        <v>8184</v>
      </c>
      <c r="J67" s="135" t="e">
        <f>NA()</f>
        <v>#N/A</v>
      </c>
      <c r="K67" s="135" t="e">
        <f>NA()</f>
        <v>#N/A</v>
      </c>
      <c r="L67" s="135">
        <f>IF(ISNUMBER('将来負担比率（分子）の構造'!L$52), IF('将来負担比率（分子）の構造'!L$52 &lt; 0, 0, '将来負担比率（分子）の構造'!L$52), NA())</f>
        <v>7929</v>
      </c>
      <c r="M67" s="135" t="e">
        <f>NA()</f>
        <v>#N/A</v>
      </c>
      <c r="N67" s="135" t="e">
        <f>NA()</f>
        <v>#N/A</v>
      </c>
      <c r="O67" s="135">
        <f>IF(ISNUMBER('将来負担比率（分子）の構造'!M$52), IF('将来負担比率（分子）の構造'!M$52 &lt; 0, 0, '将来負担比率（分子）の構造'!M$52), NA())</f>
        <v>7724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3697289</v>
      </c>
      <c r="S5" s="639"/>
      <c r="T5" s="639"/>
      <c r="U5" s="639"/>
      <c r="V5" s="639"/>
      <c r="W5" s="639"/>
      <c r="X5" s="639"/>
      <c r="Y5" s="686"/>
      <c r="Z5" s="699">
        <v>20</v>
      </c>
      <c r="AA5" s="699"/>
      <c r="AB5" s="699"/>
      <c r="AC5" s="699"/>
      <c r="AD5" s="700">
        <v>3697289</v>
      </c>
      <c r="AE5" s="700"/>
      <c r="AF5" s="700"/>
      <c r="AG5" s="700"/>
      <c r="AH5" s="700"/>
      <c r="AI5" s="700"/>
      <c r="AJ5" s="700"/>
      <c r="AK5" s="700"/>
      <c r="AL5" s="687">
        <v>35.200000000000003</v>
      </c>
      <c r="AM5" s="656"/>
      <c r="AN5" s="656"/>
      <c r="AO5" s="688"/>
      <c r="AP5" s="675" t="s">
        <v>208</v>
      </c>
      <c r="AQ5" s="676"/>
      <c r="AR5" s="676"/>
      <c r="AS5" s="676"/>
      <c r="AT5" s="676"/>
      <c r="AU5" s="676"/>
      <c r="AV5" s="676"/>
      <c r="AW5" s="676"/>
      <c r="AX5" s="676"/>
      <c r="AY5" s="676"/>
      <c r="AZ5" s="676"/>
      <c r="BA5" s="676"/>
      <c r="BB5" s="676"/>
      <c r="BC5" s="676"/>
      <c r="BD5" s="676"/>
      <c r="BE5" s="676"/>
      <c r="BF5" s="677"/>
      <c r="BG5" s="588">
        <v>3675760</v>
      </c>
      <c r="BH5" s="589"/>
      <c r="BI5" s="589"/>
      <c r="BJ5" s="589"/>
      <c r="BK5" s="589"/>
      <c r="BL5" s="589"/>
      <c r="BM5" s="589"/>
      <c r="BN5" s="590"/>
      <c r="BO5" s="641">
        <v>99.4</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257502</v>
      </c>
      <c r="S6" s="589"/>
      <c r="T6" s="589"/>
      <c r="U6" s="589"/>
      <c r="V6" s="589"/>
      <c r="W6" s="589"/>
      <c r="X6" s="589"/>
      <c r="Y6" s="590"/>
      <c r="Z6" s="641">
        <v>1.4</v>
      </c>
      <c r="AA6" s="641"/>
      <c r="AB6" s="641"/>
      <c r="AC6" s="641"/>
      <c r="AD6" s="642">
        <v>257502</v>
      </c>
      <c r="AE6" s="642"/>
      <c r="AF6" s="642"/>
      <c r="AG6" s="642"/>
      <c r="AH6" s="642"/>
      <c r="AI6" s="642"/>
      <c r="AJ6" s="642"/>
      <c r="AK6" s="642"/>
      <c r="AL6" s="611">
        <v>2.5</v>
      </c>
      <c r="AM6" s="643"/>
      <c r="AN6" s="643"/>
      <c r="AO6" s="644"/>
      <c r="AP6" s="585" t="s">
        <v>214</v>
      </c>
      <c r="AQ6" s="586"/>
      <c r="AR6" s="586"/>
      <c r="AS6" s="586"/>
      <c r="AT6" s="586"/>
      <c r="AU6" s="586"/>
      <c r="AV6" s="586"/>
      <c r="AW6" s="586"/>
      <c r="AX6" s="586"/>
      <c r="AY6" s="586"/>
      <c r="AZ6" s="586"/>
      <c r="BA6" s="586"/>
      <c r="BB6" s="586"/>
      <c r="BC6" s="586"/>
      <c r="BD6" s="586"/>
      <c r="BE6" s="586"/>
      <c r="BF6" s="587"/>
      <c r="BG6" s="588">
        <v>3675760</v>
      </c>
      <c r="BH6" s="589"/>
      <c r="BI6" s="589"/>
      <c r="BJ6" s="589"/>
      <c r="BK6" s="589"/>
      <c r="BL6" s="589"/>
      <c r="BM6" s="589"/>
      <c r="BN6" s="590"/>
      <c r="BO6" s="641">
        <v>99.4</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157008</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157008</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5822</v>
      </c>
      <c r="S7" s="589"/>
      <c r="T7" s="589"/>
      <c r="U7" s="589"/>
      <c r="V7" s="589"/>
      <c r="W7" s="589"/>
      <c r="X7" s="589"/>
      <c r="Y7" s="590"/>
      <c r="Z7" s="641">
        <v>0</v>
      </c>
      <c r="AA7" s="641"/>
      <c r="AB7" s="641"/>
      <c r="AC7" s="641"/>
      <c r="AD7" s="642">
        <v>5822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1603852</v>
      </c>
      <c r="BH7" s="589"/>
      <c r="BI7" s="589"/>
      <c r="BJ7" s="589"/>
      <c r="BK7" s="589"/>
      <c r="BL7" s="589"/>
      <c r="BM7" s="589"/>
      <c r="BN7" s="590"/>
      <c r="BO7" s="641">
        <v>43.4</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2051124</v>
      </c>
      <c r="CS7" s="589"/>
      <c r="CT7" s="589"/>
      <c r="CU7" s="589"/>
      <c r="CV7" s="589"/>
      <c r="CW7" s="589"/>
      <c r="CX7" s="589"/>
      <c r="CY7" s="590"/>
      <c r="CZ7" s="641">
        <v>11.6</v>
      </c>
      <c r="DA7" s="641"/>
      <c r="DB7" s="641"/>
      <c r="DC7" s="641"/>
      <c r="DD7" s="594">
        <v>71411</v>
      </c>
      <c r="DE7" s="589"/>
      <c r="DF7" s="589"/>
      <c r="DG7" s="589"/>
      <c r="DH7" s="589"/>
      <c r="DI7" s="589"/>
      <c r="DJ7" s="589"/>
      <c r="DK7" s="589"/>
      <c r="DL7" s="589"/>
      <c r="DM7" s="589"/>
      <c r="DN7" s="589"/>
      <c r="DO7" s="589"/>
      <c r="DP7" s="590"/>
      <c r="DQ7" s="594">
        <v>1795482</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23312</v>
      </c>
      <c r="S8" s="589"/>
      <c r="T8" s="589"/>
      <c r="U8" s="589"/>
      <c r="V8" s="589"/>
      <c r="W8" s="589"/>
      <c r="X8" s="589"/>
      <c r="Y8" s="590"/>
      <c r="Z8" s="641">
        <v>0.1</v>
      </c>
      <c r="AA8" s="641"/>
      <c r="AB8" s="641"/>
      <c r="AC8" s="641"/>
      <c r="AD8" s="642">
        <v>23312</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58770</v>
      </c>
      <c r="BH8" s="589"/>
      <c r="BI8" s="589"/>
      <c r="BJ8" s="589"/>
      <c r="BK8" s="589"/>
      <c r="BL8" s="589"/>
      <c r="BM8" s="589"/>
      <c r="BN8" s="590"/>
      <c r="BO8" s="641">
        <v>1.6</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4564518</v>
      </c>
      <c r="CS8" s="589"/>
      <c r="CT8" s="589"/>
      <c r="CU8" s="589"/>
      <c r="CV8" s="589"/>
      <c r="CW8" s="589"/>
      <c r="CX8" s="589"/>
      <c r="CY8" s="590"/>
      <c r="CZ8" s="641">
        <v>25.8</v>
      </c>
      <c r="DA8" s="641"/>
      <c r="DB8" s="641"/>
      <c r="DC8" s="641"/>
      <c r="DD8" s="594">
        <v>1619</v>
      </c>
      <c r="DE8" s="589"/>
      <c r="DF8" s="589"/>
      <c r="DG8" s="589"/>
      <c r="DH8" s="589"/>
      <c r="DI8" s="589"/>
      <c r="DJ8" s="589"/>
      <c r="DK8" s="589"/>
      <c r="DL8" s="589"/>
      <c r="DM8" s="589"/>
      <c r="DN8" s="589"/>
      <c r="DO8" s="589"/>
      <c r="DP8" s="590"/>
      <c r="DQ8" s="594">
        <v>2414020</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13841</v>
      </c>
      <c r="S9" s="589"/>
      <c r="T9" s="589"/>
      <c r="U9" s="589"/>
      <c r="V9" s="589"/>
      <c r="W9" s="589"/>
      <c r="X9" s="589"/>
      <c r="Y9" s="590"/>
      <c r="Z9" s="641">
        <v>0.1</v>
      </c>
      <c r="AA9" s="641"/>
      <c r="AB9" s="641"/>
      <c r="AC9" s="641"/>
      <c r="AD9" s="642">
        <v>13841</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1333353</v>
      </c>
      <c r="BH9" s="589"/>
      <c r="BI9" s="589"/>
      <c r="BJ9" s="589"/>
      <c r="BK9" s="589"/>
      <c r="BL9" s="589"/>
      <c r="BM9" s="589"/>
      <c r="BN9" s="590"/>
      <c r="BO9" s="641">
        <v>36.1</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1119698</v>
      </c>
      <c r="CS9" s="589"/>
      <c r="CT9" s="589"/>
      <c r="CU9" s="589"/>
      <c r="CV9" s="589"/>
      <c r="CW9" s="589"/>
      <c r="CX9" s="589"/>
      <c r="CY9" s="590"/>
      <c r="CZ9" s="641">
        <v>6.3</v>
      </c>
      <c r="DA9" s="641"/>
      <c r="DB9" s="641"/>
      <c r="DC9" s="641"/>
      <c r="DD9" s="594">
        <v>27302</v>
      </c>
      <c r="DE9" s="589"/>
      <c r="DF9" s="589"/>
      <c r="DG9" s="589"/>
      <c r="DH9" s="589"/>
      <c r="DI9" s="589"/>
      <c r="DJ9" s="589"/>
      <c r="DK9" s="589"/>
      <c r="DL9" s="589"/>
      <c r="DM9" s="589"/>
      <c r="DN9" s="589"/>
      <c r="DO9" s="589"/>
      <c r="DP9" s="590"/>
      <c r="DQ9" s="594">
        <v>974790</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386886</v>
      </c>
      <c r="S10" s="589"/>
      <c r="T10" s="589"/>
      <c r="U10" s="589"/>
      <c r="V10" s="589"/>
      <c r="W10" s="589"/>
      <c r="X10" s="589"/>
      <c r="Y10" s="590"/>
      <c r="Z10" s="641">
        <v>2.1</v>
      </c>
      <c r="AA10" s="641"/>
      <c r="AB10" s="641"/>
      <c r="AC10" s="641"/>
      <c r="AD10" s="642">
        <v>386886</v>
      </c>
      <c r="AE10" s="642"/>
      <c r="AF10" s="642"/>
      <c r="AG10" s="642"/>
      <c r="AH10" s="642"/>
      <c r="AI10" s="642"/>
      <c r="AJ10" s="642"/>
      <c r="AK10" s="642"/>
      <c r="AL10" s="611">
        <v>3.7</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72094</v>
      </c>
      <c r="BH10" s="589"/>
      <c r="BI10" s="589"/>
      <c r="BJ10" s="589"/>
      <c r="BK10" s="589"/>
      <c r="BL10" s="589"/>
      <c r="BM10" s="589"/>
      <c r="BN10" s="590"/>
      <c r="BO10" s="641">
        <v>1.9</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68077</v>
      </c>
      <c r="CS10" s="589"/>
      <c r="CT10" s="589"/>
      <c r="CU10" s="589"/>
      <c r="CV10" s="589"/>
      <c r="CW10" s="589"/>
      <c r="CX10" s="589"/>
      <c r="CY10" s="590"/>
      <c r="CZ10" s="641">
        <v>0.4</v>
      </c>
      <c r="DA10" s="641"/>
      <c r="DB10" s="641"/>
      <c r="DC10" s="641"/>
      <c r="DD10" s="594" t="s">
        <v>111</v>
      </c>
      <c r="DE10" s="589"/>
      <c r="DF10" s="589"/>
      <c r="DG10" s="589"/>
      <c r="DH10" s="589"/>
      <c r="DI10" s="589"/>
      <c r="DJ10" s="589"/>
      <c r="DK10" s="589"/>
      <c r="DL10" s="589"/>
      <c r="DM10" s="589"/>
      <c r="DN10" s="589"/>
      <c r="DO10" s="589"/>
      <c r="DP10" s="590"/>
      <c r="DQ10" s="594" t="s">
        <v>111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150354</v>
      </c>
      <c r="S11" s="589"/>
      <c r="T11" s="589"/>
      <c r="U11" s="589"/>
      <c r="V11" s="589"/>
      <c r="W11" s="589"/>
      <c r="X11" s="589"/>
      <c r="Y11" s="590"/>
      <c r="Z11" s="641">
        <v>0.8</v>
      </c>
      <c r="AA11" s="641"/>
      <c r="AB11" s="641"/>
      <c r="AC11" s="641"/>
      <c r="AD11" s="642">
        <v>150354</v>
      </c>
      <c r="AE11" s="642"/>
      <c r="AF11" s="642"/>
      <c r="AG11" s="642"/>
      <c r="AH11" s="642"/>
      <c r="AI11" s="642"/>
      <c r="AJ11" s="642"/>
      <c r="AK11" s="642"/>
      <c r="AL11" s="611">
        <v>1.4</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139635</v>
      </c>
      <c r="BH11" s="589"/>
      <c r="BI11" s="589"/>
      <c r="BJ11" s="589"/>
      <c r="BK11" s="589"/>
      <c r="BL11" s="589"/>
      <c r="BM11" s="589"/>
      <c r="BN11" s="590"/>
      <c r="BO11" s="641">
        <v>3.8</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874303</v>
      </c>
      <c r="CS11" s="589"/>
      <c r="CT11" s="589"/>
      <c r="CU11" s="589"/>
      <c r="CV11" s="589"/>
      <c r="CW11" s="589"/>
      <c r="CX11" s="589"/>
      <c r="CY11" s="590"/>
      <c r="CZ11" s="641">
        <v>4.9000000000000004</v>
      </c>
      <c r="DA11" s="641"/>
      <c r="DB11" s="641"/>
      <c r="DC11" s="641"/>
      <c r="DD11" s="594">
        <v>355643</v>
      </c>
      <c r="DE11" s="589"/>
      <c r="DF11" s="589"/>
      <c r="DG11" s="589"/>
      <c r="DH11" s="589"/>
      <c r="DI11" s="589"/>
      <c r="DJ11" s="589"/>
      <c r="DK11" s="589"/>
      <c r="DL11" s="589"/>
      <c r="DM11" s="589"/>
      <c r="DN11" s="589"/>
      <c r="DO11" s="589"/>
      <c r="DP11" s="590"/>
      <c r="DQ11" s="594">
        <v>590016</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1698925</v>
      </c>
      <c r="BH12" s="589"/>
      <c r="BI12" s="589"/>
      <c r="BJ12" s="589"/>
      <c r="BK12" s="589"/>
      <c r="BL12" s="589"/>
      <c r="BM12" s="589"/>
      <c r="BN12" s="590"/>
      <c r="BO12" s="641">
        <v>46</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362625</v>
      </c>
      <c r="CS12" s="589"/>
      <c r="CT12" s="589"/>
      <c r="CU12" s="589"/>
      <c r="CV12" s="589"/>
      <c r="CW12" s="589"/>
      <c r="CX12" s="589"/>
      <c r="CY12" s="590"/>
      <c r="CZ12" s="641">
        <v>2</v>
      </c>
      <c r="DA12" s="641"/>
      <c r="DB12" s="641"/>
      <c r="DC12" s="641"/>
      <c r="DD12" s="594">
        <v>39964</v>
      </c>
      <c r="DE12" s="589"/>
      <c r="DF12" s="589"/>
      <c r="DG12" s="589"/>
      <c r="DH12" s="589"/>
      <c r="DI12" s="589"/>
      <c r="DJ12" s="589"/>
      <c r="DK12" s="589"/>
      <c r="DL12" s="589"/>
      <c r="DM12" s="589"/>
      <c r="DN12" s="589"/>
      <c r="DO12" s="589"/>
      <c r="DP12" s="590"/>
      <c r="DQ12" s="594">
        <v>291987</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29125</v>
      </c>
      <c r="S13" s="589"/>
      <c r="T13" s="589"/>
      <c r="U13" s="589"/>
      <c r="V13" s="589"/>
      <c r="W13" s="589"/>
      <c r="X13" s="589"/>
      <c r="Y13" s="590"/>
      <c r="Z13" s="641">
        <v>0.2</v>
      </c>
      <c r="AA13" s="641"/>
      <c r="AB13" s="641"/>
      <c r="AC13" s="641"/>
      <c r="AD13" s="642">
        <v>29125</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1698273</v>
      </c>
      <c r="BH13" s="589"/>
      <c r="BI13" s="589"/>
      <c r="BJ13" s="589"/>
      <c r="BK13" s="589"/>
      <c r="BL13" s="589"/>
      <c r="BM13" s="589"/>
      <c r="BN13" s="590"/>
      <c r="BO13" s="641">
        <v>45.9</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2644214</v>
      </c>
      <c r="CS13" s="589"/>
      <c r="CT13" s="589"/>
      <c r="CU13" s="589"/>
      <c r="CV13" s="589"/>
      <c r="CW13" s="589"/>
      <c r="CX13" s="589"/>
      <c r="CY13" s="590"/>
      <c r="CZ13" s="641">
        <v>14.9</v>
      </c>
      <c r="DA13" s="641"/>
      <c r="DB13" s="641"/>
      <c r="DC13" s="641"/>
      <c r="DD13" s="594">
        <v>1782341</v>
      </c>
      <c r="DE13" s="589"/>
      <c r="DF13" s="589"/>
      <c r="DG13" s="589"/>
      <c r="DH13" s="589"/>
      <c r="DI13" s="589"/>
      <c r="DJ13" s="589"/>
      <c r="DK13" s="589"/>
      <c r="DL13" s="589"/>
      <c r="DM13" s="589"/>
      <c r="DN13" s="589"/>
      <c r="DO13" s="589"/>
      <c r="DP13" s="590"/>
      <c r="DQ13" s="594">
        <v>1673243</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91033</v>
      </c>
      <c r="BH14" s="589"/>
      <c r="BI14" s="589"/>
      <c r="BJ14" s="589"/>
      <c r="BK14" s="589"/>
      <c r="BL14" s="589"/>
      <c r="BM14" s="589"/>
      <c r="BN14" s="590"/>
      <c r="BO14" s="641">
        <v>2.5</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917814</v>
      </c>
      <c r="CS14" s="589"/>
      <c r="CT14" s="589"/>
      <c r="CU14" s="589"/>
      <c r="CV14" s="589"/>
      <c r="CW14" s="589"/>
      <c r="CX14" s="589"/>
      <c r="CY14" s="590"/>
      <c r="CZ14" s="641">
        <v>5.2</v>
      </c>
      <c r="DA14" s="641"/>
      <c r="DB14" s="641"/>
      <c r="DC14" s="641"/>
      <c r="DD14" s="594">
        <v>59857</v>
      </c>
      <c r="DE14" s="589"/>
      <c r="DF14" s="589"/>
      <c r="DG14" s="589"/>
      <c r="DH14" s="589"/>
      <c r="DI14" s="589"/>
      <c r="DJ14" s="589"/>
      <c r="DK14" s="589"/>
      <c r="DL14" s="589"/>
      <c r="DM14" s="589"/>
      <c r="DN14" s="589"/>
      <c r="DO14" s="589"/>
      <c r="DP14" s="590"/>
      <c r="DQ14" s="594">
        <v>893087</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10624</v>
      </c>
      <c r="S15" s="589"/>
      <c r="T15" s="589"/>
      <c r="U15" s="589"/>
      <c r="V15" s="589"/>
      <c r="W15" s="589"/>
      <c r="X15" s="589"/>
      <c r="Y15" s="590"/>
      <c r="Z15" s="641">
        <v>0.1</v>
      </c>
      <c r="AA15" s="641"/>
      <c r="AB15" s="641"/>
      <c r="AC15" s="641"/>
      <c r="AD15" s="642">
        <v>10624</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280650</v>
      </c>
      <c r="BH15" s="589"/>
      <c r="BI15" s="589"/>
      <c r="BJ15" s="589"/>
      <c r="BK15" s="589"/>
      <c r="BL15" s="589"/>
      <c r="BM15" s="589"/>
      <c r="BN15" s="590"/>
      <c r="BO15" s="641">
        <v>7.6</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3030698</v>
      </c>
      <c r="CS15" s="589"/>
      <c r="CT15" s="589"/>
      <c r="CU15" s="589"/>
      <c r="CV15" s="589"/>
      <c r="CW15" s="589"/>
      <c r="CX15" s="589"/>
      <c r="CY15" s="590"/>
      <c r="CZ15" s="641">
        <v>17.100000000000001</v>
      </c>
      <c r="DA15" s="641"/>
      <c r="DB15" s="641"/>
      <c r="DC15" s="641"/>
      <c r="DD15" s="594">
        <v>1381474</v>
      </c>
      <c r="DE15" s="589"/>
      <c r="DF15" s="589"/>
      <c r="DG15" s="589"/>
      <c r="DH15" s="589"/>
      <c r="DI15" s="589"/>
      <c r="DJ15" s="589"/>
      <c r="DK15" s="589"/>
      <c r="DL15" s="589"/>
      <c r="DM15" s="589"/>
      <c r="DN15" s="589"/>
      <c r="DO15" s="589"/>
      <c r="DP15" s="590"/>
      <c r="DQ15" s="594">
        <v>1518056</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6318642</v>
      </c>
      <c r="S16" s="589"/>
      <c r="T16" s="589"/>
      <c r="U16" s="589"/>
      <c r="V16" s="589"/>
      <c r="W16" s="589"/>
      <c r="X16" s="589"/>
      <c r="Y16" s="590"/>
      <c r="Z16" s="641">
        <v>34.1</v>
      </c>
      <c r="AA16" s="641"/>
      <c r="AB16" s="641"/>
      <c r="AC16" s="641"/>
      <c r="AD16" s="642">
        <v>5907269</v>
      </c>
      <c r="AE16" s="642"/>
      <c r="AF16" s="642"/>
      <c r="AG16" s="642"/>
      <c r="AH16" s="642"/>
      <c r="AI16" s="642"/>
      <c r="AJ16" s="642"/>
      <c r="AK16" s="642"/>
      <c r="AL16" s="611">
        <v>56.2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104442</v>
      </c>
      <c r="CS16" s="589"/>
      <c r="CT16" s="589"/>
      <c r="CU16" s="589"/>
      <c r="CV16" s="589"/>
      <c r="CW16" s="589"/>
      <c r="CX16" s="589"/>
      <c r="CY16" s="590"/>
      <c r="CZ16" s="641">
        <v>0.6</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5907269</v>
      </c>
      <c r="S17" s="589"/>
      <c r="T17" s="589"/>
      <c r="U17" s="589"/>
      <c r="V17" s="589"/>
      <c r="W17" s="589"/>
      <c r="X17" s="589"/>
      <c r="Y17" s="590"/>
      <c r="Z17" s="641">
        <v>31.9</v>
      </c>
      <c r="AA17" s="641"/>
      <c r="AB17" s="641"/>
      <c r="AC17" s="641"/>
      <c r="AD17" s="642">
        <v>5907269</v>
      </c>
      <c r="AE17" s="642"/>
      <c r="AF17" s="642"/>
      <c r="AG17" s="642"/>
      <c r="AH17" s="642"/>
      <c r="AI17" s="642"/>
      <c r="AJ17" s="642"/>
      <c r="AK17" s="642"/>
      <c r="AL17" s="611">
        <v>56.2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1300</v>
      </c>
      <c r="BH17" s="589"/>
      <c r="BI17" s="589"/>
      <c r="BJ17" s="589"/>
      <c r="BK17" s="589"/>
      <c r="BL17" s="589"/>
      <c r="BM17" s="589"/>
      <c r="BN17" s="590"/>
      <c r="BO17" s="641">
        <v>0</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1827106</v>
      </c>
      <c r="CS17" s="589"/>
      <c r="CT17" s="589"/>
      <c r="CU17" s="589"/>
      <c r="CV17" s="589"/>
      <c r="CW17" s="589"/>
      <c r="CX17" s="589"/>
      <c r="CY17" s="590"/>
      <c r="CZ17" s="641">
        <v>10.3</v>
      </c>
      <c r="DA17" s="641"/>
      <c r="DB17" s="641"/>
      <c r="DC17" s="641"/>
      <c r="DD17" s="594" t="s">
        <v>111</v>
      </c>
      <c r="DE17" s="589"/>
      <c r="DF17" s="589"/>
      <c r="DG17" s="589"/>
      <c r="DH17" s="589"/>
      <c r="DI17" s="589"/>
      <c r="DJ17" s="589"/>
      <c r="DK17" s="589"/>
      <c r="DL17" s="589"/>
      <c r="DM17" s="589"/>
      <c r="DN17" s="589"/>
      <c r="DO17" s="589"/>
      <c r="DP17" s="590"/>
      <c r="DQ17" s="594">
        <v>1784711</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388388</v>
      </c>
      <c r="S18" s="589"/>
      <c r="T18" s="589"/>
      <c r="U18" s="589"/>
      <c r="V18" s="589"/>
      <c r="W18" s="589"/>
      <c r="X18" s="589"/>
      <c r="Y18" s="590"/>
      <c r="Z18" s="641">
        <v>2.1</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22985</v>
      </c>
      <c r="S19" s="589"/>
      <c r="T19" s="589"/>
      <c r="U19" s="589"/>
      <c r="V19" s="589"/>
      <c r="W19" s="589"/>
      <c r="X19" s="589"/>
      <c r="Y19" s="590"/>
      <c r="Z19" s="641">
        <v>0.1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21529</v>
      </c>
      <c r="BH19" s="589"/>
      <c r="BI19" s="589"/>
      <c r="BJ19" s="589"/>
      <c r="BK19" s="589"/>
      <c r="BL19" s="589"/>
      <c r="BM19" s="589"/>
      <c r="BN19" s="590"/>
      <c r="BO19" s="641">
        <v>0.6</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10893397</v>
      </c>
      <c r="S20" s="589"/>
      <c r="T20" s="589"/>
      <c r="U20" s="589"/>
      <c r="V20" s="589"/>
      <c r="W20" s="589"/>
      <c r="X20" s="589"/>
      <c r="Y20" s="590"/>
      <c r="Z20" s="641">
        <v>58.8</v>
      </c>
      <c r="AA20" s="641"/>
      <c r="AB20" s="641"/>
      <c r="AC20" s="641"/>
      <c r="AD20" s="642">
        <v>10482024</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21529</v>
      </c>
      <c r="BH20" s="589"/>
      <c r="BI20" s="589"/>
      <c r="BJ20" s="589"/>
      <c r="BK20" s="589"/>
      <c r="BL20" s="589"/>
      <c r="BM20" s="589"/>
      <c r="BN20" s="590"/>
      <c r="BO20" s="641">
        <v>0.6</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17721627</v>
      </c>
      <c r="CS20" s="589"/>
      <c r="CT20" s="589"/>
      <c r="CU20" s="589"/>
      <c r="CV20" s="589"/>
      <c r="CW20" s="589"/>
      <c r="CX20" s="589"/>
      <c r="CY20" s="590"/>
      <c r="CZ20" s="641">
        <v>100</v>
      </c>
      <c r="DA20" s="641"/>
      <c r="DB20" s="641"/>
      <c r="DC20" s="641"/>
      <c r="DD20" s="594">
        <v>3719611</v>
      </c>
      <c r="DE20" s="589"/>
      <c r="DF20" s="589"/>
      <c r="DG20" s="589"/>
      <c r="DH20" s="589"/>
      <c r="DI20" s="589"/>
      <c r="DJ20" s="589"/>
      <c r="DK20" s="589"/>
      <c r="DL20" s="589"/>
      <c r="DM20" s="589"/>
      <c r="DN20" s="589"/>
      <c r="DO20" s="589"/>
      <c r="DP20" s="590"/>
      <c r="DQ20" s="594">
        <v>12092400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3151</v>
      </c>
      <c r="S21" s="589"/>
      <c r="T21" s="589"/>
      <c r="U21" s="589"/>
      <c r="V21" s="589"/>
      <c r="W21" s="589"/>
      <c r="X21" s="589"/>
      <c r="Y21" s="590"/>
      <c r="Z21" s="641">
        <v>0</v>
      </c>
      <c r="AA21" s="641"/>
      <c r="AB21" s="641"/>
      <c r="AC21" s="641"/>
      <c r="AD21" s="642">
        <v>3151</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21529</v>
      </c>
      <c r="BH21" s="589"/>
      <c r="BI21" s="589"/>
      <c r="BJ21" s="589"/>
      <c r="BK21" s="589"/>
      <c r="BL21" s="589"/>
      <c r="BM21" s="589"/>
      <c r="BN21" s="590"/>
      <c r="BO21" s="641">
        <v>0.6</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151038</v>
      </c>
      <c r="S22" s="589"/>
      <c r="T22" s="589"/>
      <c r="U22" s="589"/>
      <c r="V22" s="589"/>
      <c r="W22" s="589"/>
      <c r="X22" s="589"/>
      <c r="Y22" s="590"/>
      <c r="Z22" s="641">
        <v>0.8</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66548</v>
      </c>
      <c r="S23" s="589"/>
      <c r="T23" s="589"/>
      <c r="U23" s="589"/>
      <c r="V23" s="589"/>
      <c r="W23" s="589"/>
      <c r="X23" s="589"/>
      <c r="Y23" s="590"/>
      <c r="Z23" s="641">
        <v>0.4</v>
      </c>
      <c r="AA23" s="641"/>
      <c r="AB23" s="641"/>
      <c r="AC23" s="641"/>
      <c r="AD23" s="642" t="s">
        <v>111</v>
      </c>
      <c r="AE23" s="642"/>
      <c r="AF23" s="642"/>
      <c r="AG23" s="642"/>
      <c r="AH23" s="642"/>
      <c r="AI23" s="642"/>
      <c r="AJ23" s="642"/>
      <c r="AK23" s="642"/>
      <c r="AL23" s="611" t="s">
        <v>111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76498</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7232851</v>
      </c>
      <c r="CS24" s="639"/>
      <c r="CT24" s="639"/>
      <c r="CU24" s="639"/>
      <c r="CV24" s="639"/>
      <c r="CW24" s="639"/>
      <c r="CX24" s="639"/>
      <c r="CY24" s="686"/>
      <c r="CZ24" s="690">
        <v>40.799999999999997</v>
      </c>
      <c r="DA24" s="691"/>
      <c r="DB24" s="691"/>
      <c r="DC24" s="692"/>
      <c r="DD24" s="685">
        <v>5298827</v>
      </c>
      <c r="DE24" s="639"/>
      <c r="DF24" s="639"/>
      <c r="DG24" s="639"/>
      <c r="DH24" s="639"/>
      <c r="DI24" s="639"/>
      <c r="DJ24" s="639"/>
      <c r="DK24" s="686"/>
      <c r="DL24" s="685">
        <v>5273922</v>
      </c>
      <c r="DM24" s="639"/>
      <c r="DN24" s="639"/>
      <c r="DO24" s="639"/>
      <c r="DP24" s="639"/>
      <c r="DQ24" s="639"/>
      <c r="DR24" s="639"/>
      <c r="DS24" s="639"/>
      <c r="DT24" s="639"/>
      <c r="DU24" s="639"/>
      <c r="DV24" s="686"/>
      <c r="DW24" s="687">
        <v>47</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2328288</v>
      </c>
      <c r="S25" s="589"/>
      <c r="T25" s="589"/>
      <c r="U25" s="589"/>
      <c r="V25" s="589"/>
      <c r="W25" s="589"/>
      <c r="X25" s="589"/>
      <c r="Y25" s="590"/>
      <c r="Z25" s="641">
        <v>12.6</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2947795</v>
      </c>
      <c r="CS25" s="607"/>
      <c r="CT25" s="607"/>
      <c r="CU25" s="607"/>
      <c r="CV25" s="607"/>
      <c r="CW25" s="607"/>
      <c r="CX25" s="607"/>
      <c r="CY25" s="608"/>
      <c r="CZ25" s="591">
        <v>16.600000000000001</v>
      </c>
      <c r="DA25" s="609"/>
      <c r="DB25" s="609"/>
      <c r="DC25" s="610"/>
      <c r="DD25" s="594">
        <v>2865172</v>
      </c>
      <c r="DE25" s="607"/>
      <c r="DF25" s="607"/>
      <c r="DG25" s="607"/>
      <c r="DH25" s="607"/>
      <c r="DI25" s="607"/>
      <c r="DJ25" s="607"/>
      <c r="DK25" s="608"/>
      <c r="DL25" s="594">
        <v>2840267</v>
      </c>
      <c r="DM25" s="607"/>
      <c r="DN25" s="607"/>
      <c r="DO25" s="607"/>
      <c r="DP25" s="607"/>
      <c r="DQ25" s="607"/>
      <c r="DR25" s="607"/>
      <c r="DS25" s="607"/>
      <c r="DT25" s="607"/>
      <c r="DU25" s="607"/>
      <c r="DV25" s="608"/>
      <c r="DW25" s="611">
        <v>25.3</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1843194</v>
      </c>
      <c r="CS26" s="589"/>
      <c r="CT26" s="589"/>
      <c r="CU26" s="589"/>
      <c r="CV26" s="589"/>
      <c r="CW26" s="589"/>
      <c r="CX26" s="589"/>
      <c r="CY26" s="590"/>
      <c r="CZ26" s="591">
        <v>10.4</v>
      </c>
      <c r="DA26" s="609"/>
      <c r="DB26" s="609"/>
      <c r="DC26" s="610"/>
      <c r="DD26" s="594">
        <v>1795751</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978599</v>
      </c>
      <c r="S27" s="589"/>
      <c r="T27" s="589"/>
      <c r="U27" s="589"/>
      <c r="V27" s="589"/>
      <c r="W27" s="589"/>
      <c r="X27" s="589"/>
      <c r="Y27" s="590"/>
      <c r="Z27" s="641">
        <v>5.3</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3697289</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2457950</v>
      </c>
      <c r="CS27" s="607"/>
      <c r="CT27" s="607"/>
      <c r="CU27" s="607"/>
      <c r="CV27" s="607"/>
      <c r="CW27" s="607"/>
      <c r="CX27" s="607"/>
      <c r="CY27" s="608"/>
      <c r="CZ27" s="591">
        <v>13.9</v>
      </c>
      <c r="DA27" s="609"/>
      <c r="DB27" s="609"/>
      <c r="DC27" s="610"/>
      <c r="DD27" s="594">
        <v>648944</v>
      </c>
      <c r="DE27" s="607"/>
      <c r="DF27" s="607"/>
      <c r="DG27" s="607"/>
      <c r="DH27" s="607"/>
      <c r="DI27" s="607"/>
      <c r="DJ27" s="607"/>
      <c r="DK27" s="608"/>
      <c r="DL27" s="594">
        <v>648944</v>
      </c>
      <c r="DM27" s="607"/>
      <c r="DN27" s="607"/>
      <c r="DO27" s="607"/>
      <c r="DP27" s="607"/>
      <c r="DQ27" s="607"/>
      <c r="DR27" s="607"/>
      <c r="DS27" s="607"/>
      <c r="DT27" s="607"/>
      <c r="DU27" s="607"/>
      <c r="DV27" s="608"/>
      <c r="DW27" s="611">
        <v>5.8</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55726</v>
      </c>
      <c r="S28" s="589"/>
      <c r="T28" s="589"/>
      <c r="U28" s="589"/>
      <c r="V28" s="589"/>
      <c r="W28" s="589"/>
      <c r="X28" s="589"/>
      <c r="Y28" s="590"/>
      <c r="Z28" s="641">
        <v>0.3</v>
      </c>
      <c r="AA28" s="641"/>
      <c r="AB28" s="641"/>
      <c r="AC28" s="641"/>
      <c r="AD28" s="642">
        <v>16828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1827106</v>
      </c>
      <c r="CS28" s="589"/>
      <c r="CT28" s="589"/>
      <c r="CU28" s="589"/>
      <c r="CV28" s="589"/>
      <c r="CW28" s="589"/>
      <c r="CX28" s="589"/>
      <c r="CY28" s="590"/>
      <c r="CZ28" s="591">
        <v>10.3</v>
      </c>
      <c r="DA28" s="609"/>
      <c r="DB28" s="609"/>
      <c r="DC28" s="610"/>
      <c r="DD28" s="594">
        <v>1784711</v>
      </c>
      <c r="DE28" s="589"/>
      <c r="DF28" s="589"/>
      <c r="DG28" s="589"/>
      <c r="DH28" s="589"/>
      <c r="DI28" s="589"/>
      <c r="DJ28" s="589"/>
      <c r="DK28" s="590"/>
      <c r="DL28" s="594">
        <v>1784711</v>
      </c>
      <c r="DM28" s="589"/>
      <c r="DN28" s="589"/>
      <c r="DO28" s="589"/>
      <c r="DP28" s="589"/>
      <c r="DQ28" s="589"/>
      <c r="DR28" s="589"/>
      <c r="DS28" s="589"/>
      <c r="DT28" s="589"/>
      <c r="DU28" s="589"/>
      <c r="DV28" s="590"/>
      <c r="DW28" s="611">
        <v>15.9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26063</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1827106</v>
      </c>
      <c r="CS29" s="607"/>
      <c r="CT29" s="607"/>
      <c r="CU29" s="607"/>
      <c r="CV29" s="607"/>
      <c r="CW29" s="607"/>
      <c r="CX29" s="607"/>
      <c r="CY29" s="608"/>
      <c r="CZ29" s="591">
        <v>10.3</v>
      </c>
      <c r="DA29" s="609"/>
      <c r="DB29" s="609"/>
      <c r="DC29" s="610"/>
      <c r="DD29" s="594">
        <v>1784711</v>
      </c>
      <c r="DE29" s="607"/>
      <c r="DF29" s="607"/>
      <c r="DG29" s="607"/>
      <c r="DH29" s="607"/>
      <c r="DI29" s="607"/>
      <c r="DJ29" s="607"/>
      <c r="DK29" s="608"/>
      <c r="DL29" s="594">
        <v>1784711</v>
      </c>
      <c r="DM29" s="607"/>
      <c r="DN29" s="607"/>
      <c r="DO29" s="607"/>
      <c r="DP29" s="607"/>
      <c r="DQ29" s="607"/>
      <c r="DR29" s="607"/>
      <c r="DS29" s="607"/>
      <c r="DT29" s="607"/>
      <c r="DU29" s="607"/>
      <c r="DV29" s="608"/>
      <c r="DW29" s="611">
        <v>15.9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810936</v>
      </c>
      <c r="S30" s="589"/>
      <c r="T30" s="589"/>
      <c r="U30" s="589"/>
      <c r="V30" s="589"/>
      <c r="W30" s="589"/>
      <c r="X30" s="589"/>
      <c r="Y30" s="590"/>
      <c r="Z30" s="641">
        <v>4.4000000000000004</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98.1</v>
      </c>
      <c r="BH30" s="655"/>
      <c r="BI30" s="655"/>
      <c r="BJ30" s="655"/>
      <c r="BK30" s="655"/>
      <c r="BL30" s="655"/>
      <c r="BM30" s="656">
        <v>91.5</v>
      </c>
      <c r="BN30" s="655"/>
      <c r="BO30" s="655"/>
      <c r="BP30" s="655"/>
      <c r="BQ30" s="657"/>
      <c r="BR30" s="654">
        <v>97.7</v>
      </c>
      <c r="BS30" s="655"/>
      <c r="BT30" s="655"/>
      <c r="BU30" s="655"/>
      <c r="BV30" s="655"/>
      <c r="BW30" s="655"/>
      <c r="BX30" s="656">
        <v>90.4</v>
      </c>
      <c r="BY30" s="655"/>
      <c r="BZ30" s="655"/>
      <c r="CA30" s="655"/>
      <c r="CB30" s="657"/>
      <c r="CD30" s="660"/>
      <c r="CE30" s="661"/>
      <c r="CF30" s="625" t="s">
        <v>292</v>
      </c>
      <c r="CG30" s="622"/>
      <c r="CH30" s="622"/>
      <c r="CI30" s="622"/>
      <c r="CJ30" s="622"/>
      <c r="CK30" s="622"/>
      <c r="CL30" s="622"/>
      <c r="CM30" s="622"/>
      <c r="CN30" s="622"/>
      <c r="CO30" s="622"/>
      <c r="CP30" s="622"/>
      <c r="CQ30" s="623"/>
      <c r="CR30" s="588">
        <v>1573578</v>
      </c>
      <c r="CS30" s="589"/>
      <c r="CT30" s="589"/>
      <c r="CU30" s="589"/>
      <c r="CV30" s="589"/>
      <c r="CW30" s="589"/>
      <c r="CX30" s="589"/>
      <c r="CY30" s="590"/>
      <c r="CZ30" s="591">
        <v>8.9</v>
      </c>
      <c r="DA30" s="609"/>
      <c r="DB30" s="609"/>
      <c r="DC30" s="610"/>
      <c r="DD30" s="594">
        <v>1548057</v>
      </c>
      <c r="DE30" s="589"/>
      <c r="DF30" s="589"/>
      <c r="DG30" s="589"/>
      <c r="DH30" s="589"/>
      <c r="DI30" s="589"/>
      <c r="DJ30" s="589"/>
      <c r="DK30" s="590"/>
      <c r="DL30" s="594">
        <v>1548057</v>
      </c>
      <c r="DM30" s="589"/>
      <c r="DN30" s="589"/>
      <c r="DO30" s="589"/>
      <c r="DP30" s="589"/>
      <c r="DQ30" s="589"/>
      <c r="DR30" s="589"/>
      <c r="DS30" s="589"/>
      <c r="DT30" s="589"/>
      <c r="DU30" s="589"/>
      <c r="DV30" s="590"/>
      <c r="DW30" s="611">
        <v>13.8</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832900</v>
      </c>
      <c r="S31" s="589"/>
      <c r="T31" s="589"/>
      <c r="U31" s="589"/>
      <c r="V31" s="589"/>
      <c r="W31" s="589"/>
      <c r="X31" s="589"/>
      <c r="Y31" s="590"/>
      <c r="Z31" s="641">
        <v>4.5</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98.1</v>
      </c>
      <c r="BH31" s="607"/>
      <c r="BI31" s="607"/>
      <c r="BJ31" s="607"/>
      <c r="BK31" s="607"/>
      <c r="BL31" s="607"/>
      <c r="BM31" s="643">
        <v>93.2</v>
      </c>
      <c r="BN31" s="653"/>
      <c r="BO31" s="653"/>
      <c r="BP31" s="653"/>
      <c r="BQ31" s="617"/>
      <c r="BR31" s="652">
        <v>97.4</v>
      </c>
      <c r="BS31" s="607"/>
      <c r="BT31" s="607"/>
      <c r="BU31" s="607"/>
      <c r="BV31" s="607"/>
      <c r="BW31" s="607"/>
      <c r="BX31" s="643">
        <v>92</v>
      </c>
      <c r="BY31" s="653"/>
      <c r="BZ31" s="653"/>
      <c r="CA31" s="653"/>
      <c r="CB31" s="617"/>
      <c r="CD31" s="660"/>
      <c r="CE31" s="661"/>
      <c r="CF31" s="625" t="s">
        <v>296</v>
      </c>
      <c r="CG31" s="622"/>
      <c r="CH31" s="622"/>
      <c r="CI31" s="622"/>
      <c r="CJ31" s="622"/>
      <c r="CK31" s="622"/>
      <c r="CL31" s="622"/>
      <c r="CM31" s="622"/>
      <c r="CN31" s="622"/>
      <c r="CO31" s="622"/>
      <c r="CP31" s="622"/>
      <c r="CQ31" s="623"/>
      <c r="CR31" s="588">
        <v>253528</v>
      </c>
      <c r="CS31" s="607"/>
      <c r="CT31" s="607"/>
      <c r="CU31" s="607"/>
      <c r="CV31" s="607"/>
      <c r="CW31" s="607"/>
      <c r="CX31" s="607"/>
      <c r="CY31" s="608"/>
      <c r="CZ31" s="591">
        <v>1.4</v>
      </c>
      <c r="DA31" s="609"/>
      <c r="DB31" s="609"/>
      <c r="DC31" s="610"/>
      <c r="DD31" s="594">
        <v>236654</v>
      </c>
      <c r="DE31" s="607"/>
      <c r="DF31" s="607"/>
      <c r="DG31" s="607"/>
      <c r="DH31" s="607"/>
      <c r="DI31" s="607"/>
      <c r="DJ31" s="607"/>
      <c r="DK31" s="608"/>
      <c r="DL31" s="594">
        <v>236654</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449602</v>
      </c>
      <c r="S32" s="589"/>
      <c r="T32" s="589"/>
      <c r="U32" s="589"/>
      <c r="V32" s="589"/>
      <c r="W32" s="589"/>
      <c r="X32" s="589"/>
      <c r="Y32" s="590"/>
      <c r="Z32" s="641">
        <v>2.4</v>
      </c>
      <c r="AA32" s="641"/>
      <c r="AB32" s="641"/>
      <c r="AC32" s="641"/>
      <c r="AD32" s="642">
        <v>707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97.9</v>
      </c>
      <c r="BH32" s="573"/>
      <c r="BI32" s="573"/>
      <c r="BJ32" s="573"/>
      <c r="BK32" s="573"/>
      <c r="BL32" s="573"/>
      <c r="BM32" s="636">
        <v>89.9</v>
      </c>
      <c r="BN32" s="573"/>
      <c r="BO32" s="573"/>
      <c r="BP32" s="573"/>
      <c r="BQ32" s="630"/>
      <c r="BR32" s="651">
        <v>97.6</v>
      </c>
      <c r="BS32" s="573"/>
      <c r="BT32" s="573"/>
      <c r="BU32" s="573"/>
      <c r="BV32" s="573"/>
      <c r="BW32" s="573"/>
      <c r="BX32" s="636">
        <v>88.8</v>
      </c>
      <c r="BY32" s="573"/>
      <c r="BZ32" s="573"/>
      <c r="CA32" s="573"/>
      <c r="CB32" s="630"/>
      <c r="CD32" s="662"/>
      <c r="CE32" s="663"/>
      <c r="CF32" s="625" t="s">
        <v>299</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1854975</v>
      </c>
      <c r="S33" s="589"/>
      <c r="T33" s="589"/>
      <c r="U33" s="589"/>
      <c r="V33" s="589"/>
      <c r="W33" s="589"/>
      <c r="X33" s="589"/>
      <c r="Y33" s="590"/>
      <c r="Z33" s="641">
        <v>10</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6664723</v>
      </c>
      <c r="CS33" s="607"/>
      <c r="CT33" s="607"/>
      <c r="CU33" s="607"/>
      <c r="CV33" s="607"/>
      <c r="CW33" s="607"/>
      <c r="CX33" s="607"/>
      <c r="CY33" s="608"/>
      <c r="CZ33" s="591">
        <v>37.6</v>
      </c>
      <c r="DA33" s="609"/>
      <c r="DB33" s="609"/>
      <c r="DC33" s="610"/>
      <c r="DD33" s="594">
        <v>5576814</v>
      </c>
      <c r="DE33" s="607"/>
      <c r="DF33" s="607"/>
      <c r="DG33" s="607"/>
      <c r="DH33" s="607"/>
      <c r="DI33" s="607"/>
      <c r="DJ33" s="607"/>
      <c r="DK33" s="608"/>
      <c r="DL33" s="594">
        <v>4349527</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2497952</v>
      </c>
      <c r="CS34" s="589"/>
      <c r="CT34" s="589"/>
      <c r="CU34" s="589"/>
      <c r="CV34" s="589"/>
      <c r="CW34" s="589"/>
      <c r="CX34" s="589"/>
      <c r="CY34" s="590"/>
      <c r="CZ34" s="591">
        <v>14.1</v>
      </c>
      <c r="DA34" s="609"/>
      <c r="DB34" s="609"/>
      <c r="DC34" s="610"/>
      <c r="DD34" s="594">
        <v>1802231</v>
      </c>
      <c r="DE34" s="589"/>
      <c r="DF34" s="589"/>
      <c r="DG34" s="589"/>
      <c r="DH34" s="589"/>
      <c r="DI34" s="589"/>
      <c r="DJ34" s="589"/>
      <c r="DK34" s="590"/>
      <c r="DL34" s="594">
        <v>1584631</v>
      </c>
      <c r="DM34" s="589"/>
      <c r="DN34" s="589"/>
      <c r="DO34" s="589"/>
      <c r="DP34" s="589"/>
      <c r="DQ34" s="589"/>
      <c r="DR34" s="589"/>
      <c r="DS34" s="589"/>
      <c r="DT34" s="589"/>
      <c r="DU34" s="589"/>
      <c r="DV34" s="590"/>
      <c r="DW34" s="611">
        <v>14.1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711200</v>
      </c>
      <c r="S35" s="589"/>
      <c r="T35" s="589"/>
      <c r="U35" s="589"/>
      <c r="V35" s="589"/>
      <c r="W35" s="589"/>
      <c r="X35" s="589"/>
      <c r="Y35" s="590"/>
      <c r="Z35" s="641">
        <v>3.8</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2200824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21518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184543</v>
      </c>
      <c r="CS35" s="607"/>
      <c r="CT35" s="607"/>
      <c r="CU35" s="607"/>
      <c r="CV35" s="607"/>
      <c r="CW35" s="607"/>
      <c r="CX35" s="607"/>
      <c r="CY35" s="608"/>
      <c r="CZ35" s="591">
        <v>1</v>
      </c>
      <c r="DA35" s="609"/>
      <c r="DB35" s="609"/>
      <c r="DC35" s="610"/>
      <c r="DD35" s="594">
        <v>181619</v>
      </c>
      <c r="DE35" s="607"/>
      <c r="DF35" s="607"/>
      <c r="DG35" s="607"/>
      <c r="DH35" s="607"/>
      <c r="DI35" s="607"/>
      <c r="DJ35" s="607"/>
      <c r="DK35" s="608"/>
      <c r="DL35" s="594">
        <v>181377</v>
      </c>
      <c r="DM35" s="607"/>
      <c r="DN35" s="607"/>
      <c r="DO35" s="607"/>
      <c r="DP35" s="607"/>
      <c r="DQ35" s="607"/>
      <c r="DR35" s="607"/>
      <c r="DS35" s="607"/>
      <c r="DT35" s="607"/>
      <c r="DU35" s="607"/>
      <c r="DV35" s="608"/>
      <c r="DW35" s="611">
        <v>1.6</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18527721</v>
      </c>
      <c r="S36" s="629"/>
      <c r="T36" s="629"/>
      <c r="U36" s="629"/>
      <c r="V36" s="629"/>
      <c r="W36" s="629"/>
      <c r="X36" s="629"/>
      <c r="Y36" s="632"/>
      <c r="Z36" s="633">
        <v>100</v>
      </c>
      <c r="AA36" s="633"/>
      <c r="AB36" s="633"/>
      <c r="AC36" s="633"/>
      <c r="AD36" s="634">
        <v>10502710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553425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-32381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1576554</v>
      </c>
      <c r="CS36" s="589"/>
      <c r="CT36" s="589"/>
      <c r="CU36" s="589"/>
      <c r="CV36" s="589"/>
      <c r="CW36" s="589"/>
      <c r="CX36" s="589"/>
      <c r="CY36" s="590"/>
      <c r="CZ36" s="591">
        <v>8.9</v>
      </c>
      <c r="DA36" s="609"/>
      <c r="DB36" s="609"/>
      <c r="DC36" s="610"/>
      <c r="DD36" s="594">
        <v>1434662</v>
      </c>
      <c r="DE36" s="589"/>
      <c r="DF36" s="589"/>
      <c r="DG36" s="589"/>
      <c r="DH36" s="589"/>
      <c r="DI36" s="589"/>
      <c r="DJ36" s="589"/>
      <c r="DK36" s="590"/>
      <c r="DL36" s="594">
        <v>1098192</v>
      </c>
      <c r="DM36" s="589"/>
      <c r="DN36" s="589"/>
      <c r="DO36" s="589"/>
      <c r="DP36" s="589"/>
      <c r="DQ36" s="589"/>
      <c r="DR36" s="589"/>
      <c r="DS36" s="589"/>
      <c r="DT36" s="589"/>
      <c r="DU36" s="589"/>
      <c r="DV36" s="590"/>
      <c r="DW36" s="611">
        <v>9.8000000000000007</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142194</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7004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624850</v>
      </c>
      <c r="CS37" s="607"/>
      <c r="CT37" s="607"/>
      <c r="CU37" s="607"/>
      <c r="CV37" s="607"/>
      <c r="CW37" s="607"/>
      <c r="CX37" s="607"/>
      <c r="CY37" s="608"/>
      <c r="CZ37" s="591">
        <v>3.5</v>
      </c>
      <c r="DA37" s="609"/>
      <c r="DB37" s="609"/>
      <c r="DC37" s="610"/>
      <c r="DD37" s="594">
        <v>624656</v>
      </c>
      <c r="DE37" s="607"/>
      <c r="DF37" s="607"/>
      <c r="DG37" s="607"/>
      <c r="DH37" s="607"/>
      <c r="DI37" s="607"/>
      <c r="DJ37" s="607"/>
      <c r="DK37" s="608"/>
      <c r="DL37" s="594">
        <v>541113</v>
      </c>
      <c r="DM37" s="607"/>
      <c r="DN37" s="607"/>
      <c r="DO37" s="607"/>
      <c r="DP37" s="607"/>
      <c r="DQ37" s="607"/>
      <c r="DR37" s="607"/>
      <c r="DS37" s="607"/>
      <c r="DT37" s="607"/>
      <c r="DU37" s="607"/>
      <c r="DV37" s="608"/>
      <c r="DW37" s="611">
        <v>4.8</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14092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2058630</v>
      </c>
      <c r="CS38" s="589"/>
      <c r="CT38" s="589"/>
      <c r="CU38" s="589"/>
      <c r="CV38" s="589"/>
      <c r="CW38" s="589"/>
      <c r="CX38" s="589"/>
      <c r="CY38" s="590"/>
      <c r="CZ38" s="591">
        <v>11.6</v>
      </c>
      <c r="DA38" s="609"/>
      <c r="DB38" s="609"/>
      <c r="DC38" s="610"/>
      <c r="DD38" s="594">
        <v>1854623</v>
      </c>
      <c r="DE38" s="589"/>
      <c r="DF38" s="589"/>
      <c r="DG38" s="589"/>
      <c r="DH38" s="589"/>
      <c r="DI38" s="589"/>
      <c r="DJ38" s="589"/>
      <c r="DK38" s="590"/>
      <c r="DL38" s="594">
        <v>1485327</v>
      </c>
      <c r="DM38" s="589"/>
      <c r="DN38" s="589"/>
      <c r="DO38" s="589"/>
      <c r="DP38" s="589"/>
      <c r="DQ38" s="589"/>
      <c r="DR38" s="589"/>
      <c r="DS38" s="589"/>
      <c r="DT38" s="589"/>
      <c r="DU38" s="589"/>
      <c r="DV38" s="590"/>
      <c r="DW38" s="611">
        <v>13.2</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332844</v>
      </c>
      <c r="CS39" s="607"/>
      <c r="CT39" s="607"/>
      <c r="CU39" s="607"/>
      <c r="CV39" s="607"/>
      <c r="CW39" s="607"/>
      <c r="CX39" s="607"/>
      <c r="CY39" s="608"/>
      <c r="CZ39" s="591">
        <v>1.9</v>
      </c>
      <c r="DA39" s="609"/>
      <c r="DB39" s="609"/>
      <c r="DC39" s="610"/>
      <c r="DD39" s="594">
        <v>303579</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485133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14200</v>
      </c>
      <c r="CS40" s="589"/>
      <c r="CT40" s="589"/>
      <c r="CU40" s="589"/>
      <c r="CV40" s="589"/>
      <c r="CW40" s="589"/>
      <c r="CX40" s="589"/>
      <c r="CY40" s="590"/>
      <c r="CZ40" s="591">
        <v>0.1</v>
      </c>
      <c r="DA40" s="609"/>
      <c r="DB40" s="609"/>
      <c r="DC40" s="610"/>
      <c r="DD40" s="594">
        <v>100</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1020072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231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3824053</v>
      </c>
      <c r="CS42" s="589"/>
      <c r="CT42" s="589"/>
      <c r="CU42" s="589"/>
      <c r="CV42" s="589"/>
      <c r="CW42" s="589"/>
      <c r="CX42" s="589"/>
      <c r="CY42" s="590"/>
      <c r="CZ42" s="591">
        <v>21.6</v>
      </c>
      <c r="DA42" s="592"/>
      <c r="DB42" s="592"/>
      <c r="DC42" s="593"/>
      <c r="DD42" s="594">
        <v>1216759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148228</v>
      </c>
      <c r="CS43" s="607"/>
      <c r="CT43" s="607"/>
      <c r="CU43" s="607"/>
      <c r="CV43" s="607"/>
      <c r="CW43" s="607"/>
      <c r="CX43" s="607"/>
      <c r="CY43" s="608"/>
      <c r="CZ43" s="591">
        <v>0.8</v>
      </c>
      <c r="DA43" s="609"/>
      <c r="DB43" s="609"/>
      <c r="DC43" s="610"/>
      <c r="DD43" s="594">
        <v>148228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3719611</v>
      </c>
      <c r="CS44" s="589"/>
      <c r="CT44" s="589"/>
      <c r="CU44" s="589"/>
      <c r="CV44" s="589"/>
      <c r="CW44" s="589"/>
      <c r="CX44" s="589"/>
      <c r="CY44" s="590"/>
      <c r="CZ44" s="591">
        <v>21</v>
      </c>
      <c r="DA44" s="592"/>
      <c r="DB44" s="592"/>
      <c r="DC44" s="593"/>
      <c r="DD44" s="594">
        <v>1216759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1531475</v>
      </c>
      <c r="CS45" s="607"/>
      <c r="CT45" s="607"/>
      <c r="CU45" s="607"/>
      <c r="CV45" s="607"/>
      <c r="CW45" s="607"/>
      <c r="CX45" s="607"/>
      <c r="CY45" s="608"/>
      <c r="CZ45" s="591">
        <v>8.6</v>
      </c>
      <c r="DA45" s="609"/>
      <c r="DB45" s="609"/>
      <c r="DC45" s="610"/>
      <c r="DD45" s="594">
        <v>197325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2175431</v>
      </c>
      <c r="CS46" s="589"/>
      <c r="CT46" s="589"/>
      <c r="CU46" s="589"/>
      <c r="CV46" s="589"/>
      <c r="CW46" s="589"/>
      <c r="CX46" s="589"/>
      <c r="CY46" s="590"/>
      <c r="CZ46" s="591">
        <v>12.3</v>
      </c>
      <c r="DA46" s="592"/>
      <c r="DB46" s="592"/>
      <c r="DC46" s="593"/>
      <c r="DD46" s="594">
        <v>1006729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104442</v>
      </c>
      <c r="CS47" s="607"/>
      <c r="CT47" s="607"/>
      <c r="CU47" s="607"/>
      <c r="CV47" s="607"/>
      <c r="CW47" s="607"/>
      <c r="CX47" s="607"/>
      <c r="CY47" s="608"/>
      <c r="CZ47" s="591">
        <v>0.6</v>
      </c>
      <c r="DA47" s="609"/>
      <c r="DB47" s="609"/>
      <c r="DC47" s="610"/>
      <c r="DD47" s="594" t="s">
        <v>318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17721627</v>
      </c>
      <c r="CS49" s="573"/>
      <c r="CT49" s="573"/>
      <c r="CU49" s="573"/>
      <c r="CV49" s="573"/>
      <c r="CW49" s="573"/>
      <c r="CX49" s="573"/>
      <c r="CY49" s="574"/>
      <c r="CZ49" s="575">
        <v>100</v>
      </c>
      <c r="DA49" s="576"/>
      <c r="DB49" s="576"/>
      <c r="DC49" s="577"/>
      <c r="DD49" s="578">
        <v>12092400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18533</v>
      </c>
      <c r="R7" s="1101"/>
      <c r="S7" s="1101"/>
      <c r="T7" s="1101"/>
      <c r="U7" s="1101"/>
      <c r="V7" s="1101">
        <v>17727</v>
      </c>
      <c r="W7" s="1101"/>
      <c r="X7" s="1101"/>
      <c r="Y7" s="1101"/>
      <c r="Z7" s="1101"/>
      <c r="AA7" s="1101">
        <v>806</v>
      </c>
      <c r="AB7" s="1101"/>
      <c r="AC7" s="1101"/>
      <c r="AD7" s="1101"/>
      <c r="AE7" s="1102"/>
      <c r="AF7" s="1103">
        <v>683</v>
      </c>
      <c r="AG7" s="1104"/>
      <c r="AH7" s="1104"/>
      <c r="AI7" s="1104"/>
      <c r="AJ7" s="1105"/>
      <c r="AK7" s="1087">
        <v>811</v>
      </c>
      <c r="AL7" s="1088"/>
      <c r="AM7" s="1088"/>
      <c r="AN7" s="1088"/>
      <c r="AO7" s="1088"/>
      <c r="AP7" s="1088">
        <v>19472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562</v>
      </c>
      <c r="BT7" s="1092"/>
      <c r="BU7" s="1092"/>
      <c r="BV7" s="1092"/>
      <c r="BW7" s="1092"/>
      <c r="BX7" s="1092"/>
      <c r="BY7" s="1092"/>
      <c r="BZ7" s="1092"/>
      <c r="CA7" s="1092"/>
      <c r="CB7" s="1092"/>
      <c r="CC7" s="1092"/>
      <c r="CD7" s="1092"/>
      <c r="CE7" s="1092"/>
      <c r="CF7" s="1092"/>
      <c r="CG7" s="1093"/>
      <c r="CH7" s="1084">
        <v>-4</v>
      </c>
      <c r="CI7" s="1085"/>
      <c r="CJ7" s="1085"/>
      <c r="CK7" s="1085"/>
      <c r="CL7" s="1086"/>
      <c r="CM7" s="1084">
        <v>92</v>
      </c>
      <c r="CN7" s="1085"/>
      <c r="CO7" s="1085"/>
      <c r="CP7" s="1085"/>
      <c r="CQ7" s="1086"/>
      <c r="CR7" s="1084">
        <v>30</v>
      </c>
      <c r="CS7" s="1085"/>
      <c r="CT7" s="1085"/>
      <c r="CU7" s="1085"/>
      <c r="CV7" s="1086"/>
      <c r="CW7" s="1084">
        <v>3</v>
      </c>
      <c r="CX7" s="1085"/>
      <c r="CY7" s="1085"/>
      <c r="CZ7" s="1085"/>
      <c r="DA7" s="1086"/>
      <c r="DB7" s="1084" t="s">
        <v>552</v>
      </c>
      <c r="DC7" s="1085"/>
      <c r="DD7" s="1085"/>
      <c r="DE7" s="1085"/>
      <c r="DF7" s="1086"/>
      <c r="DG7" s="1084" t="s">
        <v>552</v>
      </c>
      <c r="DH7" s="1085"/>
      <c r="DI7" s="1085"/>
      <c r="DJ7" s="1085"/>
      <c r="DK7" s="1086"/>
      <c r="DL7" s="1084" t="s">
        <v>552</v>
      </c>
      <c r="DM7" s="1085"/>
      <c r="DN7" s="1085"/>
      <c r="DO7" s="1085"/>
      <c r="DP7" s="1086"/>
      <c r="DQ7" s="1084" t="s">
        <v>554</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563</v>
      </c>
      <c r="BT8" s="1011"/>
      <c r="BU8" s="1011"/>
      <c r="BV8" s="1011"/>
      <c r="BW8" s="1011"/>
      <c r="BX8" s="1011"/>
      <c r="BY8" s="1011"/>
      <c r="BZ8" s="1011"/>
      <c r="CA8" s="1011"/>
      <c r="CB8" s="1011"/>
      <c r="CC8" s="1011"/>
      <c r="CD8" s="1011"/>
      <c r="CE8" s="1011"/>
      <c r="CF8" s="1011"/>
      <c r="CG8" s="1012"/>
      <c r="CH8" s="985">
        <v>0</v>
      </c>
      <c r="CI8" s="986"/>
      <c r="CJ8" s="986"/>
      <c r="CK8" s="986"/>
      <c r="CL8" s="987"/>
      <c r="CM8" s="985">
        <v>19</v>
      </c>
      <c r="CN8" s="986"/>
      <c r="CO8" s="986"/>
      <c r="CP8" s="986"/>
      <c r="CQ8" s="987"/>
      <c r="CR8" s="985">
        <v>10</v>
      </c>
      <c r="CS8" s="986"/>
      <c r="CT8" s="986"/>
      <c r="CU8" s="986"/>
      <c r="CV8" s="987"/>
      <c r="CW8" s="985" t="s">
        <v>552</v>
      </c>
      <c r="CX8" s="986"/>
      <c r="CY8" s="986"/>
      <c r="CZ8" s="986"/>
      <c r="DA8" s="987"/>
      <c r="DB8" s="985" t="s">
        <v>552</v>
      </c>
      <c r="DC8" s="986"/>
      <c r="DD8" s="986"/>
      <c r="DE8" s="986"/>
      <c r="DF8" s="987"/>
      <c r="DG8" s="985" t="s">
        <v>554</v>
      </c>
      <c r="DH8" s="986"/>
      <c r="DI8" s="986"/>
      <c r="DJ8" s="986"/>
      <c r="DK8" s="987"/>
      <c r="DL8" s="985" t="s">
        <v>554</v>
      </c>
      <c r="DM8" s="986"/>
      <c r="DN8" s="986"/>
      <c r="DO8" s="986"/>
      <c r="DP8" s="987"/>
      <c r="DQ8" s="985" t="s">
        <v>552</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18533</v>
      </c>
      <c r="R23" s="1065"/>
      <c r="S23" s="1065"/>
      <c r="T23" s="1065"/>
      <c r="U23" s="1065"/>
      <c r="V23" s="1065">
        <v>17727</v>
      </c>
      <c r="W23" s="1065"/>
      <c r="X23" s="1065"/>
      <c r="Y23" s="1065"/>
      <c r="Z23" s="1065"/>
      <c r="AA23" s="1065">
        <v>806</v>
      </c>
      <c r="AB23" s="1065"/>
      <c r="AC23" s="1065"/>
      <c r="AD23" s="1065"/>
      <c r="AE23" s="1066"/>
      <c r="AF23" s="1067">
        <v>683</v>
      </c>
      <c r="AG23" s="1065"/>
      <c r="AH23" s="1065"/>
      <c r="AI23" s="1065"/>
      <c r="AJ23" s="1068"/>
      <c r="AK23" s="1069"/>
      <c r="AL23" s="1070"/>
      <c r="AM23" s="1070"/>
      <c r="AN23" s="1070"/>
      <c r="AO23" s="1070"/>
      <c r="AP23" s="1065">
        <v>19472</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5222</v>
      </c>
      <c r="R28" s="1050"/>
      <c r="S28" s="1050"/>
      <c r="T28" s="1050"/>
      <c r="U28" s="1050"/>
      <c r="V28" s="1050">
        <v>5200</v>
      </c>
      <c r="W28" s="1050"/>
      <c r="X28" s="1050"/>
      <c r="Y28" s="1050"/>
      <c r="Z28" s="1050"/>
      <c r="AA28" s="1050">
        <v>22</v>
      </c>
      <c r="AB28" s="1050"/>
      <c r="AC28" s="1050"/>
      <c r="AD28" s="1050"/>
      <c r="AE28" s="1051"/>
      <c r="AF28" s="1052">
        <v>22</v>
      </c>
      <c r="AG28" s="1050"/>
      <c r="AH28" s="1050"/>
      <c r="AI28" s="1050"/>
      <c r="AJ28" s="1053"/>
      <c r="AK28" s="1054">
        <v>485</v>
      </c>
      <c r="AL28" s="1042"/>
      <c r="AM28" s="1042"/>
      <c r="AN28" s="1042"/>
      <c r="AO28" s="1042"/>
      <c r="AP28" s="1042" t="s">
        <v>552</v>
      </c>
      <c r="AQ28" s="1042"/>
      <c r="AR28" s="1042"/>
      <c r="AS28" s="1042"/>
      <c r="AT28" s="1042"/>
      <c r="AU28" s="1042" t="s">
        <v>552</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3436</v>
      </c>
      <c r="R29" s="1040"/>
      <c r="S29" s="1040"/>
      <c r="T29" s="1040"/>
      <c r="U29" s="1040"/>
      <c r="V29" s="1040">
        <v>3393</v>
      </c>
      <c r="W29" s="1040"/>
      <c r="X29" s="1040"/>
      <c r="Y29" s="1040"/>
      <c r="Z29" s="1040"/>
      <c r="AA29" s="1040">
        <v>43</v>
      </c>
      <c r="AB29" s="1040"/>
      <c r="AC29" s="1040"/>
      <c r="AD29" s="1040"/>
      <c r="AE29" s="1041"/>
      <c r="AF29" s="1015">
        <v>43</v>
      </c>
      <c r="AG29" s="1016"/>
      <c r="AH29" s="1016"/>
      <c r="AI29" s="1016"/>
      <c r="AJ29" s="1017"/>
      <c r="AK29" s="976">
        <v>614</v>
      </c>
      <c r="AL29" s="967"/>
      <c r="AM29" s="967"/>
      <c r="AN29" s="967"/>
      <c r="AO29" s="967"/>
      <c r="AP29" s="967" t="s">
        <v>552</v>
      </c>
      <c r="AQ29" s="967"/>
      <c r="AR29" s="967"/>
      <c r="AS29" s="967"/>
      <c r="AT29" s="967"/>
      <c r="AU29" s="967" t="s">
        <v>557</v>
      </c>
      <c r="AV29" s="967"/>
      <c r="AW29" s="967"/>
      <c r="AX29" s="967"/>
      <c r="AY29" s="967"/>
      <c r="AZ29" s="1038" t="s">
        <v>556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301</v>
      </c>
      <c r="R30" s="1040"/>
      <c r="S30" s="1040"/>
      <c r="T30" s="1040"/>
      <c r="U30" s="1040"/>
      <c r="V30" s="1040">
        <v>299</v>
      </c>
      <c r="W30" s="1040"/>
      <c r="X30" s="1040"/>
      <c r="Y30" s="1040"/>
      <c r="Z30" s="1040"/>
      <c r="AA30" s="1040">
        <v>2</v>
      </c>
      <c r="AB30" s="1040"/>
      <c r="AC30" s="1040"/>
      <c r="AD30" s="1040"/>
      <c r="AE30" s="1041"/>
      <c r="AF30" s="1015">
        <v>2</v>
      </c>
      <c r="AG30" s="1016"/>
      <c r="AH30" s="1016"/>
      <c r="AI30" s="1016"/>
      <c r="AJ30" s="1017"/>
      <c r="AK30" s="976">
        <v>95</v>
      </c>
      <c r="AL30" s="967"/>
      <c r="AM30" s="967"/>
      <c r="AN30" s="967"/>
      <c r="AO30" s="967"/>
      <c r="AP30" s="967" t="s">
        <v>552</v>
      </c>
      <c r="AQ30" s="967"/>
      <c r="AR30" s="967"/>
      <c r="AS30" s="967"/>
      <c r="AT30" s="967"/>
      <c r="AU30" s="967" t="s">
        <v>554</v>
      </c>
      <c r="AV30" s="967"/>
      <c r="AW30" s="967"/>
      <c r="AX30" s="967"/>
      <c r="AY30" s="967"/>
      <c r="AZ30" s="1038" t="s">
        <v>558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11</v>
      </c>
      <c r="R31" s="1040"/>
      <c r="S31" s="1040"/>
      <c r="T31" s="1040"/>
      <c r="U31" s="1040"/>
      <c r="V31" s="1040">
        <v>9</v>
      </c>
      <c r="W31" s="1040"/>
      <c r="X31" s="1040"/>
      <c r="Y31" s="1040"/>
      <c r="Z31" s="1040"/>
      <c r="AA31" s="1040">
        <v>1</v>
      </c>
      <c r="AB31" s="1040"/>
      <c r="AC31" s="1040"/>
      <c r="AD31" s="1040"/>
      <c r="AE31" s="1041"/>
      <c r="AF31" s="1015">
        <v>1</v>
      </c>
      <c r="AG31" s="1016"/>
      <c r="AH31" s="1016"/>
      <c r="AI31" s="1016"/>
      <c r="AJ31" s="1017"/>
      <c r="AK31" s="976" t="s">
        <v>552</v>
      </c>
      <c r="AL31" s="967"/>
      <c r="AM31" s="967"/>
      <c r="AN31" s="967"/>
      <c r="AO31" s="967"/>
      <c r="AP31" s="967" t="s">
        <v>556</v>
      </c>
      <c r="AQ31" s="967"/>
      <c r="AR31" s="967"/>
      <c r="AS31" s="967"/>
      <c r="AT31" s="967"/>
      <c r="AU31" s="967" t="s">
        <v>554</v>
      </c>
      <c r="AV31" s="967"/>
      <c r="AW31" s="967"/>
      <c r="AX31" s="967"/>
      <c r="AY31" s="967"/>
      <c r="AZ31" s="1038" t="s">
        <v>559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890</v>
      </c>
      <c r="R32" s="1040"/>
      <c r="S32" s="1040"/>
      <c r="T32" s="1040"/>
      <c r="U32" s="1040"/>
      <c r="V32" s="1040">
        <v>874</v>
      </c>
      <c r="W32" s="1040"/>
      <c r="X32" s="1040"/>
      <c r="Y32" s="1040"/>
      <c r="Z32" s="1040"/>
      <c r="AA32" s="1040">
        <v>15</v>
      </c>
      <c r="AB32" s="1040"/>
      <c r="AC32" s="1040"/>
      <c r="AD32" s="1040"/>
      <c r="AE32" s="1041"/>
      <c r="AF32" s="1015">
        <v>764</v>
      </c>
      <c r="AG32" s="1016"/>
      <c r="AH32" s="1016"/>
      <c r="AI32" s="1016"/>
      <c r="AJ32" s="1017"/>
      <c r="AK32" s="976">
        <v>61</v>
      </c>
      <c r="AL32" s="967"/>
      <c r="AM32" s="967"/>
      <c r="AN32" s="967"/>
      <c r="AO32" s="967"/>
      <c r="AP32" s="967">
        <v>3372</v>
      </c>
      <c r="AQ32" s="967"/>
      <c r="AR32" s="967"/>
      <c r="AS32" s="967"/>
      <c r="AT32" s="967"/>
      <c r="AU32" s="967">
        <v>421</v>
      </c>
      <c r="AV32" s="967"/>
      <c r="AW32" s="967"/>
      <c r="AX32" s="967"/>
      <c r="AY32" s="967"/>
      <c r="AZ32" s="1038" t="s">
        <v>552</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167</v>
      </c>
      <c r="R33" s="1040"/>
      <c r="S33" s="1040"/>
      <c r="T33" s="1040"/>
      <c r="U33" s="1040"/>
      <c r="V33" s="1040">
        <v>162</v>
      </c>
      <c r="W33" s="1040"/>
      <c r="X33" s="1040"/>
      <c r="Y33" s="1040"/>
      <c r="Z33" s="1040"/>
      <c r="AA33" s="1040">
        <v>6</v>
      </c>
      <c r="AB33" s="1040"/>
      <c r="AC33" s="1040"/>
      <c r="AD33" s="1040"/>
      <c r="AE33" s="1041"/>
      <c r="AF33" s="1015">
        <v>6</v>
      </c>
      <c r="AG33" s="1016"/>
      <c r="AH33" s="1016"/>
      <c r="AI33" s="1016"/>
      <c r="AJ33" s="1017"/>
      <c r="AK33" s="976">
        <v>69</v>
      </c>
      <c r="AL33" s="967"/>
      <c r="AM33" s="967"/>
      <c r="AN33" s="967"/>
      <c r="AO33" s="967"/>
      <c r="AP33" s="967">
        <v>1125</v>
      </c>
      <c r="AQ33" s="967"/>
      <c r="AR33" s="967"/>
      <c r="AS33" s="967"/>
      <c r="AT33" s="967"/>
      <c r="AU33" s="967">
        <v>1125</v>
      </c>
      <c r="AV33" s="967"/>
      <c r="AW33" s="967"/>
      <c r="AX33" s="967"/>
      <c r="AY33" s="967"/>
      <c r="AZ33" s="1038" t="s">
        <v>560</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489</v>
      </c>
      <c r="R34" s="1040"/>
      <c r="S34" s="1040"/>
      <c r="T34" s="1040"/>
      <c r="U34" s="1040"/>
      <c r="V34" s="1040">
        <v>479</v>
      </c>
      <c r="W34" s="1040"/>
      <c r="X34" s="1040"/>
      <c r="Y34" s="1040"/>
      <c r="Z34" s="1040"/>
      <c r="AA34" s="1040">
        <v>9</v>
      </c>
      <c r="AB34" s="1040"/>
      <c r="AC34" s="1040"/>
      <c r="AD34" s="1040"/>
      <c r="AE34" s="1041"/>
      <c r="AF34" s="1015">
        <v>8</v>
      </c>
      <c r="AG34" s="1016"/>
      <c r="AH34" s="1016"/>
      <c r="AI34" s="1016"/>
      <c r="AJ34" s="1017"/>
      <c r="AK34" s="976">
        <v>226</v>
      </c>
      <c r="AL34" s="967"/>
      <c r="AM34" s="967"/>
      <c r="AN34" s="967"/>
      <c r="AO34" s="967"/>
      <c r="AP34" s="967">
        <v>2225</v>
      </c>
      <c r="AQ34" s="967"/>
      <c r="AR34" s="967"/>
      <c r="AS34" s="967"/>
      <c r="AT34" s="967"/>
      <c r="AU34" s="967">
        <v>2225</v>
      </c>
      <c r="AV34" s="967"/>
      <c r="AW34" s="967"/>
      <c r="AX34" s="967"/>
      <c r="AY34" s="967"/>
      <c r="AZ34" s="1038" t="s">
        <v>557</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388</v>
      </c>
      <c r="C35" s="1034"/>
      <c r="D35" s="1034"/>
      <c r="E35" s="1034"/>
      <c r="F35" s="1034"/>
      <c r="G35" s="1034"/>
      <c r="H35" s="1034"/>
      <c r="I35" s="1034"/>
      <c r="J35" s="1034"/>
      <c r="K35" s="1034"/>
      <c r="L35" s="1034"/>
      <c r="M35" s="1034"/>
      <c r="N35" s="1034"/>
      <c r="O35" s="1034"/>
      <c r="P35" s="1035"/>
      <c r="Q35" s="1039">
        <v>317</v>
      </c>
      <c r="R35" s="1040"/>
      <c r="S35" s="1040"/>
      <c r="T35" s="1040"/>
      <c r="U35" s="1040"/>
      <c r="V35" s="1040">
        <v>307</v>
      </c>
      <c r="W35" s="1040"/>
      <c r="X35" s="1040"/>
      <c r="Y35" s="1040"/>
      <c r="Z35" s="1040"/>
      <c r="AA35" s="1040">
        <v>11</v>
      </c>
      <c r="AB35" s="1040"/>
      <c r="AC35" s="1040"/>
      <c r="AD35" s="1040"/>
      <c r="AE35" s="1041"/>
      <c r="AF35" s="1015">
        <v>10</v>
      </c>
      <c r="AG35" s="1016"/>
      <c r="AH35" s="1016"/>
      <c r="AI35" s="1016"/>
      <c r="AJ35" s="1017"/>
      <c r="AK35" s="976">
        <v>241</v>
      </c>
      <c r="AL35" s="967"/>
      <c r="AM35" s="967"/>
      <c r="AN35" s="967"/>
      <c r="AO35" s="967"/>
      <c r="AP35" s="967">
        <v>2322</v>
      </c>
      <c r="AQ35" s="967"/>
      <c r="AR35" s="967"/>
      <c r="AS35" s="967"/>
      <c r="AT35" s="967"/>
      <c r="AU35" s="967">
        <v>2313</v>
      </c>
      <c r="AV35" s="967"/>
      <c r="AW35" s="967"/>
      <c r="AX35" s="967"/>
      <c r="AY35" s="967"/>
      <c r="AZ35" s="1038" t="s">
        <v>556</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389</v>
      </c>
      <c r="C36" s="1034"/>
      <c r="D36" s="1034"/>
      <c r="E36" s="1034"/>
      <c r="F36" s="1034"/>
      <c r="G36" s="1034"/>
      <c r="H36" s="1034"/>
      <c r="I36" s="1034"/>
      <c r="J36" s="1034"/>
      <c r="K36" s="1034"/>
      <c r="L36" s="1034"/>
      <c r="M36" s="1034"/>
      <c r="N36" s="1034"/>
      <c r="O36" s="1034"/>
      <c r="P36" s="1035"/>
      <c r="Q36" s="1039">
        <v>97</v>
      </c>
      <c r="R36" s="1040"/>
      <c r="S36" s="1040"/>
      <c r="T36" s="1040"/>
      <c r="U36" s="1040"/>
      <c r="V36" s="1040">
        <v>94</v>
      </c>
      <c r="W36" s="1040"/>
      <c r="X36" s="1040"/>
      <c r="Y36" s="1040"/>
      <c r="Z36" s="1040"/>
      <c r="AA36" s="1040">
        <v>3</v>
      </c>
      <c r="AB36" s="1040"/>
      <c r="AC36" s="1040"/>
      <c r="AD36" s="1040"/>
      <c r="AE36" s="1041"/>
      <c r="AF36" s="1015">
        <v>3</v>
      </c>
      <c r="AG36" s="1016"/>
      <c r="AH36" s="1016"/>
      <c r="AI36" s="1016"/>
      <c r="AJ36" s="1017"/>
      <c r="AK36" s="976">
        <v>16</v>
      </c>
      <c r="AL36" s="967"/>
      <c r="AM36" s="967"/>
      <c r="AN36" s="967"/>
      <c r="AO36" s="967"/>
      <c r="AP36" s="967">
        <v>94</v>
      </c>
      <c r="AQ36" s="967"/>
      <c r="AR36" s="967"/>
      <c r="AS36" s="967"/>
      <c r="AT36" s="967"/>
      <c r="AU36" s="967">
        <v>97</v>
      </c>
      <c r="AV36" s="967"/>
      <c r="AW36" s="967"/>
      <c r="AX36" s="967"/>
      <c r="AY36" s="967"/>
      <c r="AZ36" s="1038" t="s">
        <v>561</v>
      </c>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860</v>
      </c>
      <c r="AG63" s="955"/>
      <c r="AH63" s="955"/>
      <c r="AI63" s="955"/>
      <c r="AJ63" s="1026"/>
      <c r="AK63" s="1027"/>
      <c r="AL63" s="959"/>
      <c r="AM63" s="959"/>
      <c r="AN63" s="959"/>
      <c r="AO63" s="959"/>
      <c r="AP63" s="955">
        <v>9138</v>
      </c>
      <c r="AQ63" s="955"/>
      <c r="AR63" s="955"/>
      <c r="AS63" s="955"/>
      <c r="AT63" s="955"/>
      <c r="AU63" s="955">
        <v>6181</v>
      </c>
      <c r="AV63" s="955"/>
      <c r="AW63" s="955"/>
      <c r="AX63" s="955"/>
      <c r="AY63" s="955"/>
      <c r="AZ63" s="1021"/>
      <c r="BA63" s="1021"/>
      <c r="BB63" s="1021"/>
      <c r="BC63" s="1021"/>
      <c r="BD63" s="1021"/>
      <c r="BE63" s="956"/>
      <c r="BF63" s="956"/>
      <c r="BG63" s="956"/>
      <c r="BH63" s="956"/>
      <c r="BI63" s="957"/>
      <c r="BJ63" s="1022" t="s">
        <v>318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542</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552</v>
      </c>
      <c r="AQ68" s="978"/>
      <c r="AR68" s="978"/>
      <c r="AS68" s="978"/>
      <c r="AT68" s="978"/>
      <c r="AU68" s="978" t="s">
        <v>552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543</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544</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552</v>
      </c>
      <c r="AL70" s="967"/>
      <c r="AM70" s="967"/>
      <c r="AN70" s="967"/>
      <c r="AO70" s="967"/>
      <c r="AP70" s="967" t="s">
        <v>552</v>
      </c>
      <c r="AQ70" s="967"/>
      <c r="AR70" s="967"/>
      <c r="AS70" s="967"/>
      <c r="AT70" s="967"/>
      <c r="AU70" s="967" t="s">
        <v>552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545</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552</v>
      </c>
      <c r="AL71" s="967"/>
      <c r="AM71" s="967"/>
      <c r="AN71" s="967"/>
      <c r="AO71" s="967"/>
      <c r="AP71" s="967" t="s">
        <v>554</v>
      </c>
      <c r="AQ71" s="967"/>
      <c r="AR71" s="967"/>
      <c r="AS71" s="967"/>
      <c r="AT71" s="967"/>
      <c r="AU71" s="967" t="s">
        <v>554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546</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3962</v>
      </c>
      <c r="AL72" s="967"/>
      <c r="AM72" s="967"/>
      <c r="AN72" s="967"/>
      <c r="AO72" s="967"/>
      <c r="AP72" s="967" t="s">
        <v>554</v>
      </c>
      <c r="AQ72" s="967"/>
      <c r="AR72" s="967"/>
      <c r="AS72" s="967"/>
      <c r="AT72" s="967"/>
      <c r="AU72" s="967" t="s">
        <v>552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547</v>
      </c>
      <c r="C73" s="971"/>
      <c r="D73" s="971"/>
      <c r="E73" s="971"/>
      <c r="F73" s="971"/>
      <c r="G73" s="971"/>
      <c r="H73" s="971"/>
      <c r="I73" s="971"/>
      <c r="J73" s="971"/>
      <c r="K73" s="971"/>
      <c r="L73" s="971"/>
      <c r="M73" s="971"/>
      <c r="N73" s="971"/>
      <c r="O73" s="971"/>
      <c r="P73" s="972"/>
      <c r="Q73" s="973">
        <v>50</v>
      </c>
      <c r="R73" s="967"/>
      <c r="S73" s="967"/>
      <c r="T73" s="967"/>
      <c r="U73" s="967"/>
      <c r="V73" s="967">
        <v>46</v>
      </c>
      <c r="W73" s="967"/>
      <c r="X73" s="967"/>
      <c r="Y73" s="967"/>
      <c r="Z73" s="967"/>
      <c r="AA73" s="967">
        <v>4</v>
      </c>
      <c r="AB73" s="967"/>
      <c r="AC73" s="967"/>
      <c r="AD73" s="967"/>
      <c r="AE73" s="967"/>
      <c r="AF73" s="967">
        <v>4</v>
      </c>
      <c r="AG73" s="967"/>
      <c r="AH73" s="967"/>
      <c r="AI73" s="967"/>
      <c r="AJ73" s="967"/>
      <c r="AK73" s="967" t="s">
        <v>552</v>
      </c>
      <c r="AL73" s="967"/>
      <c r="AM73" s="967"/>
      <c r="AN73" s="967"/>
      <c r="AO73" s="967"/>
      <c r="AP73" s="967" t="s">
        <v>554</v>
      </c>
      <c r="AQ73" s="967"/>
      <c r="AR73" s="967"/>
      <c r="AS73" s="967"/>
      <c r="AT73" s="967"/>
      <c r="AU73" s="967" t="s">
        <v>555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548</v>
      </c>
      <c r="C74" s="971"/>
      <c r="D74" s="971"/>
      <c r="E74" s="971"/>
      <c r="F74" s="971"/>
      <c r="G74" s="971"/>
      <c r="H74" s="971"/>
      <c r="I74" s="971"/>
      <c r="J74" s="971"/>
      <c r="K74" s="971"/>
      <c r="L74" s="971"/>
      <c r="M74" s="971"/>
      <c r="N74" s="971"/>
      <c r="O74" s="971"/>
      <c r="P74" s="972"/>
      <c r="Q74" s="973">
        <v>170</v>
      </c>
      <c r="R74" s="967"/>
      <c r="S74" s="967"/>
      <c r="T74" s="967"/>
      <c r="U74" s="967"/>
      <c r="V74" s="967">
        <v>158</v>
      </c>
      <c r="W74" s="967"/>
      <c r="X74" s="967"/>
      <c r="Y74" s="967"/>
      <c r="Z74" s="967"/>
      <c r="AA74" s="967">
        <v>12</v>
      </c>
      <c r="AB74" s="967"/>
      <c r="AC74" s="967"/>
      <c r="AD74" s="967"/>
      <c r="AE74" s="967"/>
      <c r="AF74" s="967">
        <v>12</v>
      </c>
      <c r="AG74" s="967"/>
      <c r="AH74" s="967"/>
      <c r="AI74" s="967"/>
      <c r="AJ74" s="967"/>
      <c r="AK74" s="967">
        <v>4</v>
      </c>
      <c r="AL74" s="967"/>
      <c r="AM74" s="967"/>
      <c r="AN74" s="967"/>
      <c r="AO74" s="967"/>
      <c r="AP74" s="967" t="s">
        <v>552</v>
      </c>
      <c r="AQ74" s="967"/>
      <c r="AR74" s="967"/>
      <c r="AS74" s="967"/>
      <c r="AT74" s="967"/>
      <c r="AU74" s="967" t="s">
        <v>554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549</v>
      </c>
      <c r="C75" s="971"/>
      <c r="D75" s="971"/>
      <c r="E75" s="971"/>
      <c r="F75" s="971"/>
      <c r="G75" s="971"/>
      <c r="H75" s="971"/>
      <c r="I75" s="971"/>
      <c r="J75" s="971"/>
      <c r="K75" s="971"/>
      <c r="L75" s="971"/>
      <c r="M75" s="971"/>
      <c r="N75" s="971"/>
      <c r="O75" s="971"/>
      <c r="P75" s="972"/>
      <c r="Q75" s="974">
        <v>1955</v>
      </c>
      <c r="R75" s="975"/>
      <c r="S75" s="975"/>
      <c r="T75" s="975"/>
      <c r="U75" s="976"/>
      <c r="V75" s="977">
        <v>1897</v>
      </c>
      <c r="W75" s="975"/>
      <c r="X75" s="975"/>
      <c r="Y75" s="975"/>
      <c r="Z75" s="976"/>
      <c r="AA75" s="977">
        <v>58</v>
      </c>
      <c r="AB75" s="975"/>
      <c r="AC75" s="975"/>
      <c r="AD75" s="975"/>
      <c r="AE75" s="976"/>
      <c r="AF75" s="977">
        <v>58</v>
      </c>
      <c r="AG75" s="975"/>
      <c r="AH75" s="975"/>
      <c r="AI75" s="975"/>
      <c r="AJ75" s="976"/>
      <c r="AK75" s="977" t="s">
        <v>553</v>
      </c>
      <c r="AL75" s="975"/>
      <c r="AM75" s="975"/>
      <c r="AN75" s="975"/>
      <c r="AO75" s="976"/>
      <c r="AP75" s="977">
        <v>393</v>
      </c>
      <c r="AQ75" s="975"/>
      <c r="AR75" s="975"/>
      <c r="AS75" s="975"/>
      <c r="AT75" s="976"/>
      <c r="AU75" s="977">
        <v>132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550</v>
      </c>
      <c r="C76" s="971"/>
      <c r="D76" s="971"/>
      <c r="E76" s="971"/>
      <c r="F76" s="971"/>
      <c r="G76" s="971"/>
      <c r="H76" s="971"/>
      <c r="I76" s="971"/>
      <c r="J76" s="971"/>
      <c r="K76" s="971"/>
      <c r="L76" s="971"/>
      <c r="M76" s="971"/>
      <c r="N76" s="971"/>
      <c r="O76" s="971"/>
      <c r="P76" s="972"/>
      <c r="Q76" s="974">
        <v>92</v>
      </c>
      <c r="R76" s="975"/>
      <c r="S76" s="975"/>
      <c r="T76" s="975"/>
      <c r="U76" s="976"/>
      <c r="V76" s="977">
        <v>86</v>
      </c>
      <c r="W76" s="975"/>
      <c r="X76" s="975"/>
      <c r="Y76" s="975"/>
      <c r="Z76" s="976"/>
      <c r="AA76" s="977">
        <v>7</v>
      </c>
      <c r="AB76" s="975"/>
      <c r="AC76" s="975"/>
      <c r="AD76" s="975"/>
      <c r="AE76" s="976"/>
      <c r="AF76" s="977">
        <v>7</v>
      </c>
      <c r="AG76" s="975"/>
      <c r="AH76" s="975"/>
      <c r="AI76" s="975"/>
      <c r="AJ76" s="976"/>
      <c r="AK76" s="977" t="s">
        <v>552</v>
      </c>
      <c r="AL76" s="975"/>
      <c r="AM76" s="975"/>
      <c r="AN76" s="975"/>
      <c r="AO76" s="976"/>
      <c r="AP76" s="977" t="s">
        <v>552</v>
      </c>
      <c r="AQ76" s="975"/>
      <c r="AR76" s="975"/>
      <c r="AS76" s="975"/>
      <c r="AT76" s="976"/>
      <c r="AU76" s="977" t="s">
        <v>552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551</v>
      </c>
      <c r="C77" s="971"/>
      <c r="D77" s="971"/>
      <c r="E77" s="971"/>
      <c r="F77" s="971"/>
      <c r="G77" s="971"/>
      <c r="H77" s="971"/>
      <c r="I77" s="971"/>
      <c r="J77" s="971"/>
      <c r="K77" s="971"/>
      <c r="L77" s="971"/>
      <c r="M77" s="971"/>
      <c r="N77" s="971"/>
      <c r="O77" s="971"/>
      <c r="P77" s="972"/>
      <c r="Q77" s="974">
        <v>46</v>
      </c>
      <c r="R77" s="975"/>
      <c r="S77" s="975"/>
      <c r="T77" s="975"/>
      <c r="U77" s="976"/>
      <c r="V77" s="977">
        <v>44</v>
      </c>
      <c r="W77" s="975"/>
      <c r="X77" s="975"/>
      <c r="Y77" s="975"/>
      <c r="Z77" s="976"/>
      <c r="AA77" s="977">
        <v>3</v>
      </c>
      <c r="AB77" s="975"/>
      <c r="AC77" s="975"/>
      <c r="AD77" s="975"/>
      <c r="AE77" s="976"/>
      <c r="AF77" s="977">
        <v>3</v>
      </c>
      <c r="AG77" s="975"/>
      <c r="AH77" s="975"/>
      <c r="AI77" s="975"/>
      <c r="AJ77" s="976"/>
      <c r="AK77" s="977" t="s">
        <v>552</v>
      </c>
      <c r="AL77" s="975"/>
      <c r="AM77" s="975"/>
      <c r="AN77" s="975"/>
      <c r="AO77" s="976"/>
      <c r="AP77" s="977" t="s">
        <v>552</v>
      </c>
      <c r="AQ77" s="975"/>
      <c r="AR77" s="975"/>
      <c r="AS77" s="975"/>
      <c r="AT77" s="976"/>
      <c r="AU77" s="977" t="s">
        <v>554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9475</v>
      </c>
      <c r="AG88" s="955"/>
      <c r="AH88" s="955"/>
      <c r="AI88" s="955"/>
      <c r="AJ88" s="955"/>
      <c r="AK88" s="959"/>
      <c r="AL88" s="959"/>
      <c r="AM88" s="959"/>
      <c r="AN88" s="959"/>
      <c r="AO88" s="959"/>
      <c r="AP88" s="955">
        <v>393</v>
      </c>
      <c r="AQ88" s="955"/>
      <c r="AR88" s="955"/>
      <c r="AS88" s="955"/>
      <c r="AT88" s="955"/>
      <c r="AU88" s="955">
        <v>132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40</v>
      </c>
      <c r="CS102" s="947"/>
      <c r="CT102" s="947"/>
      <c r="CU102" s="947"/>
      <c r="CV102" s="948"/>
      <c r="CW102" s="946">
        <v>3</v>
      </c>
      <c r="CX102" s="947"/>
      <c r="CY102" s="947"/>
      <c r="CZ102" s="947"/>
      <c r="DA102" s="948"/>
      <c r="DB102" s="946" t="s">
        <v>552</v>
      </c>
      <c r="DC102" s="947"/>
      <c r="DD102" s="947"/>
      <c r="DE102" s="947"/>
      <c r="DF102" s="948"/>
      <c r="DG102" s="946" t="s">
        <v>552</v>
      </c>
      <c r="DH102" s="947"/>
      <c r="DI102" s="947"/>
      <c r="DJ102" s="947"/>
      <c r="DK102" s="948"/>
      <c r="DL102" s="946" t="s">
        <v>552</v>
      </c>
      <c r="DM102" s="947"/>
      <c r="DN102" s="947"/>
      <c r="DO102" s="947"/>
      <c r="DP102" s="948"/>
      <c r="DQ102" s="946" t="s">
        <v>552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286</v>
      </c>
      <c r="AG109" s="888"/>
      <c r="AH109" s="888"/>
      <c r="AI109" s="888"/>
      <c r="AJ109" s="889"/>
      <c r="AK109" s="890" t="s">
        <v>285</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286</v>
      </c>
      <c r="BW109" s="888"/>
      <c r="BX109" s="888"/>
      <c r="BY109" s="888"/>
      <c r="BZ109" s="889"/>
      <c r="CA109" s="890" t="s">
        <v>285</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286</v>
      </c>
      <c r="DM109" s="888"/>
      <c r="DN109" s="888"/>
      <c r="DO109" s="888"/>
      <c r="DP109" s="889"/>
      <c r="DQ109" s="890" t="s">
        <v>285</v>
      </c>
      <c r="DR109" s="888"/>
      <c r="DS109" s="888"/>
      <c r="DT109" s="888"/>
      <c r="DU109" s="889"/>
      <c r="DV109" s="890" t="s">
        <v>411</v>
      </c>
      <c r="DW109" s="888"/>
      <c r="DX109" s="888"/>
      <c r="DY109" s="888"/>
      <c r="DZ109" s="919"/>
    </row>
    <row r="110" spans="1:131" s="197" customFormat="1" ht="26.25" customHeight="1" x14ac:dyDescent="0.15">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1964437</v>
      </c>
      <c r="AB110" s="873"/>
      <c r="AC110" s="873"/>
      <c r="AD110" s="873"/>
      <c r="AE110" s="874"/>
      <c r="AF110" s="875">
        <v>1884921</v>
      </c>
      <c r="AG110" s="873"/>
      <c r="AH110" s="873"/>
      <c r="AI110" s="873"/>
      <c r="AJ110" s="874"/>
      <c r="AK110" s="875">
        <v>1827106</v>
      </c>
      <c r="AL110" s="873"/>
      <c r="AM110" s="873"/>
      <c r="AN110" s="873"/>
      <c r="AO110" s="874"/>
      <c r="AP110" s="876">
        <v>18.899999999999999</v>
      </c>
      <c r="AQ110" s="877"/>
      <c r="AR110" s="877"/>
      <c r="AS110" s="877"/>
      <c r="AT110" s="878"/>
      <c r="AU110" s="920" t="s">
        <v>61</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18547962</v>
      </c>
      <c r="BR110" s="800"/>
      <c r="BS110" s="800"/>
      <c r="BT110" s="800"/>
      <c r="BU110" s="800"/>
      <c r="BV110" s="800">
        <v>19191053</v>
      </c>
      <c r="BW110" s="800"/>
      <c r="BX110" s="800"/>
      <c r="BY110" s="800"/>
      <c r="BZ110" s="800"/>
      <c r="CA110" s="800">
        <v>19472450</v>
      </c>
      <c r="CB110" s="800"/>
      <c r="CC110" s="800"/>
      <c r="CD110" s="800"/>
      <c r="CE110" s="800"/>
      <c r="CF110" s="861">
        <v>201.7</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696</v>
      </c>
      <c r="BR111" s="771"/>
      <c r="BS111" s="771"/>
      <c r="BT111" s="771"/>
      <c r="BU111" s="771"/>
      <c r="BV111" s="771">
        <v>348</v>
      </c>
      <c r="BW111" s="771"/>
      <c r="BX111" s="771"/>
      <c r="BY111" s="771"/>
      <c r="BZ111" s="771"/>
      <c r="CA111" s="771" t="s">
        <v>111</v>
      </c>
      <c r="CB111" s="771"/>
      <c r="CC111" s="771"/>
      <c r="CD111" s="771"/>
      <c r="CE111" s="771"/>
      <c r="CF111" s="848" t="s">
        <v>111</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7012837</v>
      </c>
      <c r="BR112" s="771"/>
      <c r="BS112" s="771"/>
      <c r="BT112" s="771"/>
      <c r="BU112" s="771"/>
      <c r="BV112" s="771">
        <v>6548367</v>
      </c>
      <c r="BW112" s="771"/>
      <c r="BX112" s="771"/>
      <c r="BY112" s="771"/>
      <c r="BZ112" s="771"/>
      <c r="CA112" s="771">
        <v>6181354</v>
      </c>
      <c r="CB112" s="771"/>
      <c r="CC112" s="771"/>
      <c r="CD112" s="771"/>
      <c r="CE112" s="771"/>
      <c r="CF112" s="848">
        <v>64</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696</v>
      </c>
      <c r="DH112" s="771"/>
      <c r="DI112" s="771"/>
      <c r="DJ112" s="771"/>
      <c r="DK112" s="771"/>
      <c r="DL112" s="771">
        <v>348</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463537</v>
      </c>
      <c r="AB113" s="909"/>
      <c r="AC113" s="909"/>
      <c r="AD113" s="909"/>
      <c r="AE113" s="910"/>
      <c r="AF113" s="911">
        <v>474869</v>
      </c>
      <c r="AG113" s="909"/>
      <c r="AH113" s="909"/>
      <c r="AI113" s="909"/>
      <c r="AJ113" s="910"/>
      <c r="AK113" s="911">
        <v>476791</v>
      </c>
      <c r="AL113" s="909"/>
      <c r="AM113" s="909"/>
      <c r="AN113" s="909"/>
      <c r="AO113" s="910"/>
      <c r="AP113" s="912">
        <v>4.9000000000000004</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40297</v>
      </c>
      <c r="BR113" s="771"/>
      <c r="BS113" s="771"/>
      <c r="BT113" s="771"/>
      <c r="BU113" s="771"/>
      <c r="BV113" s="771">
        <v>89245</v>
      </c>
      <c r="BW113" s="771"/>
      <c r="BX113" s="771"/>
      <c r="BY113" s="771"/>
      <c r="BZ113" s="771"/>
      <c r="CA113" s="771">
        <v>131810</v>
      </c>
      <c r="CB113" s="771"/>
      <c r="CC113" s="771"/>
      <c r="CD113" s="771"/>
      <c r="CE113" s="771"/>
      <c r="CF113" s="848">
        <v>1.4</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3723</v>
      </c>
      <c r="AB114" s="784"/>
      <c r="AC114" s="784"/>
      <c r="AD114" s="784"/>
      <c r="AE114" s="785"/>
      <c r="AF114" s="786">
        <v>3720</v>
      </c>
      <c r="AG114" s="784"/>
      <c r="AH114" s="784"/>
      <c r="AI114" s="784"/>
      <c r="AJ114" s="785"/>
      <c r="AK114" s="786">
        <v>3836</v>
      </c>
      <c r="AL114" s="784"/>
      <c r="AM114" s="784"/>
      <c r="AN114" s="784"/>
      <c r="AO114" s="785"/>
      <c r="AP114" s="754">
        <v>0</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4281688</v>
      </c>
      <c r="BR114" s="771"/>
      <c r="BS114" s="771"/>
      <c r="BT114" s="771"/>
      <c r="BU114" s="771"/>
      <c r="BV114" s="771">
        <v>4062084</v>
      </c>
      <c r="BW114" s="771"/>
      <c r="BX114" s="771"/>
      <c r="BY114" s="771"/>
      <c r="BZ114" s="771"/>
      <c r="CA114" s="771">
        <v>3793309</v>
      </c>
      <c r="CB114" s="771"/>
      <c r="CC114" s="771"/>
      <c r="CD114" s="771"/>
      <c r="CE114" s="771"/>
      <c r="CF114" s="848">
        <v>39.299999999999997</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348</v>
      </c>
      <c r="AB115" s="909"/>
      <c r="AC115" s="909"/>
      <c r="AD115" s="909"/>
      <c r="AE115" s="910"/>
      <c r="AF115" s="911">
        <v>348</v>
      </c>
      <c r="AG115" s="909"/>
      <c r="AH115" s="909"/>
      <c r="AI115" s="909"/>
      <c r="AJ115" s="910"/>
      <c r="AK115" s="911">
        <v>348</v>
      </c>
      <c r="AL115" s="909"/>
      <c r="AM115" s="909"/>
      <c r="AN115" s="909"/>
      <c r="AO115" s="910"/>
      <c r="AP115" s="912">
        <v>0</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3655</v>
      </c>
      <c r="BR115" s="771"/>
      <c r="BS115" s="771"/>
      <c r="BT115" s="771"/>
      <c r="BU115" s="771"/>
      <c r="BV115" s="771">
        <v>3871</v>
      </c>
      <c r="BW115" s="771"/>
      <c r="BX115" s="771"/>
      <c r="BY115" s="771"/>
      <c r="BZ115" s="771"/>
      <c r="CA115" s="771">
        <v>3057</v>
      </c>
      <c r="CB115" s="771"/>
      <c r="CC115" s="771"/>
      <c r="CD115" s="771"/>
      <c r="CE115" s="771"/>
      <c r="CF115" s="848">
        <v>0</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2432045</v>
      </c>
      <c r="AB117" s="895"/>
      <c r="AC117" s="895"/>
      <c r="AD117" s="895"/>
      <c r="AE117" s="896"/>
      <c r="AF117" s="898">
        <v>2363858</v>
      </c>
      <c r="AG117" s="895"/>
      <c r="AH117" s="895"/>
      <c r="AI117" s="895"/>
      <c r="AJ117" s="896"/>
      <c r="AK117" s="898">
        <v>2308081</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286</v>
      </c>
      <c r="AG118" s="888"/>
      <c r="AH118" s="888"/>
      <c r="AI118" s="888"/>
      <c r="AJ118" s="889"/>
      <c r="AK118" s="890" t="s">
        <v>285</v>
      </c>
      <c r="AL118" s="888"/>
      <c r="AM118" s="888"/>
      <c r="AN118" s="888"/>
      <c r="AO118" s="889"/>
      <c r="AP118" s="891" t="s">
        <v>411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439</v>
      </c>
      <c r="BP118" s="838"/>
      <c r="BQ118" s="857">
        <v>29887135</v>
      </c>
      <c r="BR118" s="858"/>
      <c r="BS118" s="858"/>
      <c r="BT118" s="858"/>
      <c r="BU118" s="858"/>
      <c r="BV118" s="858">
        <v>29894968</v>
      </c>
      <c r="BW118" s="858"/>
      <c r="BX118" s="858"/>
      <c r="BY118" s="858"/>
      <c r="BZ118" s="858"/>
      <c r="CA118" s="858">
        <v>29581980</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3969582</v>
      </c>
      <c r="BR119" s="800"/>
      <c r="BS119" s="800"/>
      <c r="BT119" s="800"/>
      <c r="BU119" s="800"/>
      <c r="BV119" s="800">
        <v>3985326</v>
      </c>
      <c r="BW119" s="800"/>
      <c r="BX119" s="800"/>
      <c r="BY119" s="800"/>
      <c r="BZ119" s="800"/>
      <c r="CA119" s="800">
        <v>3554686</v>
      </c>
      <c r="CB119" s="800"/>
      <c r="CC119" s="800"/>
      <c r="CD119" s="800"/>
      <c r="CE119" s="800"/>
      <c r="CF119" s="861">
        <v>36.799999999999997</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242532</v>
      </c>
      <c r="BR120" s="771"/>
      <c r="BS120" s="771"/>
      <c r="BT120" s="771"/>
      <c r="BU120" s="771"/>
      <c r="BV120" s="771">
        <v>228759</v>
      </c>
      <c r="BW120" s="771"/>
      <c r="BX120" s="771"/>
      <c r="BY120" s="771"/>
      <c r="BZ120" s="771"/>
      <c r="CA120" s="771">
        <v>200996</v>
      </c>
      <c r="CB120" s="771"/>
      <c r="CC120" s="771"/>
      <c r="CD120" s="771"/>
      <c r="CE120" s="771"/>
      <c r="CF120" s="848">
        <v>2.1</v>
      </c>
      <c r="CG120" s="849"/>
      <c r="CH120" s="849"/>
      <c r="CI120" s="849"/>
      <c r="CJ120" s="849"/>
      <c r="CK120" s="850" t="s">
        <v>445</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2612623</v>
      </c>
      <c r="DH120" s="800"/>
      <c r="DI120" s="800"/>
      <c r="DJ120" s="800"/>
      <c r="DK120" s="800"/>
      <c r="DL120" s="800">
        <v>2454513</v>
      </c>
      <c r="DM120" s="800"/>
      <c r="DN120" s="800"/>
      <c r="DO120" s="800"/>
      <c r="DP120" s="800"/>
      <c r="DQ120" s="800">
        <v>2312907</v>
      </c>
      <c r="DR120" s="800"/>
      <c r="DS120" s="800"/>
      <c r="DT120" s="800"/>
      <c r="DU120" s="800"/>
      <c r="DV120" s="801">
        <v>24</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348</v>
      </c>
      <c r="AB121" s="784"/>
      <c r="AC121" s="784"/>
      <c r="AD121" s="784"/>
      <c r="AE121" s="785"/>
      <c r="AF121" s="786">
        <v>348</v>
      </c>
      <c r="AG121" s="784"/>
      <c r="AH121" s="784"/>
      <c r="AI121" s="784"/>
      <c r="AJ121" s="785"/>
      <c r="AK121" s="786">
        <v>348</v>
      </c>
      <c r="AL121" s="784"/>
      <c r="AM121" s="784"/>
      <c r="AN121" s="784"/>
      <c r="AO121" s="785"/>
      <c r="AP121" s="754">
        <v>0</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17491432</v>
      </c>
      <c r="BR121" s="858"/>
      <c r="BS121" s="858"/>
      <c r="BT121" s="858"/>
      <c r="BU121" s="858"/>
      <c r="BV121" s="858">
        <v>17751395</v>
      </c>
      <c r="BW121" s="858"/>
      <c r="BX121" s="858"/>
      <c r="BY121" s="858"/>
      <c r="BZ121" s="858"/>
      <c r="CA121" s="858">
        <v>18102652</v>
      </c>
      <c r="CB121" s="858"/>
      <c r="CC121" s="858"/>
      <c r="CD121" s="858"/>
      <c r="CE121" s="858"/>
      <c r="CF121" s="859">
        <v>187.5</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2268413</v>
      </c>
      <c r="DH121" s="771"/>
      <c r="DI121" s="771"/>
      <c r="DJ121" s="771"/>
      <c r="DK121" s="771"/>
      <c r="DL121" s="771">
        <v>2240673</v>
      </c>
      <c r="DM121" s="771"/>
      <c r="DN121" s="771"/>
      <c r="DO121" s="771"/>
      <c r="DP121" s="771"/>
      <c r="DQ121" s="771">
        <v>2225228</v>
      </c>
      <c r="DR121" s="771"/>
      <c r="DS121" s="771"/>
      <c r="DT121" s="771"/>
      <c r="DU121" s="771"/>
      <c r="DV121" s="823">
        <v>23</v>
      </c>
      <c r="DW121" s="823"/>
      <c r="DX121" s="823"/>
      <c r="DY121" s="823"/>
      <c r="DZ121" s="824"/>
    </row>
    <row r="122" spans="1:130" s="197" customFormat="1" ht="26.25" customHeight="1" x14ac:dyDescent="0.15">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448</v>
      </c>
      <c r="BP122" s="838"/>
      <c r="BQ122" s="839">
        <v>21703546</v>
      </c>
      <c r="BR122" s="840"/>
      <c r="BS122" s="840"/>
      <c r="BT122" s="840"/>
      <c r="BU122" s="840"/>
      <c r="BV122" s="840">
        <v>21965480</v>
      </c>
      <c r="BW122" s="840"/>
      <c r="BX122" s="840"/>
      <c r="BY122" s="840"/>
      <c r="BZ122" s="840"/>
      <c r="CA122" s="840">
        <v>21858334</v>
      </c>
      <c r="CB122" s="840"/>
      <c r="CC122" s="840"/>
      <c r="CD122" s="840"/>
      <c r="CE122" s="840"/>
      <c r="CF122" s="743"/>
      <c r="CG122" s="744"/>
      <c r="CH122" s="744"/>
      <c r="CI122" s="744"/>
      <c r="CJ122" s="841"/>
      <c r="CK122" s="851"/>
      <c r="CL122" s="812"/>
      <c r="CM122" s="812"/>
      <c r="CN122" s="812"/>
      <c r="CO122" s="813"/>
      <c r="CP122" s="828" t="s">
        <v>449</v>
      </c>
      <c r="CQ122" s="829"/>
      <c r="CR122" s="829"/>
      <c r="CS122" s="829"/>
      <c r="CT122" s="829"/>
      <c r="CU122" s="829"/>
      <c r="CV122" s="829"/>
      <c r="CW122" s="829"/>
      <c r="CX122" s="829"/>
      <c r="CY122" s="829"/>
      <c r="CZ122" s="829"/>
      <c r="DA122" s="829"/>
      <c r="DB122" s="829"/>
      <c r="DC122" s="829"/>
      <c r="DD122" s="829"/>
      <c r="DE122" s="829"/>
      <c r="DF122" s="830"/>
      <c r="DG122" s="770">
        <v>1280360</v>
      </c>
      <c r="DH122" s="771"/>
      <c r="DI122" s="771"/>
      <c r="DJ122" s="771"/>
      <c r="DK122" s="771"/>
      <c r="DL122" s="771">
        <v>1065955</v>
      </c>
      <c r="DM122" s="771"/>
      <c r="DN122" s="771"/>
      <c r="DO122" s="771"/>
      <c r="DP122" s="771"/>
      <c r="DQ122" s="771">
        <v>1125179</v>
      </c>
      <c r="DR122" s="771"/>
      <c r="DS122" s="771"/>
      <c r="DT122" s="771"/>
      <c r="DU122" s="771"/>
      <c r="DV122" s="823">
        <v>11.7</v>
      </c>
      <c r="DW122" s="823"/>
      <c r="DX122" s="823"/>
      <c r="DY122" s="823"/>
      <c r="DZ122" s="824"/>
    </row>
    <row r="123" spans="1:130" s="197" customFormat="1" ht="26.25" customHeight="1" thickBot="1" x14ac:dyDescent="0.2">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450</v>
      </c>
      <c r="AB123" s="784"/>
      <c r="AC123" s="784"/>
      <c r="AD123" s="784"/>
      <c r="AE123" s="785"/>
      <c r="AF123" s="786" t="s">
        <v>450</v>
      </c>
      <c r="AG123" s="784"/>
      <c r="AH123" s="784"/>
      <c r="AI123" s="784"/>
      <c r="AJ123" s="785"/>
      <c r="AK123" s="786" t="s">
        <v>450</v>
      </c>
      <c r="AL123" s="784"/>
      <c r="AM123" s="784"/>
      <c r="AN123" s="784"/>
      <c r="AO123" s="785"/>
      <c r="AP123" s="754" t="s">
        <v>450</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84.4</v>
      </c>
      <c r="BR123" s="832"/>
      <c r="BS123" s="832"/>
      <c r="BT123" s="832"/>
      <c r="BU123" s="832"/>
      <c r="BV123" s="832">
        <v>80.8</v>
      </c>
      <c r="BW123" s="832"/>
      <c r="BX123" s="832"/>
      <c r="BY123" s="832"/>
      <c r="BZ123" s="832"/>
      <c r="CA123" s="832">
        <v>80</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822483</v>
      </c>
      <c r="DH123" s="784"/>
      <c r="DI123" s="784"/>
      <c r="DJ123" s="784"/>
      <c r="DK123" s="785"/>
      <c r="DL123" s="786">
        <v>642326</v>
      </c>
      <c r="DM123" s="784"/>
      <c r="DN123" s="784"/>
      <c r="DO123" s="784"/>
      <c r="DP123" s="785"/>
      <c r="DQ123" s="786">
        <v>421440</v>
      </c>
      <c r="DR123" s="784"/>
      <c r="DS123" s="784"/>
      <c r="DT123" s="784"/>
      <c r="DU123" s="785"/>
      <c r="DV123" s="754">
        <v>4.4000000000000004</v>
      </c>
      <c r="DW123" s="755"/>
      <c r="DX123" s="755"/>
      <c r="DY123" s="755"/>
      <c r="DZ123" s="756"/>
    </row>
    <row r="124" spans="1:130" s="197" customFormat="1" ht="26.25" customHeight="1" x14ac:dyDescent="0.15">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28958</v>
      </c>
      <c r="DH124" s="717"/>
      <c r="DI124" s="717"/>
      <c r="DJ124" s="717"/>
      <c r="DK124" s="718"/>
      <c r="DL124" s="719">
        <v>144900</v>
      </c>
      <c r="DM124" s="717"/>
      <c r="DN124" s="717"/>
      <c r="DO124" s="717"/>
      <c r="DP124" s="718"/>
      <c r="DQ124" s="719">
        <v>96600</v>
      </c>
      <c r="DR124" s="717"/>
      <c r="DS124" s="717"/>
      <c r="DT124" s="717"/>
      <c r="DU124" s="718"/>
      <c r="DV124" s="807">
        <v>1</v>
      </c>
      <c r="DW124" s="808"/>
      <c r="DX124" s="808"/>
      <c r="DY124" s="808"/>
      <c r="DZ124" s="809"/>
    </row>
    <row r="125" spans="1:130" s="197" customFormat="1" ht="26.25" customHeight="1" thickBot="1" x14ac:dyDescent="0.2">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461</v>
      </c>
      <c r="AY127" s="758"/>
      <c r="AZ127" s="758"/>
      <c r="BA127" s="758"/>
      <c r="BB127" s="758"/>
      <c r="BC127" s="758"/>
      <c r="BD127" s="758"/>
      <c r="BE127" s="759"/>
      <c r="BF127" s="760" t="s">
        <v>111</v>
      </c>
      <c r="BG127" s="761"/>
      <c r="BH127" s="761"/>
      <c r="BI127" s="761"/>
      <c r="BJ127" s="761"/>
      <c r="BK127" s="761"/>
      <c r="BL127" s="762"/>
      <c r="BM127" s="760">
        <v>13.16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v>3655</v>
      </c>
      <c r="DH127" s="820"/>
      <c r="DI127" s="820"/>
      <c r="DJ127" s="820"/>
      <c r="DK127" s="820"/>
      <c r="DL127" s="820">
        <v>3871</v>
      </c>
      <c r="DM127" s="820"/>
      <c r="DN127" s="820"/>
      <c r="DO127" s="820"/>
      <c r="DP127" s="820"/>
      <c r="DQ127" s="820">
        <v>3057</v>
      </c>
      <c r="DR127" s="820"/>
      <c r="DS127" s="820"/>
      <c r="DT127" s="820"/>
      <c r="DU127" s="820"/>
      <c r="DV127" s="821">
        <v>0</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31089</v>
      </c>
      <c r="AB128" s="724"/>
      <c r="AC128" s="724"/>
      <c r="AD128" s="724"/>
      <c r="AE128" s="725"/>
      <c r="AF128" s="726">
        <v>33466</v>
      </c>
      <c r="AG128" s="724"/>
      <c r="AH128" s="724"/>
      <c r="AI128" s="724"/>
      <c r="AJ128" s="725"/>
      <c r="AK128" s="726">
        <v>42395</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466</v>
      </c>
      <c r="BG128" s="791"/>
      <c r="BH128" s="791"/>
      <c r="BI128" s="791"/>
      <c r="BJ128" s="791"/>
      <c r="BK128" s="791"/>
      <c r="BL128" s="792"/>
      <c r="BM128" s="790">
        <v>18.16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11114667</v>
      </c>
      <c r="AB129" s="784"/>
      <c r="AC129" s="784"/>
      <c r="AD129" s="784"/>
      <c r="AE129" s="785"/>
      <c r="AF129" s="786">
        <v>11265013</v>
      </c>
      <c r="AG129" s="784"/>
      <c r="AH129" s="784"/>
      <c r="AI129" s="784"/>
      <c r="AJ129" s="785"/>
      <c r="AK129" s="786">
        <v>11160495</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1427856</v>
      </c>
      <c r="AB130" s="784"/>
      <c r="AC130" s="784"/>
      <c r="AD130" s="784"/>
      <c r="AE130" s="785"/>
      <c r="AF130" s="786">
        <v>1457351</v>
      </c>
      <c r="AG130" s="784"/>
      <c r="AH130" s="784"/>
      <c r="AI130" s="784"/>
      <c r="AJ130" s="785"/>
      <c r="AK130" s="786">
        <v>1506005</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80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9686811</v>
      </c>
      <c r="AB131" s="717"/>
      <c r="AC131" s="717"/>
      <c r="AD131" s="717"/>
      <c r="AE131" s="718"/>
      <c r="AF131" s="719">
        <v>9807662</v>
      </c>
      <c r="AG131" s="717"/>
      <c r="AH131" s="717"/>
      <c r="AI131" s="717"/>
      <c r="AJ131" s="718"/>
      <c r="AK131" s="719">
        <v>9654490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10.045617699999999</v>
      </c>
      <c r="AB132" s="740"/>
      <c r="AC132" s="740"/>
      <c r="AD132" s="740"/>
      <c r="AE132" s="741"/>
      <c r="AF132" s="742">
        <v>8.9016220179999994</v>
      </c>
      <c r="AG132" s="740"/>
      <c r="AH132" s="740"/>
      <c r="AI132" s="740"/>
      <c r="AJ132" s="741"/>
      <c r="AK132" s="742">
        <v>7.86868079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10.6</v>
      </c>
      <c r="AB133" s="749"/>
      <c r="AC133" s="749"/>
      <c r="AD133" s="749"/>
      <c r="AE133" s="750"/>
      <c r="AF133" s="748">
        <v>9.9</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9" t="s">
        <v>478</v>
      </c>
      <c r="L7" s="254"/>
      <c r="M7" s="255" t="s">
        <v>479</v>
      </c>
      <c r="N7" s="256"/>
    </row>
    <row r="8" spans="1:16" x14ac:dyDescent="0.15">
      <c r="A8" s="248"/>
      <c r="B8" s="244"/>
      <c r="C8" s="244"/>
      <c r="D8" s="244"/>
      <c r="E8" s="244"/>
      <c r="F8" s="244"/>
      <c r="G8" s="257"/>
      <c r="H8" s="258"/>
      <c r="I8" s="258"/>
      <c r="J8" s="259"/>
      <c r="K8" s="1120"/>
      <c r="L8" s="260" t="s">
        <v>480</v>
      </c>
      <c r="M8" s="261" t="s">
        <v>481</v>
      </c>
      <c r="N8" s="262" t="s">
        <v>482</v>
      </c>
    </row>
    <row r="9" spans="1:16" x14ac:dyDescent="0.15">
      <c r="A9" s="248"/>
      <c r="B9" s="244"/>
      <c r="C9" s="244"/>
      <c r="D9" s="244"/>
      <c r="E9" s="244"/>
      <c r="F9" s="244"/>
      <c r="G9" s="1133" t="s">
        <v>483</v>
      </c>
      <c r="H9" s="1134"/>
      <c r="I9" s="1134"/>
      <c r="J9" s="1135"/>
      <c r="K9" s="263">
        <v>2947795</v>
      </c>
      <c r="L9" s="264">
        <v>79031</v>
      </c>
      <c r="M9" s="265">
        <v>80825</v>
      </c>
      <c r="N9" s="266">
        <v>-2.2000000000000002</v>
      </c>
    </row>
    <row r="10" spans="1:16" x14ac:dyDescent="0.15">
      <c r="A10" s="248"/>
      <c r="B10" s="244"/>
      <c r="C10" s="244"/>
      <c r="D10" s="244"/>
      <c r="E10" s="244"/>
      <c r="F10" s="244"/>
      <c r="G10" s="1133" t="s">
        <v>484</v>
      </c>
      <c r="H10" s="1134"/>
      <c r="I10" s="1134"/>
      <c r="J10" s="1135"/>
      <c r="K10" s="267">
        <v>28754</v>
      </c>
      <c r="L10" s="268">
        <v>771</v>
      </c>
      <c r="M10" s="269">
        <v>6342</v>
      </c>
      <c r="N10" s="270">
        <v>-87.8</v>
      </c>
    </row>
    <row r="11" spans="1:16" ht="13.5" customHeight="1" x14ac:dyDescent="0.15">
      <c r="A11" s="248"/>
      <c r="B11" s="244"/>
      <c r="C11" s="244"/>
      <c r="D11" s="244"/>
      <c r="E11" s="244"/>
      <c r="F11" s="244"/>
      <c r="G11" s="1133" t="s">
        <v>485</v>
      </c>
      <c r="H11" s="1134"/>
      <c r="I11" s="1134"/>
      <c r="J11" s="1135"/>
      <c r="K11" s="267">
        <v>474308</v>
      </c>
      <c r="L11" s="268">
        <v>12716</v>
      </c>
      <c r="M11" s="269">
        <v>8139</v>
      </c>
      <c r="N11" s="270">
        <v>56.2</v>
      </c>
    </row>
    <row r="12" spans="1:16" ht="13.5" customHeight="1" x14ac:dyDescent="0.15">
      <c r="A12" s="248"/>
      <c r="B12" s="244"/>
      <c r="C12" s="244"/>
      <c r="D12" s="244"/>
      <c r="E12" s="244"/>
      <c r="F12" s="244"/>
      <c r="G12" s="1133" t="s">
        <v>486</v>
      </c>
      <c r="H12" s="1134"/>
      <c r="I12" s="1134"/>
      <c r="J12" s="1135"/>
      <c r="K12" s="267">
        <v>31889</v>
      </c>
      <c r="L12" s="268">
        <v>855</v>
      </c>
      <c r="M12" s="269">
        <v>1344</v>
      </c>
      <c r="N12" s="270">
        <v>-36.4</v>
      </c>
    </row>
    <row r="13" spans="1:16" ht="13.5" customHeight="1" x14ac:dyDescent="0.15">
      <c r="A13" s="248"/>
      <c r="B13" s="244"/>
      <c r="C13" s="244"/>
      <c r="D13" s="244"/>
      <c r="E13" s="244"/>
      <c r="F13" s="244"/>
      <c r="G13" s="1133" t="s">
        <v>487</v>
      </c>
      <c r="H13" s="1134"/>
      <c r="I13" s="1134"/>
      <c r="J13" s="1135"/>
      <c r="K13" s="267" t="s">
        <v>488</v>
      </c>
      <c r="L13" s="268" t="s">
        <v>488</v>
      </c>
      <c r="M13" s="269" t="s">
        <v>488</v>
      </c>
      <c r="N13" s="270" t="s">
        <v>488</v>
      </c>
    </row>
    <row r="14" spans="1:16" ht="13.5" customHeight="1" x14ac:dyDescent="0.15">
      <c r="A14" s="248"/>
      <c r="B14" s="244"/>
      <c r="C14" s="244"/>
      <c r="D14" s="244"/>
      <c r="E14" s="244"/>
      <c r="F14" s="244"/>
      <c r="G14" s="1133" t="s">
        <v>489</v>
      </c>
      <c r="H14" s="1134"/>
      <c r="I14" s="1134"/>
      <c r="J14" s="1135"/>
      <c r="K14" s="267">
        <v>170812</v>
      </c>
      <c r="L14" s="268">
        <v>4580</v>
      </c>
      <c r="M14" s="269">
        <v>3637</v>
      </c>
      <c r="N14" s="270">
        <v>25.9</v>
      </c>
    </row>
    <row r="15" spans="1:16" ht="13.5" customHeight="1" x14ac:dyDescent="0.15">
      <c r="A15" s="248"/>
      <c r="B15" s="244"/>
      <c r="C15" s="244"/>
      <c r="D15" s="244"/>
      <c r="E15" s="244"/>
      <c r="F15" s="244"/>
      <c r="G15" s="1133" t="s">
        <v>490</v>
      </c>
      <c r="H15" s="1134"/>
      <c r="I15" s="1134"/>
      <c r="J15" s="1135"/>
      <c r="K15" s="267">
        <v>148228</v>
      </c>
      <c r="L15" s="268">
        <v>3974</v>
      </c>
      <c r="M15" s="269">
        <v>1906</v>
      </c>
      <c r="N15" s="270">
        <v>108.5</v>
      </c>
    </row>
    <row r="16" spans="1:16" x14ac:dyDescent="0.15">
      <c r="A16" s="248"/>
      <c r="B16" s="244"/>
      <c r="C16" s="244"/>
      <c r="D16" s="244"/>
      <c r="E16" s="244"/>
      <c r="F16" s="244"/>
      <c r="G16" s="1136" t="s">
        <v>491</v>
      </c>
      <c r="H16" s="1137"/>
      <c r="I16" s="1137"/>
      <c r="J16" s="1138"/>
      <c r="K16" s="268">
        <v>-320962</v>
      </c>
      <c r="L16" s="268">
        <v>-8605</v>
      </c>
      <c r="M16" s="269">
        <v>-8599</v>
      </c>
      <c r="N16" s="270">
        <v>0.1</v>
      </c>
    </row>
    <row r="17" spans="1:16" x14ac:dyDescent="0.15">
      <c r="A17" s="248"/>
      <c r="B17" s="244"/>
      <c r="C17" s="244"/>
      <c r="D17" s="244"/>
      <c r="E17" s="244"/>
      <c r="F17" s="244"/>
      <c r="G17" s="1136" t="s">
        <v>170</v>
      </c>
      <c r="H17" s="1137"/>
      <c r="I17" s="1137"/>
      <c r="J17" s="1138"/>
      <c r="K17" s="268">
        <v>3480824</v>
      </c>
      <c r="L17" s="268">
        <v>93322</v>
      </c>
      <c r="M17" s="269">
        <v>93595</v>
      </c>
      <c r="N17" s="270">
        <v>-0.3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30" t="s">
        <v>496</v>
      </c>
      <c r="H21" s="1131"/>
      <c r="I21" s="1131"/>
      <c r="J21" s="1132"/>
      <c r="K21" s="280">
        <v>8.5</v>
      </c>
      <c r="L21" s="281">
        <v>9.1300000000000008</v>
      </c>
      <c r="M21" s="282">
        <v>-0.63</v>
      </c>
      <c r="N21" s="249"/>
      <c r="O21" s="283"/>
      <c r="P21" s="279"/>
    </row>
    <row r="22" spans="1:16" s="284" customFormat="1" x14ac:dyDescent="0.15">
      <c r="A22" s="279"/>
      <c r="B22" s="249"/>
      <c r="C22" s="249"/>
      <c r="D22" s="249"/>
      <c r="E22" s="249"/>
      <c r="F22" s="249"/>
      <c r="G22" s="1130" t="s">
        <v>497</v>
      </c>
      <c r="H22" s="1131"/>
      <c r="I22" s="1131"/>
      <c r="J22" s="1132"/>
      <c r="K22" s="285">
        <v>95.3</v>
      </c>
      <c r="L22" s="286">
        <v>96.9</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9" t="s">
        <v>478</v>
      </c>
      <c r="L30" s="254"/>
      <c r="M30" s="255" t="s">
        <v>479</v>
      </c>
      <c r="N30" s="256"/>
    </row>
    <row r="31" spans="1:16" x14ac:dyDescent="0.15">
      <c r="A31" s="248"/>
      <c r="B31" s="244"/>
      <c r="C31" s="244"/>
      <c r="D31" s="244"/>
      <c r="E31" s="244"/>
      <c r="F31" s="244"/>
      <c r="G31" s="257"/>
      <c r="H31" s="258"/>
      <c r="I31" s="258"/>
      <c r="J31" s="259"/>
      <c r="K31" s="1120"/>
      <c r="L31" s="260" t="s">
        <v>480</v>
      </c>
      <c r="M31" s="261" t="s">
        <v>481</v>
      </c>
      <c r="N31" s="262" t="s">
        <v>482</v>
      </c>
    </row>
    <row r="32" spans="1:16" ht="27" customHeight="1" x14ac:dyDescent="0.15">
      <c r="A32" s="248"/>
      <c r="B32" s="244"/>
      <c r="C32" s="244"/>
      <c r="D32" s="244"/>
      <c r="E32" s="244"/>
      <c r="F32" s="244"/>
      <c r="G32" s="1121" t="s">
        <v>500</v>
      </c>
      <c r="H32" s="1122"/>
      <c r="I32" s="1122"/>
      <c r="J32" s="1123"/>
      <c r="K32" s="294">
        <v>1827106</v>
      </c>
      <c r="L32" s="294">
        <v>48985</v>
      </c>
      <c r="M32" s="295">
        <v>60757</v>
      </c>
      <c r="N32" s="296">
        <v>-19.399999999999999</v>
      </c>
    </row>
    <row r="33" spans="1:16" ht="13.5" customHeight="1" x14ac:dyDescent="0.15">
      <c r="A33" s="248"/>
      <c r="B33" s="244"/>
      <c r="C33" s="244"/>
      <c r="D33" s="244"/>
      <c r="E33" s="244"/>
      <c r="F33" s="244"/>
      <c r="G33" s="1121" t="s">
        <v>501</v>
      </c>
      <c r="H33" s="1122"/>
      <c r="I33" s="1122"/>
      <c r="J33" s="1123"/>
      <c r="K33" s="294" t="s">
        <v>488</v>
      </c>
      <c r="L33" s="294" t="s">
        <v>488</v>
      </c>
      <c r="M33" s="295" t="s">
        <v>488</v>
      </c>
      <c r="N33" s="296" t="s">
        <v>488</v>
      </c>
    </row>
    <row r="34" spans="1:16" ht="27" customHeight="1" x14ac:dyDescent="0.15">
      <c r="A34" s="248"/>
      <c r="B34" s="244"/>
      <c r="C34" s="244"/>
      <c r="D34" s="244"/>
      <c r="E34" s="244"/>
      <c r="F34" s="244"/>
      <c r="G34" s="1121" t="s">
        <v>502</v>
      </c>
      <c r="H34" s="1122"/>
      <c r="I34" s="1122"/>
      <c r="J34" s="1123"/>
      <c r="K34" s="294" t="s">
        <v>488</v>
      </c>
      <c r="L34" s="294" t="s">
        <v>488</v>
      </c>
      <c r="M34" s="295">
        <v>12</v>
      </c>
      <c r="N34" s="296" t="s">
        <v>488</v>
      </c>
    </row>
    <row r="35" spans="1:16" ht="27" customHeight="1" x14ac:dyDescent="0.15">
      <c r="A35" s="248"/>
      <c r="B35" s="244"/>
      <c r="C35" s="244"/>
      <c r="D35" s="244"/>
      <c r="E35" s="244"/>
      <c r="F35" s="244"/>
      <c r="G35" s="1121" t="s">
        <v>503</v>
      </c>
      <c r="H35" s="1122"/>
      <c r="I35" s="1122"/>
      <c r="J35" s="1123"/>
      <c r="K35" s="294">
        <v>476791</v>
      </c>
      <c r="L35" s="294">
        <v>12783</v>
      </c>
      <c r="M35" s="295">
        <v>18759</v>
      </c>
      <c r="N35" s="296">
        <v>-31.9</v>
      </c>
    </row>
    <row r="36" spans="1:16" ht="27" customHeight="1" x14ac:dyDescent="0.15">
      <c r="A36" s="248"/>
      <c r="B36" s="244"/>
      <c r="C36" s="244"/>
      <c r="D36" s="244"/>
      <c r="E36" s="244"/>
      <c r="F36" s="244"/>
      <c r="G36" s="1121" t="s">
        <v>504</v>
      </c>
      <c r="H36" s="1122"/>
      <c r="I36" s="1122"/>
      <c r="J36" s="1123"/>
      <c r="K36" s="294">
        <v>3836</v>
      </c>
      <c r="L36" s="294">
        <v>103</v>
      </c>
      <c r="M36" s="295">
        <v>3072</v>
      </c>
      <c r="N36" s="296">
        <v>-96.6</v>
      </c>
    </row>
    <row r="37" spans="1:16" ht="13.5" customHeight="1" x14ac:dyDescent="0.15">
      <c r="A37" s="248"/>
      <c r="B37" s="244"/>
      <c r="C37" s="244"/>
      <c r="D37" s="244"/>
      <c r="E37" s="244"/>
      <c r="F37" s="244"/>
      <c r="G37" s="1121" t="s">
        <v>505</v>
      </c>
      <c r="H37" s="1122"/>
      <c r="I37" s="1122"/>
      <c r="J37" s="1123"/>
      <c r="K37" s="294">
        <v>348</v>
      </c>
      <c r="L37" s="294">
        <v>9</v>
      </c>
      <c r="M37" s="295">
        <v>1649</v>
      </c>
      <c r="N37" s="296">
        <v>-99.5</v>
      </c>
    </row>
    <row r="38" spans="1:16" ht="27" customHeight="1" x14ac:dyDescent="0.15">
      <c r="A38" s="248"/>
      <c r="B38" s="244"/>
      <c r="C38" s="244"/>
      <c r="D38" s="244"/>
      <c r="E38" s="244"/>
      <c r="F38" s="244"/>
      <c r="G38" s="1124" t="s">
        <v>506</v>
      </c>
      <c r="H38" s="1125"/>
      <c r="I38" s="1125"/>
      <c r="J38" s="1126"/>
      <c r="K38" s="297" t="s">
        <v>488</v>
      </c>
      <c r="L38" s="297" t="s">
        <v>488</v>
      </c>
      <c r="M38" s="298">
        <v>6</v>
      </c>
      <c r="N38" s="299" t="s">
        <v>488</v>
      </c>
      <c r="O38" s="293"/>
    </row>
    <row r="39" spans="1:16" x14ac:dyDescent="0.15">
      <c r="A39" s="248"/>
      <c r="B39" s="244"/>
      <c r="C39" s="244"/>
      <c r="D39" s="244"/>
      <c r="E39" s="244"/>
      <c r="F39" s="244"/>
      <c r="G39" s="1124" t="s">
        <v>507</v>
      </c>
      <c r="H39" s="1125"/>
      <c r="I39" s="1125"/>
      <c r="J39" s="1126"/>
      <c r="K39" s="300">
        <v>-42395</v>
      </c>
      <c r="L39" s="300">
        <v>-1137</v>
      </c>
      <c r="M39" s="301">
        <v>-3997</v>
      </c>
      <c r="N39" s="302">
        <v>-71.599999999999994</v>
      </c>
      <c r="O39" s="293"/>
    </row>
    <row r="40" spans="1:16" ht="27" customHeight="1" x14ac:dyDescent="0.15">
      <c r="A40" s="248"/>
      <c r="B40" s="244"/>
      <c r="C40" s="244"/>
      <c r="D40" s="244"/>
      <c r="E40" s="244"/>
      <c r="F40" s="244"/>
      <c r="G40" s="1121" t="s">
        <v>508</v>
      </c>
      <c r="H40" s="1122"/>
      <c r="I40" s="1122"/>
      <c r="J40" s="1123"/>
      <c r="K40" s="300">
        <v>-1506005</v>
      </c>
      <c r="L40" s="300">
        <v>-40377</v>
      </c>
      <c r="M40" s="301">
        <v>-56436</v>
      </c>
      <c r="N40" s="302">
        <v>-28.5</v>
      </c>
      <c r="O40" s="293"/>
    </row>
    <row r="41" spans="1:16" x14ac:dyDescent="0.15">
      <c r="A41" s="248"/>
      <c r="B41" s="244"/>
      <c r="C41" s="244"/>
      <c r="D41" s="244"/>
      <c r="E41" s="244"/>
      <c r="F41" s="244"/>
      <c r="G41" s="1127" t="s">
        <v>280</v>
      </c>
      <c r="H41" s="1128"/>
      <c r="I41" s="1128"/>
      <c r="J41" s="1129"/>
      <c r="K41" s="294">
        <v>759681</v>
      </c>
      <c r="L41" s="300">
        <v>20367</v>
      </c>
      <c r="M41" s="301">
        <v>23822</v>
      </c>
      <c r="N41" s="302">
        <v>-14.5</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14" t="s">
        <v>478</v>
      </c>
      <c r="J49" s="1116" t="s">
        <v>512</v>
      </c>
      <c r="K49" s="1117"/>
      <c r="L49" s="1117"/>
      <c r="M49" s="1117"/>
      <c r="N49" s="1118"/>
    </row>
    <row r="50" spans="1:14" x14ac:dyDescent="0.15">
      <c r="A50" s="248"/>
      <c r="B50" s="244"/>
      <c r="C50" s="244"/>
      <c r="D50" s="244"/>
      <c r="E50" s="244"/>
      <c r="F50" s="244"/>
      <c r="G50" s="312"/>
      <c r="H50" s="313"/>
      <c r="I50" s="1115"/>
      <c r="J50" s="314" t="s">
        <v>513</v>
      </c>
      <c r="K50" s="315" t="s">
        <v>514</v>
      </c>
      <c r="L50" s="316" t="s">
        <v>515</v>
      </c>
      <c r="M50" s="317" t="s">
        <v>516</v>
      </c>
      <c r="N50" s="318" t="s">
        <v>517</v>
      </c>
    </row>
    <row r="51" spans="1:14" x14ac:dyDescent="0.15">
      <c r="A51" s="248"/>
      <c r="B51" s="244"/>
      <c r="C51" s="244"/>
      <c r="D51" s="244"/>
      <c r="E51" s="244"/>
      <c r="F51" s="244"/>
      <c r="G51" s="310" t="s">
        <v>518</v>
      </c>
      <c r="H51" s="311"/>
      <c r="I51" s="319">
        <v>3280756</v>
      </c>
      <c r="J51" s="320">
        <v>85774</v>
      </c>
      <c r="K51" s="321">
        <v>71.7</v>
      </c>
      <c r="L51" s="322">
        <v>86381</v>
      </c>
      <c r="M51" s="323">
        <v>9.3000000000000007</v>
      </c>
      <c r="N51" s="324">
        <v>62.4</v>
      </c>
    </row>
    <row r="52" spans="1:14" x14ac:dyDescent="0.15">
      <c r="A52" s="248"/>
      <c r="B52" s="244"/>
      <c r="C52" s="244"/>
      <c r="D52" s="244"/>
      <c r="E52" s="244"/>
      <c r="F52" s="244"/>
      <c r="G52" s="325"/>
      <c r="H52" s="326" t="s">
        <v>519</v>
      </c>
      <c r="I52" s="327">
        <v>1007352</v>
      </c>
      <c r="J52" s="328">
        <v>26337</v>
      </c>
      <c r="K52" s="329">
        <v>-26</v>
      </c>
      <c r="L52" s="330">
        <v>41242</v>
      </c>
      <c r="M52" s="331">
        <v>-10.4</v>
      </c>
      <c r="N52" s="332">
        <v>-15.6</v>
      </c>
    </row>
    <row r="53" spans="1:14" x14ac:dyDescent="0.15">
      <c r="A53" s="248"/>
      <c r="B53" s="244"/>
      <c r="C53" s="244"/>
      <c r="D53" s="244"/>
      <c r="E53" s="244"/>
      <c r="F53" s="244"/>
      <c r="G53" s="310" t="s">
        <v>520</v>
      </c>
      <c r="H53" s="311"/>
      <c r="I53" s="319">
        <v>2944507</v>
      </c>
      <c r="J53" s="320">
        <v>78114</v>
      </c>
      <c r="K53" s="321">
        <v>-8.9</v>
      </c>
      <c r="L53" s="322">
        <v>67088</v>
      </c>
      <c r="M53" s="323">
        <v>-22.3</v>
      </c>
      <c r="N53" s="324">
        <v>13.4</v>
      </c>
    </row>
    <row r="54" spans="1:14" x14ac:dyDescent="0.15">
      <c r="A54" s="248"/>
      <c r="B54" s="244"/>
      <c r="C54" s="244"/>
      <c r="D54" s="244"/>
      <c r="E54" s="244"/>
      <c r="F54" s="244"/>
      <c r="G54" s="325"/>
      <c r="H54" s="326" t="s">
        <v>519</v>
      </c>
      <c r="I54" s="327">
        <v>980103</v>
      </c>
      <c r="J54" s="328">
        <v>26001</v>
      </c>
      <c r="K54" s="329">
        <v>-1.3</v>
      </c>
      <c r="L54" s="330">
        <v>37146</v>
      </c>
      <c r="M54" s="331">
        <v>-9.9</v>
      </c>
      <c r="N54" s="332">
        <v>8.6</v>
      </c>
    </row>
    <row r="55" spans="1:14" x14ac:dyDescent="0.15">
      <c r="A55" s="248"/>
      <c r="B55" s="244"/>
      <c r="C55" s="244"/>
      <c r="D55" s="244"/>
      <c r="E55" s="244"/>
      <c r="F55" s="244"/>
      <c r="G55" s="310" t="s">
        <v>521</v>
      </c>
      <c r="H55" s="311"/>
      <c r="I55" s="319">
        <v>4345766</v>
      </c>
      <c r="J55" s="320">
        <v>114020</v>
      </c>
      <c r="K55" s="321">
        <v>46</v>
      </c>
      <c r="L55" s="322">
        <v>70489</v>
      </c>
      <c r="M55" s="323">
        <v>5.0999999999999996</v>
      </c>
      <c r="N55" s="324">
        <v>40.9</v>
      </c>
    </row>
    <row r="56" spans="1:14" x14ac:dyDescent="0.15">
      <c r="A56" s="248"/>
      <c r="B56" s="244"/>
      <c r="C56" s="244"/>
      <c r="D56" s="244"/>
      <c r="E56" s="244"/>
      <c r="F56" s="244"/>
      <c r="G56" s="325"/>
      <c r="H56" s="326" t="s">
        <v>519</v>
      </c>
      <c r="I56" s="327">
        <v>1673774</v>
      </c>
      <c r="J56" s="328">
        <v>43915</v>
      </c>
      <c r="K56" s="329">
        <v>68.900000000000006</v>
      </c>
      <c r="L56" s="330">
        <v>37817</v>
      </c>
      <c r="M56" s="331">
        <v>1.8</v>
      </c>
      <c r="N56" s="332">
        <v>67.099999999999994</v>
      </c>
    </row>
    <row r="57" spans="1:14" x14ac:dyDescent="0.15">
      <c r="A57" s="248"/>
      <c r="B57" s="244"/>
      <c r="C57" s="244"/>
      <c r="D57" s="244"/>
      <c r="E57" s="244"/>
      <c r="F57" s="244"/>
      <c r="G57" s="310" t="s">
        <v>522</v>
      </c>
      <c r="H57" s="311"/>
      <c r="I57" s="319">
        <v>4566474</v>
      </c>
      <c r="J57" s="320">
        <v>121024</v>
      </c>
      <c r="K57" s="321">
        <v>6.1</v>
      </c>
      <c r="L57" s="322">
        <v>84389</v>
      </c>
      <c r="M57" s="323">
        <v>19.7</v>
      </c>
      <c r="N57" s="324">
        <v>-13.6</v>
      </c>
    </row>
    <row r="58" spans="1:14" x14ac:dyDescent="0.15">
      <c r="A58" s="248"/>
      <c r="B58" s="244"/>
      <c r="C58" s="244"/>
      <c r="D58" s="244"/>
      <c r="E58" s="244"/>
      <c r="F58" s="244"/>
      <c r="G58" s="325"/>
      <c r="H58" s="326" t="s">
        <v>519</v>
      </c>
      <c r="I58" s="327">
        <v>2105899</v>
      </c>
      <c r="J58" s="328">
        <v>55812</v>
      </c>
      <c r="K58" s="329">
        <v>27.1</v>
      </c>
      <c r="L58" s="330">
        <v>44339</v>
      </c>
      <c r="M58" s="331">
        <v>17.2</v>
      </c>
      <c r="N58" s="332">
        <v>9.9</v>
      </c>
    </row>
    <row r="59" spans="1:14" x14ac:dyDescent="0.15">
      <c r="A59" s="248"/>
      <c r="B59" s="244"/>
      <c r="C59" s="244"/>
      <c r="D59" s="244"/>
      <c r="E59" s="244"/>
      <c r="F59" s="244"/>
      <c r="G59" s="310" t="s">
        <v>523</v>
      </c>
      <c r="H59" s="311"/>
      <c r="I59" s="319">
        <v>3719611</v>
      </c>
      <c r="J59" s="320">
        <v>99724</v>
      </c>
      <c r="K59" s="321">
        <v>-17.600000000000001</v>
      </c>
      <c r="L59" s="322">
        <v>83623</v>
      </c>
      <c r="M59" s="323">
        <v>-0.9</v>
      </c>
      <c r="N59" s="324">
        <v>-16.7</v>
      </c>
    </row>
    <row r="60" spans="1:14" x14ac:dyDescent="0.15">
      <c r="A60" s="248"/>
      <c r="B60" s="244"/>
      <c r="C60" s="244"/>
      <c r="D60" s="244"/>
      <c r="E60" s="244"/>
      <c r="F60" s="244"/>
      <c r="G60" s="325"/>
      <c r="H60" s="326" t="s">
        <v>519</v>
      </c>
      <c r="I60" s="333">
        <v>2175431</v>
      </c>
      <c r="J60" s="328">
        <v>58324</v>
      </c>
      <c r="K60" s="329">
        <v>4.5</v>
      </c>
      <c r="L60" s="330">
        <v>48787</v>
      </c>
      <c r="M60" s="331">
        <v>10</v>
      </c>
      <c r="N60" s="332">
        <v>-5.5</v>
      </c>
    </row>
    <row r="61" spans="1:14" x14ac:dyDescent="0.15">
      <c r="A61" s="248"/>
      <c r="B61" s="244"/>
      <c r="C61" s="244"/>
      <c r="D61" s="244"/>
      <c r="E61" s="244"/>
      <c r="F61" s="244"/>
      <c r="G61" s="310" t="s">
        <v>524</v>
      </c>
      <c r="H61" s="334"/>
      <c r="I61" s="335">
        <v>3771423</v>
      </c>
      <c r="J61" s="336">
        <v>99731</v>
      </c>
      <c r="K61" s="337">
        <v>19.5</v>
      </c>
      <c r="L61" s="338">
        <v>78394</v>
      </c>
      <c r="M61" s="339">
        <v>2.2000000000000002</v>
      </c>
      <c r="N61" s="324">
        <v>17.3</v>
      </c>
    </row>
    <row r="62" spans="1:14" x14ac:dyDescent="0.15">
      <c r="A62" s="248"/>
      <c r="B62" s="244"/>
      <c r="C62" s="244"/>
      <c r="D62" s="244"/>
      <c r="E62" s="244"/>
      <c r="F62" s="244"/>
      <c r="G62" s="325"/>
      <c r="H62" s="326" t="s">
        <v>519</v>
      </c>
      <c r="I62" s="327">
        <v>1588512</v>
      </c>
      <c r="J62" s="328">
        <v>42078</v>
      </c>
      <c r="K62" s="329">
        <v>14.6</v>
      </c>
      <c r="L62" s="330">
        <v>41866</v>
      </c>
      <c r="M62" s="331">
        <v>1.7</v>
      </c>
      <c r="N62" s="332">
        <v>12.9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12.61</v>
      </c>
      <c r="G47" s="12">
        <v>14.92</v>
      </c>
      <c r="H47" s="12">
        <v>15.17</v>
      </c>
      <c r="I47" s="12">
        <v>15.79</v>
      </c>
      <c r="J47" s="13">
        <v>15.07</v>
      </c>
    </row>
    <row r="48" spans="2:10" ht="57.75" customHeight="1" x14ac:dyDescent="0.15">
      <c r="B48" s="14"/>
      <c r="C48" s="1141" t="s">
        <v>4</v>
      </c>
      <c r="D48" s="1141"/>
      <c r="E48" s="1142"/>
      <c r="F48" s="15">
        <v>3.7</v>
      </c>
      <c r="G48" s="16">
        <v>4.74</v>
      </c>
      <c r="H48" s="16">
        <v>5.96</v>
      </c>
      <c r="I48" s="16">
        <v>3.99</v>
      </c>
      <c r="J48" s="17">
        <v>6.12</v>
      </c>
    </row>
    <row r="49" spans="2:10" ht="57.75" customHeight="1" thickBot="1" x14ac:dyDescent="0.2">
      <c r="B49" s="18"/>
      <c r="C49" s="1143" t="s">
        <v>5</v>
      </c>
      <c r="D49" s="1143"/>
      <c r="E49" s="1144"/>
      <c r="F49" s="19">
        <v>2.72</v>
      </c>
      <c r="G49" s="20">
        <v>3.1</v>
      </c>
      <c r="H49" s="20">
        <v>1.1299999999999999</v>
      </c>
      <c r="I49" s="20" t="s">
        <v>531</v>
      </c>
      <c r="J49" s="21">
        <v>1.21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532</v>
      </c>
      <c r="D34" s="1151"/>
      <c r="E34" s="1152"/>
      <c r="F34" s="32">
        <v>8.81</v>
      </c>
      <c r="G34" s="33">
        <v>8.7100000000000009</v>
      </c>
      <c r="H34" s="33">
        <v>7.9</v>
      </c>
      <c r="I34" s="33">
        <v>7.36</v>
      </c>
      <c r="J34" s="34">
        <v>6.84</v>
      </c>
      <c r="K34" s="22"/>
      <c r="L34" s="22"/>
      <c r="M34" s="22"/>
      <c r="N34" s="22"/>
      <c r="O34" s="22"/>
      <c r="P34" s="22"/>
    </row>
    <row r="35" spans="1:16" ht="39" customHeight="1" x14ac:dyDescent="0.15">
      <c r="A35" s="22"/>
      <c r="B35" s="35"/>
      <c r="C35" s="1145" t="s">
        <v>533</v>
      </c>
      <c r="D35" s="1146"/>
      <c r="E35" s="1147"/>
      <c r="F35" s="36">
        <v>3.7</v>
      </c>
      <c r="G35" s="37">
        <v>4.7300000000000004</v>
      </c>
      <c r="H35" s="37">
        <v>5.96</v>
      </c>
      <c r="I35" s="37">
        <v>3.99</v>
      </c>
      <c r="J35" s="38">
        <v>6.11</v>
      </c>
      <c r="K35" s="22"/>
      <c r="L35" s="22"/>
      <c r="M35" s="22"/>
      <c r="N35" s="22"/>
      <c r="O35" s="22"/>
      <c r="P35" s="22"/>
    </row>
    <row r="36" spans="1:16" ht="39" customHeight="1" x14ac:dyDescent="0.15">
      <c r="A36" s="22"/>
      <c r="B36" s="35"/>
      <c r="C36" s="1145" t="s">
        <v>534</v>
      </c>
      <c r="D36" s="1146"/>
      <c r="E36" s="1147"/>
      <c r="F36" s="36">
        <v>0.72</v>
      </c>
      <c r="G36" s="37">
        <v>0.3</v>
      </c>
      <c r="H36" s="37">
        <v>0.73</v>
      </c>
      <c r="I36" s="37">
        <v>0.64</v>
      </c>
      <c r="J36" s="38">
        <v>0.38</v>
      </c>
      <c r="K36" s="22"/>
      <c r="L36" s="22"/>
      <c r="M36" s="22"/>
      <c r="N36" s="22"/>
      <c r="O36" s="22"/>
      <c r="P36" s="22"/>
    </row>
    <row r="37" spans="1:16" ht="39" customHeight="1" x14ac:dyDescent="0.15">
      <c r="A37" s="22"/>
      <c r="B37" s="35"/>
      <c r="C37" s="1145" t="s">
        <v>535</v>
      </c>
      <c r="D37" s="1146"/>
      <c r="E37" s="1147"/>
      <c r="F37" s="36">
        <v>0.81</v>
      </c>
      <c r="G37" s="37">
        <v>0.19</v>
      </c>
      <c r="H37" s="37">
        <v>0.51</v>
      </c>
      <c r="I37" s="37">
        <v>0.09</v>
      </c>
      <c r="J37" s="38">
        <v>0.19</v>
      </c>
      <c r="K37" s="22"/>
      <c r="L37" s="22"/>
      <c r="M37" s="22"/>
      <c r="N37" s="22"/>
      <c r="O37" s="22"/>
      <c r="P37" s="22"/>
    </row>
    <row r="38" spans="1:16" ht="39" customHeight="1" x14ac:dyDescent="0.15">
      <c r="A38" s="22"/>
      <c r="B38" s="35"/>
      <c r="C38" s="1145" t="s">
        <v>536</v>
      </c>
      <c r="D38" s="1146"/>
      <c r="E38" s="1147"/>
      <c r="F38" s="36">
        <v>0.13</v>
      </c>
      <c r="G38" s="37">
        <v>0.09</v>
      </c>
      <c r="H38" s="37">
        <v>0.1</v>
      </c>
      <c r="I38" s="37">
        <v>0.08</v>
      </c>
      <c r="J38" s="38">
        <v>0.09</v>
      </c>
      <c r="K38" s="22"/>
      <c r="L38" s="22"/>
      <c r="M38" s="22"/>
      <c r="N38" s="22"/>
      <c r="O38" s="22"/>
      <c r="P38" s="22"/>
    </row>
    <row r="39" spans="1:16" ht="39" customHeight="1" x14ac:dyDescent="0.15">
      <c r="A39" s="22"/>
      <c r="B39" s="35"/>
      <c r="C39" s="1145" t="s">
        <v>537</v>
      </c>
      <c r="D39" s="1146"/>
      <c r="E39" s="1147"/>
      <c r="F39" s="36">
        <v>0.11</v>
      </c>
      <c r="G39" s="37">
        <v>0.09</v>
      </c>
      <c r="H39" s="37">
        <v>0.12</v>
      </c>
      <c r="I39" s="37">
        <v>0.13</v>
      </c>
      <c r="J39" s="38">
        <v>7.0000000000000007E-2</v>
      </c>
      <c r="K39" s="22"/>
      <c r="L39" s="22"/>
      <c r="M39" s="22"/>
      <c r="N39" s="22"/>
      <c r="O39" s="22"/>
      <c r="P39" s="22"/>
    </row>
    <row r="40" spans="1:16" ht="39" customHeight="1" x14ac:dyDescent="0.15">
      <c r="A40" s="22"/>
      <c r="B40" s="35"/>
      <c r="C40" s="1145" t="s">
        <v>538</v>
      </c>
      <c r="D40" s="1146"/>
      <c r="E40" s="1147"/>
      <c r="F40" s="36">
        <v>0.18</v>
      </c>
      <c r="G40" s="37">
        <v>0.09</v>
      </c>
      <c r="H40" s="37">
        <v>0.11</v>
      </c>
      <c r="I40" s="37">
        <v>0.09</v>
      </c>
      <c r="J40" s="38">
        <v>0.05</v>
      </c>
      <c r="K40" s="22"/>
      <c r="L40" s="22"/>
      <c r="M40" s="22"/>
      <c r="N40" s="22"/>
      <c r="O40" s="22"/>
      <c r="P40" s="22"/>
    </row>
    <row r="41" spans="1:16" ht="39" customHeight="1" x14ac:dyDescent="0.15">
      <c r="A41" s="22"/>
      <c r="B41" s="35"/>
      <c r="C41" s="1145" t="s">
        <v>539</v>
      </c>
      <c r="D41" s="1146"/>
      <c r="E41" s="1147"/>
      <c r="F41" s="36" t="s">
        <v>488</v>
      </c>
      <c r="G41" s="37" t="s">
        <v>488</v>
      </c>
      <c r="H41" s="37">
        <v>0.02</v>
      </c>
      <c r="I41" s="37">
        <v>0.02</v>
      </c>
      <c r="J41" s="38">
        <v>0.02</v>
      </c>
      <c r="K41" s="22"/>
      <c r="L41" s="22"/>
      <c r="M41" s="22"/>
      <c r="N41" s="22"/>
      <c r="O41" s="22"/>
      <c r="P41" s="22"/>
    </row>
    <row r="42" spans="1:16" ht="39" customHeight="1" x14ac:dyDescent="0.15">
      <c r="A42" s="22"/>
      <c r="B42" s="39"/>
      <c r="C42" s="1145" t="s">
        <v>540</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541</v>
      </c>
      <c r="D43" s="1149"/>
      <c r="E43" s="1150"/>
      <c r="F43" s="41">
        <v>0.03</v>
      </c>
      <c r="G43" s="42">
        <v>0.03</v>
      </c>
      <c r="H43" s="42">
        <v>0.01</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1962</v>
      </c>
      <c r="L45" s="60">
        <v>1989</v>
      </c>
      <c r="M45" s="60">
        <v>1964</v>
      </c>
      <c r="N45" s="60">
        <v>1885</v>
      </c>
      <c r="O45" s="61">
        <v>1827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x14ac:dyDescent="0.15">
      <c r="A48" s="48"/>
      <c r="B48" s="1163"/>
      <c r="C48" s="1164"/>
      <c r="D48" s="62"/>
      <c r="E48" s="1155" t="s">
        <v>15</v>
      </c>
      <c r="F48" s="1155"/>
      <c r="G48" s="1155"/>
      <c r="H48" s="1155"/>
      <c r="I48" s="1155"/>
      <c r="J48" s="1156"/>
      <c r="K48" s="63">
        <v>432</v>
      </c>
      <c r="L48" s="64">
        <v>499</v>
      </c>
      <c r="M48" s="64">
        <v>464</v>
      </c>
      <c r="N48" s="64">
        <v>475</v>
      </c>
      <c r="O48" s="65">
        <v>477</v>
      </c>
      <c r="P48" s="48"/>
      <c r="Q48" s="48"/>
      <c r="R48" s="48"/>
      <c r="S48" s="48"/>
      <c r="T48" s="48"/>
      <c r="U48" s="48"/>
    </row>
    <row r="49" spans="1:21" ht="30.75" customHeight="1" x14ac:dyDescent="0.15">
      <c r="A49" s="48"/>
      <c r="B49" s="1163"/>
      <c r="C49" s="1164"/>
      <c r="D49" s="62"/>
      <c r="E49" s="1155" t="s">
        <v>16</v>
      </c>
      <c r="F49" s="1155"/>
      <c r="G49" s="1155"/>
      <c r="H49" s="1155"/>
      <c r="I49" s="1155"/>
      <c r="J49" s="1156"/>
      <c r="K49" s="63">
        <v>8</v>
      </c>
      <c r="L49" s="64">
        <v>8</v>
      </c>
      <c r="M49" s="64">
        <v>4</v>
      </c>
      <c r="N49" s="64">
        <v>4</v>
      </c>
      <c r="O49" s="65">
        <v>4</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1298</v>
      </c>
      <c r="L52" s="64">
        <v>1402</v>
      </c>
      <c r="M52" s="64">
        <v>1458</v>
      </c>
      <c r="N52" s="64">
        <v>1490</v>
      </c>
      <c r="O52" s="65">
        <v>1548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1104</v>
      </c>
      <c r="L53" s="69">
        <v>1094</v>
      </c>
      <c r="M53" s="69">
        <v>974</v>
      </c>
      <c r="N53" s="69">
        <v>874</v>
      </c>
      <c r="O53" s="70">
        <v>760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2016-03-30T06:59:51Z</cp:lastPrinted>
  <dcterms:created xsi:type="dcterms:W3CDTF">2016-02-15T00:50:53Z</dcterms:created>
  <dcterms:modified xsi:type="dcterms:W3CDTF">2016-05-06T01:55:20Z</dcterms:modified>
</cp:coreProperties>
</file>