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10" yWindow="-165" windowWidth="11070" windowHeight="8430" tabRatio="7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E41" i="9"/>
  <c r="AM41" i="9"/>
  <c r="U41" i="9"/>
  <c r="C41" i="9"/>
  <c r="CO40" i="9"/>
  <c r="BE40" i="9"/>
  <c r="AM40" i="9"/>
  <c r="U40" i="9"/>
  <c r="C40" i="9"/>
  <c r="CO39" i="9"/>
  <c r="BW39" i="9"/>
  <c r="BW40" i="9" s="1"/>
  <c r="BW41" i="9" s="1"/>
  <c r="BE39" i="9"/>
  <c r="AM39" i="9"/>
  <c r="U39" i="9"/>
  <c r="C39" i="9"/>
  <c r="CO38" i="9"/>
  <c r="BE38" i="9"/>
  <c r="AM38" i="9"/>
  <c r="U38" i="9"/>
  <c r="C38" i="9"/>
  <c r="CO37" i="9"/>
  <c r="BW37" i="9"/>
  <c r="BW38" i="9" s="1"/>
  <c r="BE37" i="9"/>
  <c r="AM37" i="9"/>
  <c r="U37" i="9"/>
  <c r="C37" i="9"/>
  <c r="CO36" i="9"/>
  <c r="BW36" i="9"/>
  <c r="BE36" i="9"/>
  <c r="AM36" i="9"/>
  <c r="C36" i="9"/>
  <c r="CO35" i="9"/>
  <c r="AM35" i="9"/>
  <c r="CO34" i="9"/>
  <c r="BW34" i="9"/>
  <c r="BW35"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<sst xmlns="http://schemas.openxmlformats.org/spreadsheetml/2006/main" count="982" uniqueCount="554">
  <si>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</si>
  <si>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</si>
  <si>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</si>
  <si>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</si>
  <si>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</si>
  <si>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</si>
  <si>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</si>
  <si>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</si>
  <si>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</si>
  <si>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</si>
  <si>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</si>
  <si>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</si>
  <si>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</si>
  <si>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</si>
  <si>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</si>
  <si>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</si>
  <si>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</si>
  <si>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</si>
  <si>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</si>
  <si>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</si>
  <si>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</si>
  <si>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</si>
  <si>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</si>
  <si>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</si>
  <si>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</si>
  <si>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</si>
  <si>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</si>
  <si>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</si>
  <si>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</si>
  <si>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</si>
  <si>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</si>
  <si>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</si>
  <si>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</si>
  <si>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</si>
  <si>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</si>
  <si>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</si>
  <si>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</si>
  <si>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</si>
  <si>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</si>
  <si>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</si>
  <si>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</si>
  <si>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</si>
  <si>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</si>
  <si>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</si>
  <si>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</si>
  <si>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</si>
  <si>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</si>
  <si>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</si>
  <si>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</si>
  <si>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</si>
  <si>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</si>
  <si>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</si>
  <si>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</si>
  <si>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</si>
  <si>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</si>
  <si>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</si>
  <si>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</si>
  <si>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</si>
  <si>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</si>
  <si>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</si>
  <si>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</si>
  <si>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</si>
  <si>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</si>
  <si>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</si>
  <si>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</si>
  <si>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</si>
  <si>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</si>
  <si>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</si>
  <si>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</si>
  <si>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</si>
  <si>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</si>
  <si>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</si>
  <si>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</si>
  <si>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</si>
  <si>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</si>
  <si>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</si>
  <si>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</si>
  <si>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</si>
  <si>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</si>
  <si>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</si>
  <si>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</si>
  <si>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</si>
  <si>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</si>
  <si>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</si>
  <si>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</si>
  <si>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</si>
  <si>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</si>
  <si>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</si>
  <si>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</si>
  <si>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</si>
  <si>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</si>
  <si>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</si>
  <si>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</si>
  <si>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</si>
  <si>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</si>
  <si>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</si>
  <si>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</si>
  <si>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</si>
  <si>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</si>
  <si>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</si>
  <si>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</si>
  <si>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</si>
  <si>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</si>
  <si>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</si>
  <si>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</si>
  <si>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</si>
  <si>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</si>
  <si>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</si>
  <si>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</si>
  <si>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</si>
  <si>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</si>
  <si>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</si>
  <si>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</si>
  <si>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</si>
  <si>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</si>
  <si>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</si>
  <si>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</si>
  <si>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</si>
  <si>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</si>
  <si>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</si>
  <si>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</si>
  <si>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</si>
  <si>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</si>
  <si>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</si>
  <si>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</si>
  <si>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</si>
  <si>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</si>
  <si>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</si>
  <si>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</si>
  <si>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</si>
  <si>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</si>
  <si>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</si>
  <si>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</si>
  <si>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</si>
  <si>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</si>
  <si>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</si>
  <si>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</si>
  <si>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</si>
  <si>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</si>
  <si>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</si>
  <si>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</si>
  <si>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</si>
  <si>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</si>
  <si>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</si>
  <si>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</si>
  <si>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</si>
  <si>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</si>
  <si>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</si>
  <si>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</si>
  <si>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</si>
  <si>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</si>
  <si>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</si>
  <si>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</si>
  <si>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</si>
  <si>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</si>
  <si>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</si>
  <si>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</si>
  <si>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</si>
  <si>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</si>
  <si>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</si>
  <si>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</si>
  <si>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</si>
  <si>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</si>
  <si>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</si>
  <si>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</si>
  <si>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</si>
  <si>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</si>
  <si>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</si>
  <si>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</si>
  <si>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</si>
  <si>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</si>
  <si>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</si>
  <si>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</si>
  <si>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</si>
  <si>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</si>
  <si>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</si>
  <si>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</si>
  <si>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</si>
  <si>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</si>
  <si>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</si>
  <si>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</si>
  <si>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</si>
  <si>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</si>
  <si>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</si>
  <si>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</si>
  <si>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</si>
  <si>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</si>
  <si>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</si>
  <si>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</si>
  <si>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</si>
  <si>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</si>
  <si>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</si>
  <si>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</si>
  <si>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</si>
  <si>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</si>
  <si>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</si>
  <si>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</si>
  <si>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</si>
  <si>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</si>
  <si>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</si>
  <si>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</si>
  <si>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</si>
  <si>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</si>
  <si>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</si>
  <si>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</si>
  <si>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</si>
  <si>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</si>
  <si>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</si>
  <si>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</si>
  <si>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</si>
  <si>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</si>
  <si>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</si>
  <si>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</si>
  <si>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</si>
  <si>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</si>
  <si>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</si>
  <si>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</si>
  <si>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</si>
  <si>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</si>
  <si>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</si>
  <si>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</si>
  <si>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</si>
  <si>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</si>
  <si>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</si>
  <si>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</si>
  <si>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</si>
  <si>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</si>
  <si>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</si>
  <si>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</si>
  <si>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</si>
  <si>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</si>
  <si>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</si>
  <si>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</si>
  <si>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</si>
  <si>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</si>
  <si>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</si>
  <si>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</si>
  <si>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</si>
  <si>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</si>
  <si>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</si>
  <si>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</si>
  <si>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</si>
  <si>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</si>
  <si>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</si>
  <si>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</si>
  <si>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</si>
  <si>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</si>
  <si>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</si>
  <si>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</si>
  <si>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</si>
  <si>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</si>
  <si>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</si>
  <si>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</si>
  <si>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</si>
  <si>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</si>
  <si>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</si>
  <si>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</si>
  <si>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</si>
  <si>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</si>
  <si>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</si>
  <si>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</si>
  <si>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</si>
  <si>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</si>
  <si>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</si>
  <si>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</si>
  <si>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</si>
  <si>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</si>
  <si>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</si>
  <si>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</si>
  <si>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</si>
  <si>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</si>
  <si>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</si>
  <si>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</si>
  <si>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</si>
  <si>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</si>
  <si>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</si>
  <si>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</si>
  <si>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</si>
  <si>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</si>
  <si>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</si>
  <si>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</si>
  <si>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</si>
  <si>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</si>
  <si>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</si>
  <si>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</si>
  <si>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</si>
  <si>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</si>
  <si>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</si>
  <si>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</si>
  <si>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</si>
  <si>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</si>
  <si>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</si>
  <si>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</si>
  <si>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</si>
  <si>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</si>
  <si>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</si>
  <si>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</si>
  <si>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</si>
  <si>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</si>
  <si>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</si>
  <si>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</si>
  <si>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</si>
  <si>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</si>
  <si>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</si>
  <si>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</si>
  <si>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</si>
  <si>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</si>
  <si>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</si>
  <si>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</si>
  <si>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</si>
  <si>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</si>
  <si>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</si>
  <si>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</si>
  <si>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</si>
  <si>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</si>
  <si>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</si>
  <si>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</si>
  <si>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</si>
  <si>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</si>
  <si>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</si>
  <si>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</si>
  <si>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</si>
  <si>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</si>
  <si>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</si>
  <si>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</si>
  <si>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</si>
  <si>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</si>
  <si>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</si>
  <si>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</si>
  <si>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</si>
  <si>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</si>
  <si>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</si>
  <si>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</si>
  <si>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</si>
  <si>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</si>
  <si>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</si>
  <si>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</si>
  <si>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</si>
  <si>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</si>
  <si>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</si>
  <si>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</si>
  <si>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</si>
  <si>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</si>
  <si>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</si>
  <si>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</si>
  <si>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</si>
  <si>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</si>
  <si>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</si>
  <si>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</si>
  <si>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</si>
  <si>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</si>
  <si>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</si>
  <si>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</si>
  <si>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</si>
  <si>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</si>
  <si>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</si>
  <si>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</si>
  <si>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</si>
  <si>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</si>
  <si>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</si>
  <si>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</si>
  <si>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</si>
  <si>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</si>
  <si>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</si>
  <si>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</si>
  <si>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</si>
  <si>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</si>
  <si>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</si>
  <si>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</si>
  <si>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</si>
  <si>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</si>
  <si>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</si>
  <si>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</si>
  <si>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</si>
  <si>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</si>
  <si>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</si>
  <si>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</si>
  <si>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</si>
  <si>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</si>
  <si>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</si>
  <si>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</si>
  <si>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</si>
  <si>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</si>
  <si>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</si>
  <si>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</si>
  <si>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</si>
  <si>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</si>
  <si>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</si>
  <si>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</si>
  <si>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</si>
  <si>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</si>
  <si>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</si>
  <si>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</si>
  <si>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</si>
  <si>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</si>
  <si>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</si>
  <si>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</si>
  <si>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</si>
  <si>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</si>
  <si>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</si>
  <si>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</si>
  <si>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</si>
  <si>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</si>
  <si>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</si>
  <si>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</si>
  <si>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</si>
  <si>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</si>
  <si>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</si>
  <si>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</si>
  <si>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</si>
  <si>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</si>
  <si>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</si>
  <si>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</si>
  <si>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</si>
  <si>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</si>
  <si>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</si>
  <si>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</si>
  <si>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</si>
  <si>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</si>
  <si>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</si>
  <si>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</si>
  <si>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</si>
  <si>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</si>
  <si>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</si>
  <si>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</si>
  <si>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</si>
  <si>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</si>
  <si>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</si>
  <si>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</si>
  <si>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</si>
  <si>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</si>
  <si>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</si>
  <si>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</si>
  <si>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</si>
  <si>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</si>
  <si>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</si>
  <si>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</si>
  <si>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</si>
  <si>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</si>
  <si>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</si>
  <si>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</si>
  <si>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</si>
  <si>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</si>
  <si>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</si>
  <si>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</si>
  <si>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</si>
  <si>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</si>
  <si>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</si>
  <si>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</si>
  <si>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</si>
  <si>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</si>
  <si>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</si>
  <si>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</si>
  <si>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</si>
  <si>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</si>
  <si>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</si>
  <si>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</si>
  <si>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</si>
  <si>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</si>
  <si>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</si>
  <si>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</si>
  <si>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</si>
  <si>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</si>
  <si>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</si>
  <si>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</si>
  <si>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</si>
  <si>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</si>
  <si>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</si>
  <si>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</si>
  <si>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</si>
  <si>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</si>
  <si>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</si>
  <si>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</si>
  <si>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</si>
  <si>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</si>
  <si>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</si>
  <si>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</si>
  <si>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</si>
  <si>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</si>
  <si>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</si>
  <si>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</si>
  <si>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</si>
  <si>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</si>
  <si>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</si>
  <si>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</si>
  <si>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</si>
  <si>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</si>
  <si>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</si>
  <si>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</si>
  <si>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</si>
  <si>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</si>
  <si>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</si>
  <si>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</si>
  <si>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</si>
  <si>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</si>
  <si>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</si>
  <si>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</si>
  <si>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</si>
  <si>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</si>
  <si>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</si>
  <si>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</si>
  <si>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</si>
  <si>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</si>
  <si>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</si>
  <si>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</si>
  <si>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</si>
  <si>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</si>
  <si>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</si>
  <si>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</si>
  <si>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</si>
  <si>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</si>
  <si>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</si>
  <si>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</si>
  <si>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</si>
  <si>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</si>
  <si>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</si>
  <si>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</si>
  <si>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</si>
  <si>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</si>
  <si>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</si>
  <si>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</si>
  <si>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</si>
  <si>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</si>
  <si>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</si>
  <si>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</si>
  <si>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</si>
  <si>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0.57</t>
  </si>
  <si>
    <t>▲ 2.04</t>
  </si>
  <si>
    <t>境町水道事業会計</t>
  </si>
  <si>
    <t>一般会計</t>
  </si>
  <si>
    <t>境町国民健康保険事業特別会計</t>
  </si>
  <si>
    <t>境町介護保険事業特別会計</t>
  </si>
  <si>
    <t>境町公共下水道事業特別会計</t>
  </si>
  <si>
    <t>境町農業集落排水事業特別会計</t>
  </si>
  <si>
    <t>境町後期高齢者医療事業特別会計</t>
  </si>
  <si>
    <t>坂東市外２か町公平委員会特別会計</t>
  </si>
  <si>
    <t>その他会計（赤字）</t>
  </si>
  <si>
    <t>その他会計（黒字）</t>
  </si>
  <si>
    <t>-</t>
    <phoneticPr fontId="2"/>
  </si>
  <si>
    <t>-</t>
    <phoneticPr fontId="2"/>
  </si>
  <si>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</si>
  <si>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</si>
  <si>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</si>
  <si>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</si>
  <si>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茨城県後期高齢者医療広域連合（後期高齢者医療特別会計）</t>
  </si>
  <si>
    <t>さしま環境管理事務組合（一般会計）</t>
  </si>
  <si>
    <t>さしま環境管理事務組合（清水丘聖地霊園管理事業特別会計）</t>
  </si>
  <si>
    <t>さしま環境管理事務組合（ごみ処理施設建設用地取得事業特別会計）</t>
    <rPh sb="22" eb="24">
      <t>シュトク</t>
    </rPh>
    <rPh sb="26" eb="28">
      <t>トクベツ</t>
    </rPh>
    <rPh sb="28" eb="30">
      <t>カイケイ</t>
    </rPh>
    <phoneticPr fontId="5"/>
  </si>
  <si>
    <t>茨城西南地方広域市町村圏事務組合（一般会計）</t>
  </si>
  <si>
    <t>茨城西南地方広域市町村圏事務組合（利根老人ホーム事業特別会計）</t>
  </si>
  <si>
    <t>茨城西南地方広域市町村圏事務組合（特殊湛水防除事業特別会計）</t>
  </si>
  <si>
    <t>-</t>
    <phoneticPr fontId="2"/>
  </si>
  <si>
    <t>-</t>
    <phoneticPr fontId="2"/>
  </si>
  <si>
    <t>境町土地開発公社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</si>
</sst>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46768</c:v>
                </c:pt>
                <c:pt idx="1">
                  <c:v>42399</c:v>
                </c:pt>
                <c:pt idx="2">
                  <c:v>30394</c:v>
                </c:pt>
                <c:pt idx="3">
                  <c:v>57692</c:v>
                </c:pt>
                <c:pt idx="4">
                  <c:v>9596</c:v>
                </c:pt>
              </c:numCache>
            </c:numRef>
          </c:val>
          <c:smooth val="0"/>
        </c:ser>
        <c:dLbls>
          <c:showLegendKey val="0"/>
          <c:showVal val="0"/>
          <c:showCatName val="0"/>
          <c:showSerName val="0"/>
          <c:showPercent val="0"/>
          <c:showBubbleSize val="0"/>
        </c:dLbls>
        <c:marker val="1"/>
        <c:smooth val="0"/>
        <c:axId val="127269504"/>
        <c:axId val="127357696"/>
      </c:lineChart>
      <c:catAx>
        <c:axId val="127269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57696"/>
        <c:crosses val="autoZero"/>
        <c:auto val="1"/>
        <c:lblAlgn val="ctr"/>
        <c:lblOffset val="100"/>
        <c:tickLblSkip val="1"/>
        <c:tickMarkSkip val="1"/>
        <c:noMultiLvlLbl val="0"/>
      </c:catAx>
      <c:valAx>
        <c:axId val="1273576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6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5.39</c:v>
                </c:pt>
                <c:pt idx="1">
                  <c:v>5.33</c:v>
                </c:pt>
                <c:pt idx="2">
                  <c:v>5.6</c:v>
                </c:pt>
                <c:pt idx="3">
                  <c:v>5.84</c:v>
                </c:pt>
                <c:pt idx="4">
                  <c:v>3.02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11.59</c:v>
                </c:pt>
                <c:pt idx="1">
                  <c:v>11.35</c:v>
                </c:pt>
                <c:pt idx="2">
                  <c:v>11.57</c:v>
                </c:pt>
                <c:pt idx="3">
                  <c:v>11.95</c:v>
                </c:pt>
                <c:pt idx="4">
                  <c:v>12.78</c:v>
                </c:pt>
              </c:numCache>
            </c:numRef>
          </c:val>
        </c:ser>
        <c:dLbls>
          <c:showLegendKey val="0"/>
          <c:showVal val="0"/>
          <c:showCatName val="0"/>
          <c:showSerName val="0"/>
          <c:showPercent val="0"/>
          <c:showBubbleSize val="0"/>
        </c:dLbls>
        <c:gapWidth val="250"/>
        <c:overlap val="100"/>
        <c:axId val="128119936"/>
        <c:axId val="12812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1.64</c:v>
                </c:pt>
                <c:pt idx="1">
                  <c:v>-0.56999999999999995</c:v>
                </c:pt>
                <c:pt idx="2">
                  <c:v>0.32</c:v>
                </c:pt>
                <c:pt idx="3">
                  <c:v>0.94</c:v>
                </c:pt>
                <c:pt idx="4">
                  <c:v>-2.04</c:v>
                </c:pt>
              </c:numCache>
            </c:numRef>
          </c:val>
          <c:smooth val="0"/>
        </c:ser>
        <c:dLbls>
          <c:showLegendKey val="0"/>
          <c:showVal val="0"/>
          <c:showCatName val="0"/>
          <c:showSerName val="0"/>
          <c:showPercent val="0"/>
          <c:showBubbleSize val="0"/>
        </c:dLbls>
        <c:marker val="1"/>
        <c:smooth val="0"/>
        <c:axId val="128119936"/>
        <c:axId val="128121856"/>
      </c:lineChart>
      <c:catAx>
        <c:axId val="1281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21856"/>
        <c:crosses val="autoZero"/>
        <c:auto val="1"/>
        <c:lblAlgn val="ctr"/>
        <c:lblOffset val="100"/>
        <c:tickLblSkip val="1"/>
        <c:tickMarkSkip val="1"/>
        <c:noMultiLvlLbl val="0"/>
      </c:catAx>
      <c:valAx>
        <c:axId val="12812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0.03</c:v>
                </c:pt>
                <c:pt idx="4">
                  <c:v>#N/A</c:v>
                </c:pt>
                <c:pt idx="5">
                  <c:v>0.04</c:v>
                </c:pt>
                <c:pt idx="6">
                  <c:v>#N/A</c:v>
                </c:pt>
                <c:pt idx="7">
                  <c:v>0.03</c:v>
                </c:pt>
                <c:pt idx="8">
                  <c:v>#N/A</c:v>
                </c:pt>
                <c:pt idx="9">
                  <c:v>0.03</c:v>
                </c:pt>
              </c:numCache>
            </c:numRef>
          </c:val>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0.35</c:v>
                </c:pt>
                <c:pt idx="4">
                  <c:v>#N/A</c:v>
                </c:pt>
                <c:pt idx="5">
                  <c:v>0.18</c:v>
                </c:pt>
                <c:pt idx="6">
                  <c:v>#N/A</c:v>
                </c:pt>
                <c:pt idx="7">
                  <c:v>0.2</c:v>
                </c:pt>
                <c:pt idx="8">
                  <c:v>#N/A</c:v>
                </c:pt>
                <c:pt idx="9">
                  <c:v>0.3</c:v>
                </c:pt>
              </c:numCache>
            </c:numRef>
          </c:val>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0.18</c:v>
                </c:pt>
                <c:pt idx="4">
                  <c:v>#N/A</c:v>
                </c:pt>
                <c:pt idx="5">
                  <c:v>0.04</c:v>
                </c:pt>
                <c:pt idx="6">
                  <c:v>#N/A</c:v>
                </c:pt>
                <c:pt idx="7">
                  <c:v>0.55000000000000004</c:v>
                </c:pt>
                <c:pt idx="8">
                  <c:v>#N/A</c:v>
                </c:pt>
                <c:pt idx="9">
                  <c:v>0.39</c:v>
                </c:pt>
              </c:numCache>
            </c:numRef>
          </c:val>
        </c:ser>
        <c:ser>
          <c:idx val="6"/>
          <c:order val="6"/>
          <c:tx>
            <c:strRef>
              <c:f>データシート!$A$33</c:f>
              <c:strCache>
                <c:ptCount val="1"/>
                <c:pt idx="0">
                  <c:v>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0.78</c:v>
                </c:pt>
                <c:pt idx="2">
                  <c:v>#N/A</c:v>
                </c:pt>
                <c:pt idx="3">
                  <c:v>0.41</c:v>
                </c:pt>
                <c:pt idx="4">
                  <c:v>#N/A</c:v>
                </c:pt>
                <c:pt idx="5">
                  <c:v>0.79</c:v>
                </c:pt>
                <c:pt idx="6">
                  <c:v>#N/A</c:v>
                </c:pt>
                <c:pt idx="7">
                  <c:v>0.8</c:v>
                </c:pt>
                <c:pt idx="8">
                  <c:v>#N/A</c:v>
                </c:pt>
                <c:pt idx="9">
                  <c:v>0.57999999999999996</c:v>
                </c:pt>
              </c:numCache>
            </c:numRef>
          </c:val>
        </c:ser>
        <c:ser>
          <c:idx val="7"/>
          <c:order val="7"/>
          <c:tx>
            <c:strRef>
              <c:f>データシート!$A$34</c:f>
              <c:strCache>
                <c:ptCount val="1"/>
                <c:pt idx="0">
                  <c:v>境町国民健康保険事業特別会計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3.38</c:v>
                </c:pt>
                <c:pt idx="2">
                  <c:v>#N/A</c:v>
                </c:pt>
                <c:pt idx="3">
                  <c:v>2.92</c:v>
                </c:pt>
                <c:pt idx="4">
                  <c:v>#N/A</c:v>
                </c:pt>
                <c:pt idx="5">
                  <c:v>2.21</c:v>
                </c:pt>
                <c:pt idx="6">
                  <c:v>#N/A</c:v>
                </c:pt>
                <c:pt idx="7">
                  <c:v>1.9</c:v>
                </c:pt>
                <c:pt idx="8">
                  <c:v>#N/A</c:v>
                </c:pt>
                <c:pt idx="9">
                  <c:v>1.27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5.38</c:v>
                </c:pt>
                <c:pt idx="2">
                  <c:v>#N/A</c:v>
                </c:pt>
                <c:pt idx="3">
                  <c:v>5.32</c:v>
                </c:pt>
                <c:pt idx="4">
                  <c:v>#N/A</c:v>
                </c:pt>
                <c:pt idx="5">
                  <c:v>5.58</c:v>
                </c:pt>
                <c:pt idx="6">
                  <c:v>#N/A</c:v>
                </c:pt>
                <c:pt idx="7">
                  <c:v>5.83</c:v>
                </c:pt>
                <c:pt idx="8">
                  <c:v>#N/A</c:v>
                </c:pt>
                <c:pt idx="9">
                  <c:v>4.2300000000000004</c:v>
                </c:pt>
              </c:numCache>
            </c:numRef>
          </c:val>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17.190000000000001</c:v>
                </c:pt>
                <c:pt idx="2">
                  <c:v>#N/A</c:v>
                </c:pt>
                <c:pt idx="3">
                  <c:v>18.8</c:v>
                </c:pt>
                <c:pt idx="4">
                  <c:v>#N/A</c:v>
                </c:pt>
                <c:pt idx="5">
                  <c:v>20.25</c:v>
                </c:pt>
                <c:pt idx="6">
                  <c:v>#N/A</c:v>
                </c:pt>
                <c:pt idx="7">
                  <c:v>21.08</c:v>
                </c:pt>
                <c:pt idx="8">
                  <c:v>#N/A</c:v>
                </c:pt>
                <c:pt idx="9">
                  <c:v>19.940000000000001</c:v>
                </c:pt>
              </c:numCache>
            </c:numRef>
          </c:val>
        </c:ser>
        <c:dLbls>
          <c:showLegendKey val="0"/>
          <c:showVal val="0"/>
          <c:showCatName val="0"/>
          <c:showSerName val="0"/>
          <c:showPercent val="0"/>
          <c:showBubbleSize val="0"/>
        </c:dLbls>
        <c:gapWidth val="150"/>
        <c:overlap val="100"/>
        <c:axId val="128321792"/>
        <c:axId val="128323584"/>
      </c:barChart>
      <c:catAx>
        <c:axId val="1283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23584"/>
        <c:crosses val="autoZero"/>
        <c:auto val="1"/>
        <c:lblAlgn val="ctr"/>
        <c:lblOffset val="100"/>
        <c:tickLblSkip val="1"/>
        <c:tickMarkSkip val="1"/>
        <c:noMultiLvlLbl val="0"/>
      </c:catAx>
      <c:valAx>
        <c:axId val="12832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2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729</c:v>
                </c:pt>
                <c:pt idx="5">
                  <c:v>745</c:v>
                </c:pt>
                <c:pt idx="8">
                  <c:v>771</c:v>
                </c:pt>
                <c:pt idx="11">
                  <c:v>787</c:v>
                </c:pt>
                <c:pt idx="14">
                  <c:v>826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84</c:v>
                </c:pt>
                <c:pt idx="3">
                  <c:v>82</c:v>
                </c:pt>
                <c:pt idx="6">
                  <c:v>73</c:v>
                </c:pt>
                <c:pt idx="9">
                  <c:v>71</c:v>
                </c:pt>
                <c:pt idx="12">
                  <c:v>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116</c:v>
                </c:pt>
                <c:pt idx="3">
                  <c:v>140</c:v>
                </c:pt>
                <c:pt idx="6">
                  <c:v>141</c:v>
                </c:pt>
                <c:pt idx="9">
                  <c:v>131</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388</c:v>
                </c:pt>
                <c:pt idx="3">
                  <c:v>384</c:v>
                </c:pt>
                <c:pt idx="6">
                  <c:v>398</c:v>
                </c:pt>
                <c:pt idx="9">
                  <c:v>417</c:v>
                </c:pt>
                <c:pt idx="12">
                  <c:v>440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950</c:v>
                </c:pt>
                <c:pt idx="3">
                  <c:v>948</c:v>
                </c:pt>
                <c:pt idx="6">
                  <c:v>961</c:v>
                </c:pt>
                <c:pt idx="9">
                  <c:v>962</c:v>
                </c:pt>
                <c:pt idx="12">
                  <c:v>988</c:v>
                </c:pt>
              </c:numCache>
            </c:numRef>
          </c:val>
        </c:ser>
        <c:dLbls>
          <c:showLegendKey val="0"/>
          <c:showVal val="0"/>
          <c:showCatName val="0"/>
          <c:showSerName val="0"/>
          <c:showPercent val="0"/>
          <c:showBubbleSize val="0"/>
        </c:dLbls>
        <c:gapWidth val="100"/>
        <c:overlap val="100"/>
        <c:axId val="128685568"/>
        <c:axId val="12868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809</c:v>
                </c:pt>
                <c:pt idx="2">
                  <c:v>#N/A</c:v>
                </c:pt>
                <c:pt idx="3">
                  <c:v>#N/A</c:v>
                </c:pt>
                <c:pt idx="4">
                  <c:v>809</c:v>
                </c:pt>
                <c:pt idx="5">
                  <c:v>#N/A</c:v>
                </c:pt>
                <c:pt idx="6">
                  <c:v>#N/A</c:v>
                </c:pt>
                <c:pt idx="7">
                  <c:v>802</c:v>
                </c:pt>
                <c:pt idx="8">
                  <c:v>#N/A</c:v>
                </c:pt>
                <c:pt idx="9">
                  <c:v>#N/A</c:v>
                </c:pt>
                <c:pt idx="10">
                  <c:v>794</c:v>
                </c:pt>
                <c:pt idx="11">
                  <c:v>#N/A</c:v>
                </c:pt>
                <c:pt idx="12">
                  <c:v>#N/A</c:v>
                </c:pt>
                <c:pt idx="13">
                  <c:v>789</c:v>
                </c:pt>
                <c:pt idx="14">
                  <c:v>#N/A</c:v>
                </c:pt>
              </c:numCache>
            </c:numRef>
          </c:val>
          <c:smooth val="0"/>
        </c:ser>
        <c:dLbls>
          <c:showLegendKey val="0"/>
          <c:showVal val="0"/>
          <c:showCatName val="0"/>
          <c:showSerName val="0"/>
          <c:showPercent val="0"/>
          <c:showBubbleSize val="0"/>
        </c:dLbls>
        <c:marker val="1"/>
        <c:smooth val="0"/>
        <c:axId val="128685568"/>
        <c:axId val="128687488"/>
      </c:lineChart>
      <c:catAx>
        <c:axId val="1286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87488"/>
        <c:crosses val="autoZero"/>
        <c:auto val="1"/>
        <c:lblAlgn val="ctr"/>
        <c:lblOffset val="100"/>
        <c:tickLblSkip val="1"/>
        <c:tickMarkSkip val="1"/>
        <c:noMultiLvlLbl val="0"/>
      </c:catAx>
      <c:valAx>
        <c:axId val="12868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9142</c:v>
                </c:pt>
                <c:pt idx="5">
                  <c:v>9146</c:v>
                </c:pt>
                <c:pt idx="8">
                  <c:v>9316</c:v>
                </c:pt>
                <c:pt idx="11">
                  <c:v>9921</c:v>
                </c:pt>
                <c:pt idx="14">
                  <c:v>9828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348</c:v>
                </c:pt>
                <c:pt idx="5">
                  <c:v>300</c:v>
                </c:pt>
                <c:pt idx="8">
                  <c:v>248</c:v>
                </c:pt>
                <c:pt idx="11">
                  <c:v>203</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1210</c:v>
                </c:pt>
                <c:pt idx="5">
                  <c:v>1206</c:v>
                </c:pt>
                <c:pt idx="8">
                  <c:v>1197</c:v>
                </c:pt>
                <c:pt idx="11">
                  <c:v>1205</c:v>
                </c:pt>
                <c:pt idx="14">
                  <c:v>1218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45</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1791</c:v>
                </c:pt>
                <c:pt idx="3">
                  <c:v>1861</c:v>
                </c:pt>
                <c:pt idx="6">
                  <c:v>1926</c:v>
                </c:pt>
                <c:pt idx="9">
                  <c:v>1798</c:v>
                </c:pt>
                <c:pt idx="12">
                  <c:v>1768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937</c:v>
                </c:pt>
                <c:pt idx="3">
                  <c:v>836</c:v>
                </c:pt>
                <c:pt idx="6">
                  <c:v>843</c:v>
                </c:pt>
                <c:pt idx="9">
                  <c:v>1007</c:v>
                </c:pt>
                <c:pt idx="12">
                  <c:v>713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6293</c:v>
                </c:pt>
                <c:pt idx="3">
                  <c:v>6207</c:v>
                </c:pt>
                <c:pt idx="6">
                  <c:v>6331</c:v>
                </c:pt>
                <c:pt idx="9">
                  <c:v>6173</c:v>
                </c:pt>
                <c:pt idx="12">
                  <c:v>5983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712</c:v>
                </c:pt>
                <c:pt idx="3">
                  <c:v>646</c:v>
                </c:pt>
                <c:pt idx="6">
                  <c:v>588</c:v>
                </c:pt>
                <c:pt idx="9">
                  <c:v>529</c:v>
                </c:pt>
                <c:pt idx="12">
                  <c:v>471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10043</c:v>
                </c:pt>
                <c:pt idx="3">
                  <c:v>10406</c:v>
                </c:pt>
                <c:pt idx="6">
                  <c:v>10564</c:v>
                </c:pt>
                <c:pt idx="9">
                  <c:v>10961</c:v>
                </c:pt>
                <c:pt idx="12">
                  <c:v>10685</c:v>
                </c:pt>
              </c:numCache>
            </c:numRef>
          </c:val>
        </c:ser>
        <c:dLbls>
          <c:showLegendKey val="0"/>
          <c:showVal val="0"/>
          <c:showCatName val="0"/>
          <c:showSerName val="0"/>
          <c:showPercent val="0"/>
          <c:showBubbleSize val="0"/>
        </c:dLbls>
        <c:gapWidth val="100"/>
        <c:overlap val="100"/>
        <c:axId val="128814464"/>
        <c:axId val="1288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9121</c:v>
                </c:pt>
                <c:pt idx="2">
                  <c:v>#N/A</c:v>
                </c:pt>
                <c:pt idx="3">
                  <c:v>#N/A</c:v>
                </c:pt>
                <c:pt idx="4">
                  <c:v>9306</c:v>
                </c:pt>
                <c:pt idx="5">
                  <c:v>#N/A</c:v>
                </c:pt>
                <c:pt idx="6">
                  <c:v>#N/A</c:v>
                </c:pt>
                <c:pt idx="7">
                  <c:v>9490</c:v>
                </c:pt>
                <c:pt idx="8">
                  <c:v>#N/A</c:v>
                </c:pt>
                <c:pt idx="9">
                  <c:v>#N/A</c:v>
                </c:pt>
                <c:pt idx="10">
                  <c:v>9141</c:v>
                </c:pt>
                <c:pt idx="11">
                  <c:v>#N/A</c:v>
                </c:pt>
                <c:pt idx="12">
                  <c:v>#N/A</c:v>
                </c:pt>
                <c:pt idx="13">
                  <c:v>8414</c:v>
                </c:pt>
                <c:pt idx="14">
                  <c:v>#N/A</c:v>
                </c:pt>
              </c:numCache>
            </c:numRef>
          </c:val>
          <c:smooth val="0"/>
        </c:ser>
        <c:dLbls>
          <c:showLegendKey val="0"/>
          <c:showVal val="0"/>
          <c:showCatName val="0"/>
          <c:showSerName val="0"/>
          <c:showPercent val="0"/>
          <c:showBubbleSize val="0"/>
        </c:dLbls>
        <c:marker val="1"/>
        <c:smooth val="0"/>
        <c:axId val="128814464"/>
        <c:axId val="128837120"/>
      </c:lineChart>
      <c:catAx>
        <c:axId val="1288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37120"/>
        <c:crosses val="autoZero"/>
        <c:auto val="1"/>
        <c:lblAlgn val="ctr"/>
        <c:lblOffset val="100"/>
        <c:tickLblSkip val="1"/>
        <c:tickMarkSkip val="1"/>
        <c:noMultiLvlLbl val="0"/>
      </c:catAx>
      <c:valAx>
        <c:axId val="1288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1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25,696
25,033
46.59
8,122,786
7,848,603
172,347
5,703,535
10,685,125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171.5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景気</a:t>
          </a:r>
          <a:r>
            <a:rPr lang="ja-JP" altLang="en-US" sz="1300" b="0" i="0" baseline="0">
              <a:solidFill>
                <a:sysClr val="windowText" lastClr="000000"/>
              </a:solidFill>
              <a:effectLst/>
              <a:latin typeface="+mn-lt"/>
              <a:ea typeface="+mn-ea"/>
              <a:cs typeface="+mn-cs"/>
            </a:rPr>
            <a:t>回復により、単年度指数では平成</a:t>
          </a:r>
          <a:r>
            <a:rPr lang="en-US" altLang="ja-JP" sz="1300" b="0" i="0" baseline="0">
              <a:solidFill>
                <a:sysClr val="windowText" lastClr="000000"/>
              </a:solidFill>
              <a:effectLst/>
              <a:latin typeface="+mn-lt"/>
              <a:ea typeface="+mn-ea"/>
              <a:cs typeface="+mn-cs"/>
            </a:rPr>
            <a:t>22</a:t>
          </a:r>
          <a:r>
            <a:rPr lang="ja-JP" altLang="en-US" sz="1300" b="0" i="0" baseline="0">
              <a:solidFill>
                <a:sysClr val="windowText" lastClr="000000"/>
              </a:solidFill>
              <a:effectLst/>
              <a:latin typeface="+mn-lt"/>
              <a:ea typeface="+mn-ea"/>
              <a:cs typeface="+mn-cs"/>
            </a:rPr>
            <a:t>年度から</a:t>
          </a:r>
          <a:r>
            <a:rPr lang="en-US" altLang="ja-JP" sz="1300" b="0" i="0" baseline="0">
              <a:solidFill>
                <a:sysClr val="windowText" lastClr="000000"/>
              </a:solidFill>
              <a:effectLst/>
              <a:latin typeface="+mn-lt"/>
              <a:ea typeface="+mn-ea"/>
              <a:cs typeface="+mn-cs"/>
            </a:rPr>
            <a:t>4</a:t>
          </a:r>
          <a:r>
            <a:rPr lang="ja-JP" altLang="en-US" sz="1300" b="0" i="0" baseline="0">
              <a:solidFill>
                <a:sysClr val="windowText" lastClr="000000"/>
              </a:solidFill>
              <a:effectLst/>
              <a:latin typeface="+mn-lt"/>
              <a:ea typeface="+mn-ea"/>
              <a:cs typeface="+mn-cs"/>
            </a:rPr>
            <a:t>年連続して上昇している</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3</a:t>
          </a:r>
          <a:r>
            <a:rPr lang="ja-JP" altLang="en-US" sz="1400" b="0" i="0" baseline="0">
              <a:solidFill>
                <a:sysClr val="windowText" lastClr="000000"/>
              </a:solidFill>
              <a:effectLst/>
              <a:latin typeface="+mn-lt"/>
              <a:ea typeface="+mn-ea"/>
              <a:cs typeface="+mn-cs"/>
            </a:rPr>
            <a:t>ヵ年平均にても</a:t>
          </a:r>
          <a:r>
            <a:rPr lang="ja-JP" altLang="ja-JP" sz="1400" b="0" i="0" baseline="0">
              <a:solidFill>
                <a:sysClr val="windowText" lastClr="000000"/>
              </a:solidFill>
              <a:effectLst/>
              <a:latin typeface="+mn-lt"/>
              <a:ea typeface="+mn-ea"/>
              <a:cs typeface="+mn-cs"/>
            </a:rPr>
            <a:t>個人・法人関係の税収増により</a:t>
          </a:r>
          <a:r>
            <a:rPr lang="ja-JP" altLang="en-US" sz="1400" b="0" i="0" baseline="0">
              <a:solidFill>
                <a:sysClr val="windowText" lastClr="000000"/>
              </a:solidFill>
              <a:effectLst/>
              <a:latin typeface="+mn-lt"/>
              <a:ea typeface="+mn-ea"/>
              <a:cs typeface="+mn-cs"/>
            </a:rPr>
            <a:t>前年度指数を</a:t>
          </a:r>
          <a:r>
            <a:rPr lang="en-US" altLang="ja-JP" sz="1400" b="0" i="0" baseline="0">
              <a:solidFill>
                <a:sysClr val="windowText" lastClr="000000"/>
              </a:solidFill>
              <a:effectLst/>
              <a:latin typeface="+mn-lt"/>
              <a:ea typeface="+mn-ea"/>
              <a:cs typeface="+mn-cs"/>
            </a:rPr>
            <a:t>0.01</a:t>
          </a:r>
          <a:r>
            <a:rPr lang="ja-JP" altLang="en-US" sz="1400" b="0" i="0" baseline="0">
              <a:solidFill>
                <a:sysClr val="windowText" lastClr="000000"/>
              </a:solidFill>
              <a:effectLst/>
              <a:latin typeface="+mn-lt"/>
              <a:ea typeface="+mn-ea"/>
              <a:cs typeface="+mn-cs"/>
            </a:rPr>
            <a:t>ポイント上回って</a:t>
          </a:r>
          <a:r>
            <a:rPr lang="ja-JP" altLang="en-US" sz="1400" b="0" i="0" baseline="0">
              <a:solidFill>
                <a:schemeClr val="dk1"/>
              </a:solidFill>
              <a:effectLst/>
              <a:latin typeface="+mn-lt"/>
              <a:ea typeface="+mn-ea"/>
              <a:cs typeface="+mn-cs"/>
            </a:rPr>
            <a:t>いる。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，緊急に必要な事業を峻別し投資的経費を抑制する等，歳出の徹底的な見直しを実現するとともに，税の徴収率向上対策を中心とする歳入確保に努める。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69" name="直線コネクタ 68"/>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2" name="直線コネクタ 71"/>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41728</xdr:rowOff>
    </xdr:to>
    <xdr:cxnSp macro="">
      <xdr:nvCxnSpPr>
        <xdr:cNvPr id="75" name="直線コネクタ 74"/>
        <xdr:cNvCxnSpPr/>
      </xdr:nvCxnSpPr>
      <xdr:spPr>
        <a:xfrm>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7257</xdr:rowOff>
    </xdr:to>
    <xdr:cxnSp macro="">
      <xdr:nvCxnSpPr>
        <xdr:cNvPr id="78" name="直線コネクタ 77"/>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2" name="円/楕円 91"/>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3" name="テキスト ボックス 92"/>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95" name="テキスト ボックス 94"/>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7" name="テキスト ボックス 96"/>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地方税は平成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より</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年連続</a:t>
          </a:r>
          <a:r>
            <a:rPr lang="ja-JP" altLang="ja-JP" sz="1300" b="0" i="0" baseline="0">
              <a:solidFill>
                <a:schemeClr val="dk1"/>
              </a:solidFill>
              <a:effectLst/>
              <a:latin typeface="+mn-lt"/>
              <a:ea typeface="+mn-ea"/>
              <a:cs typeface="+mn-cs"/>
            </a:rPr>
            <a:t>増加し，</a:t>
          </a:r>
          <a:r>
            <a:rPr lang="ja-JP" altLang="en-US" sz="1300" b="0" i="0" baseline="0">
              <a:solidFill>
                <a:schemeClr val="dk1"/>
              </a:solidFill>
              <a:effectLst/>
              <a:latin typeface="+mn-lt"/>
              <a:ea typeface="+mn-ea"/>
              <a:cs typeface="+mn-cs"/>
            </a:rPr>
            <a:t>職員年齢層の若返り等により</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も減少しており，</a:t>
          </a:r>
          <a:r>
            <a:rPr lang="ja-JP" altLang="ja-JP" sz="1300" b="0" i="0" baseline="0">
              <a:solidFill>
                <a:schemeClr val="dk1"/>
              </a:solidFill>
              <a:effectLst/>
              <a:latin typeface="+mn-lt"/>
              <a:ea typeface="+mn-ea"/>
              <a:cs typeface="+mn-cs"/>
            </a:rPr>
            <a:t>前年度の数値</a:t>
          </a:r>
          <a:r>
            <a:rPr lang="ja-JP" altLang="ja-JP" sz="1300" b="0" i="0" baseline="0">
              <a:solidFill>
                <a:sysClr val="windowText" lastClr="000000"/>
              </a:solidFill>
              <a:effectLst/>
              <a:latin typeface="+mn-lt"/>
              <a:ea typeface="+mn-ea"/>
              <a:cs typeface="+mn-cs"/>
            </a:rPr>
            <a:t>を</a:t>
          </a:r>
          <a:r>
            <a:rPr lang="en-US" altLang="ja-JP" sz="1300" b="0" i="0" baseline="0">
              <a:solidFill>
                <a:sysClr val="windowText" lastClr="000000"/>
              </a:solidFill>
              <a:effectLst/>
              <a:latin typeface="+mn-lt"/>
              <a:ea typeface="+mn-ea"/>
              <a:cs typeface="+mn-cs"/>
            </a:rPr>
            <a:t>1.9</a:t>
          </a:r>
          <a:r>
            <a:rPr lang="ja-JP" altLang="en-US" sz="1300" b="0" i="0" baseline="0">
              <a:solidFill>
                <a:sysClr val="windowText" lastClr="000000"/>
              </a:solidFill>
              <a:effectLst/>
              <a:latin typeface="+mn-lt"/>
              <a:ea typeface="+mn-ea"/>
              <a:cs typeface="+mn-cs"/>
            </a:rPr>
            <a:t>ポイント下</a:t>
          </a:r>
          <a:r>
            <a:rPr lang="ja-JP" altLang="ja-JP" sz="1300" b="0" i="0" baseline="0">
              <a:solidFill>
                <a:sysClr val="windowText" lastClr="000000"/>
              </a:solidFill>
              <a:effectLst/>
              <a:latin typeface="+mn-lt"/>
              <a:ea typeface="+mn-ea"/>
              <a:cs typeface="+mn-cs"/>
            </a:rPr>
            <a:t>回っ</a:t>
          </a:r>
          <a:r>
            <a:rPr lang="ja-JP" altLang="en-US" sz="1300" b="0" i="0" baseline="0">
              <a:solidFill>
                <a:sysClr val="windowText" lastClr="000000"/>
              </a:solidFill>
              <a:effectLst/>
              <a:latin typeface="+mn-lt"/>
              <a:ea typeface="+mn-ea"/>
              <a:cs typeface="+mn-cs"/>
            </a:rPr>
            <a:t>た</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しかしながら，扶助費，公債費の増加により類似団体と比較して</a:t>
          </a:r>
          <a:r>
            <a:rPr lang="en-US" altLang="ja-JP" sz="1300" b="0" i="0" baseline="0">
              <a:solidFill>
                <a:sysClr val="windowText" lastClr="000000"/>
              </a:solidFill>
              <a:effectLst/>
              <a:latin typeface="+mn-lt"/>
              <a:ea typeface="+mn-ea"/>
              <a:cs typeface="+mn-cs"/>
            </a:rPr>
            <a:t>4.4</a:t>
          </a:r>
          <a:r>
            <a:rPr lang="ja-JP" altLang="en-US" sz="1300" b="0" i="0" baseline="0">
              <a:solidFill>
                <a:sysClr val="windowText" lastClr="000000"/>
              </a:solidFill>
              <a:effectLst/>
              <a:latin typeface="+mn-lt"/>
              <a:ea typeface="+mn-ea"/>
              <a:cs typeface="+mn-cs"/>
            </a:rPr>
            <a:t>ポイント上回っているため，行財政改革への取組を通じて義務的経費の</a:t>
          </a:r>
          <a:r>
            <a:rPr lang="ja-JP" altLang="en-US" sz="1300" b="0" i="0" baseline="0">
              <a:solidFill>
                <a:schemeClr val="dk1"/>
              </a:solidFill>
              <a:effectLst/>
              <a:latin typeface="+mn-lt"/>
              <a:ea typeface="+mn-ea"/>
              <a:cs typeface="+mn-cs"/>
            </a:rPr>
            <a:t>削減に努め</a:t>
          </a:r>
          <a:r>
            <a:rPr lang="ja-JP" altLang="ja-JP" sz="1300" b="0" i="0" baseline="0">
              <a:solidFill>
                <a:schemeClr val="dk1"/>
              </a:solidFill>
              <a:effectLst/>
              <a:latin typeface="+mn-lt"/>
              <a:ea typeface="+mn-ea"/>
              <a:cs typeface="+mn-cs"/>
            </a:rPr>
            <a:t>，財政の健全化を図る。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126238</xdr:rowOff>
    </xdr:to>
    <xdr:cxnSp macro="">
      <xdr:nvCxnSpPr>
        <xdr:cNvPr id="130" name="直線コネクタ 129"/>
        <xdr:cNvCxnSpPr/>
      </xdr:nvCxnSpPr>
      <xdr:spPr>
        <a:xfrm flipV="1">
          <a:off x="4114800" y="1100734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126238</xdr:rowOff>
    </xdr:to>
    <xdr:cxnSp macro="">
      <xdr:nvCxnSpPr>
        <xdr:cNvPr id="133" name="直線コネクタ 132"/>
        <xdr:cNvCxnSpPr/>
      </xdr:nvCxnSpPr>
      <xdr:spPr>
        <a:xfrm>
          <a:off x="3225800" y="1108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64</xdr:row>
      <xdr:rowOff>111760</xdr:rowOff>
    </xdr:to>
    <xdr:cxnSp macro="">
      <xdr:nvCxnSpPr>
        <xdr:cNvPr id="136" name="直線コネクタ 135"/>
        <xdr:cNvCxnSpPr/>
      </xdr:nvCxnSpPr>
      <xdr:spPr>
        <a:xfrm>
          <a:off x="2336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92456</xdr:rowOff>
    </xdr:from>
    <xdr:to>
      <xdr:col>3</xdr:col>
      <xdr:colOff>279400</xdr:colOff>
      <xdr:row>64</xdr:row>
      <xdr:rowOff>140716</xdr:rowOff>
    </xdr:to>
    <xdr:cxnSp macro="">
      <xdr:nvCxnSpPr>
        <xdr:cNvPr id="139" name="直線コネクタ 138"/>
        <xdr:cNvCxnSpPr/>
      </xdr:nvCxnSpPr>
      <xdr:spPr>
        <a:xfrm flipV="1">
          <a:off x="1447800" y="110652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9" name="円/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75438</xdr:rowOff>
    </xdr:from>
    <xdr:to>
      <xdr:col>6</xdr:col>
      <xdr:colOff>50800</xdr:colOff>
      <xdr:row>65</xdr:row>
      <xdr:rowOff>5588</xdr:rowOff>
    </xdr:to>
    <xdr:sp macro="" textlink="">
      <xdr:nvSpPr>
        <xdr:cNvPr id="151" name="円/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161815</xdr:rowOff>
    </xdr:from>
    <xdr:ext cx="736600" cy="259045"/>
    <xdr:sp macro="" textlink="">
      <xdr:nvSpPr>
        <xdr:cNvPr id="152" name="テキスト ボックス 151"/>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41656</xdr:rowOff>
    </xdr:from>
    <xdr:to>
      <xdr:col>3</xdr:col>
      <xdr:colOff>330200</xdr:colOff>
      <xdr:row>64</xdr:row>
      <xdr:rowOff>143256</xdr:rowOff>
    </xdr:to>
    <xdr:sp macro="" textlink="">
      <xdr:nvSpPr>
        <xdr:cNvPr id="155" name="円/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128033</xdr:rowOff>
    </xdr:from>
    <xdr:ext cx="762000" cy="259045"/>
    <xdr:sp macro="" textlink="">
      <xdr:nvSpPr>
        <xdr:cNvPr id="156" name="テキスト ボックス 155"/>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89916</xdr:rowOff>
    </xdr:from>
    <xdr:to>
      <xdr:col>2</xdr:col>
      <xdr:colOff>127000</xdr:colOff>
      <xdr:row>65</xdr:row>
      <xdr:rowOff>20066</xdr:rowOff>
    </xdr:to>
    <xdr:sp macro="" textlink="">
      <xdr:nvSpPr>
        <xdr:cNvPr id="157" name="円/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職員の年齢層低下による人件費の減少，需要費等の内部管理的経費の削減に努めているため，類似</a:t>
          </a:r>
          <a:r>
            <a:rPr lang="ja-JP" altLang="ja-JP" sz="1300" b="0" i="0" baseline="0">
              <a:solidFill>
                <a:sysClr val="windowText" lastClr="000000"/>
              </a:solidFill>
              <a:effectLst/>
              <a:latin typeface="+mn-lt"/>
              <a:ea typeface="+mn-ea"/>
              <a:cs typeface="+mn-cs"/>
            </a:rPr>
            <a:t>団体</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17,875</a:t>
          </a:r>
          <a:r>
            <a:rPr lang="ja-JP" altLang="en-US" sz="1300" b="0" i="0" baseline="0">
              <a:solidFill>
                <a:sysClr val="windowText" lastClr="000000"/>
              </a:solidFill>
              <a:effectLst/>
              <a:latin typeface="+mn-lt"/>
              <a:ea typeface="+mn-ea"/>
              <a:cs typeface="+mn-cs"/>
            </a:rPr>
            <a:t>円</a:t>
          </a:r>
          <a:r>
            <a:rPr lang="ja-JP" altLang="ja-JP" sz="1300" b="0" i="0" baseline="0">
              <a:solidFill>
                <a:sysClr val="windowText" lastClr="000000"/>
              </a:solidFill>
              <a:effectLst/>
              <a:latin typeface="+mn-lt"/>
              <a:ea typeface="+mn-ea"/>
              <a:cs typeface="+mn-cs"/>
            </a:rPr>
            <a:t>下回って</a:t>
          </a:r>
          <a:r>
            <a:rPr lang="ja-JP" altLang="ja-JP" sz="1300" b="0" i="0" baseline="0">
              <a:solidFill>
                <a:schemeClr val="dk1"/>
              </a:solidFill>
              <a:effectLst/>
              <a:latin typeface="+mn-lt"/>
              <a:ea typeface="+mn-ea"/>
              <a:cs typeface="+mn-cs"/>
            </a:rPr>
            <a:t>いる。今後もより一層のコスト低減を図る。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91376</xdr:rowOff>
    </xdr:from>
    <xdr:to>
      <xdr:col>7</xdr:col>
      <xdr:colOff>152400</xdr:colOff>
      <xdr:row>82</xdr:row>
      <xdr:rowOff>118033</xdr:rowOff>
    </xdr:to>
    <xdr:cxnSp macro="">
      <xdr:nvCxnSpPr>
        <xdr:cNvPr id="195" name="直線コネクタ 194"/>
        <xdr:cNvCxnSpPr/>
      </xdr:nvCxnSpPr>
      <xdr:spPr>
        <a:xfrm>
          <a:off x="4114800" y="14150276"/>
          <a:ext cx="8382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91066</xdr:rowOff>
    </xdr:from>
    <xdr:to>
      <xdr:col>6</xdr:col>
      <xdr:colOff>0</xdr:colOff>
      <xdr:row>82</xdr:row>
      <xdr:rowOff>91376</xdr:rowOff>
    </xdr:to>
    <xdr:cxnSp macro="">
      <xdr:nvCxnSpPr>
        <xdr:cNvPr id="198" name="直線コネクタ 197"/>
        <xdr:cNvCxnSpPr/>
      </xdr:nvCxnSpPr>
      <xdr:spPr>
        <a:xfrm>
          <a:off x="3225800" y="14149966"/>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91066</xdr:rowOff>
    </xdr:from>
    <xdr:to>
      <xdr:col>4</xdr:col>
      <xdr:colOff>482600</xdr:colOff>
      <xdr:row>82</xdr:row>
      <xdr:rowOff>130513</xdr:rowOff>
    </xdr:to>
    <xdr:cxnSp macro="">
      <xdr:nvCxnSpPr>
        <xdr:cNvPr id="201" name="直線コネクタ 200"/>
        <xdr:cNvCxnSpPr/>
      </xdr:nvCxnSpPr>
      <xdr:spPr>
        <a:xfrm flipV="1">
          <a:off x="2336800" y="14149966"/>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128352</xdr:rowOff>
    </xdr:from>
    <xdr:to>
      <xdr:col>3</xdr:col>
      <xdr:colOff>279400</xdr:colOff>
      <xdr:row>82</xdr:row>
      <xdr:rowOff>130513</xdr:rowOff>
    </xdr:to>
    <xdr:cxnSp macro="">
      <xdr:nvCxnSpPr>
        <xdr:cNvPr id="204" name="直線コネクタ 203"/>
        <xdr:cNvCxnSpPr/>
      </xdr:nvCxnSpPr>
      <xdr:spPr>
        <a:xfrm>
          <a:off x="1447800" y="14187252"/>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67233</xdr:rowOff>
    </xdr:from>
    <xdr:to>
      <xdr:col>7</xdr:col>
      <xdr:colOff>203200</xdr:colOff>
      <xdr:row>82</xdr:row>
      <xdr:rowOff>168833</xdr:rowOff>
    </xdr:to>
    <xdr:sp macro="" textlink="">
      <xdr:nvSpPr>
        <xdr:cNvPr id="214" name="円/楕円 213"/>
        <xdr:cNvSpPr/>
      </xdr:nvSpPr>
      <xdr:spPr>
        <a:xfrm>
          <a:off x="4902200" y="141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83760</xdr:rowOff>
    </xdr:from>
    <xdr:ext cx="762000" cy="259045"/>
    <xdr:sp macro="" textlink="">
      <xdr:nvSpPr>
        <xdr:cNvPr id="215" name="人件費・物件費等の状況該当値テキスト"/>
        <xdr:cNvSpPr txBox="1"/>
      </xdr:nvSpPr>
      <xdr:spPr>
        <a:xfrm>
          <a:off x="5041900" y="13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40576</xdr:rowOff>
    </xdr:from>
    <xdr:to>
      <xdr:col>6</xdr:col>
      <xdr:colOff>50800</xdr:colOff>
      <xdr:row>82</xdr:row>
      <xdr:rowOff>142176</xdr:rowOff>
    </xdr:to>
    <xdr:sp macro="" textlink="">
      <xdr:nvSpPr>
        <xdr:cNvPr id="216" name="円/楕円 215"/>
        <xdr:cNvSpPr/>
      </xdr:nvSpPr>
      <xdr:spPr>
        <a:xfrm>
          <a:off x="4064000" y="140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152353</xdr:rowOff>
    </xdr:from>
    <xdr:ext cx="736600" cy="259045"/>
    <xdr:sp macro="" textlink="">
      <xdr:nvSpPr>
        <xdr:cNvPr id="217" name="テキスト ボックス 216"/>
        <xdr:cNvSpPr txBox="1"/>
      </xdr:nvSpPr>
      <xdr:spPr>
        <a:xfrm>
          <a:off x="3733800" y="1386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40266</xdr:rowOff>
    </xdr:from>
    <xdr:to>
      <xdr:col>4</xdr:col>
      <xdr:colOff>533400</xdr:colOff>
      <xdr:row>82</xdr:row>
      <xdr:rowOff>141866</xdr:rowOff>
    </xdr:to>
    <xdr:sp macro="" textlink="">
      <xdr:nvSpPr>
        <xdr:cNvPr id="218" name="円/楕円 217"/>
        <xdr:cNvSpPr/>
      </xdr:nvSpPr>
      <xdr:spPr>
        <a:xfrm>
          <a:off x="3175000" y="140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152043</xdr:rowOff>
    </xdr:from>
    <xdr:ext cx="762000" cy="259045"/>
    <xdr:sp macro="" textlink="">
      <xdr:nvSpPr>
        <xdr:cNvPr id="219" name="テキスト ボックス 218"/>
        <xdr:cNvSpPr txBox="1"/>
      </xdr:nvSpPr>
      <xdr:spPr>
        <a:xfrm>
          <a:off x="2844800" y="138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79713</xdr:rowOff>
    </xdr:from>
    <xdr:to>
      <xdr:col>3</xdr:col>
      <xdr:colOff>330200</xdr:colOff>
      <xdr:row>83</xdr:row>
      <xdr:rowOff>9863</xdr:rowOff>
    </xdr:to>
    <xdr:sp macro="" textlink="">
      <xdr:nvSpPr>
        <xdr:cNvPr id="220" name="円/楕円 219"/>
        <xdr:cNvSpPr/>
      </xdr:nvSpPr>
      <xdr:spPr>
        <a:xfrm>
          <a:off x="2286000" y="141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20040</xdr:rowOff>
    </xdr:from>
    <xdr:ext cx="762000" cy="259045"/>
    <xdr:sp macro="" textlink="">
      <xdr:nvSpPr>
        <xdr:cNvPr id="221" name="テキスト ボックス 220"/>
        <xdr:cNvSpPr txBox="1"/>
      </xdr:nvSpPr>
      <xdr:spPr>
        <a:xfrm>
          <a:off x="1955800" y="1390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77552</xdr:rowOff>
    </xdr:from>
    <xdr:to>
      <xdr:col>2</xdr:col>
      <xdr:colOff>127000</xdr:colOff>
      <xdr:row>83</xdr:row>
      <xdr:rowOff>7702</xdr:rowOff>
    </xdr:to>
    <xdr:sp macro="" textlink="">
      <xdr:nvSpPr>
        <xdr:cNvPr id="222" name="円/楕円 221"/>
        <xdr:cNvSpPr/>
      </xdr:nvSpPr>
      <xdr:spPr>
        <a:xfrm>
          <a:off x="1397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17879</xdr:rowOff>
    </xdr:from>
    <xdr:ext cx="762000" cy="259045"/>
    <xdr:sp macro="" textlink="">
      <xdr:nvSpPr>
        <xdr:cNvPr id="223" name="テキスト ボックス 222"/>
        <xdr:cNvSpPr txBox="1"/>
      </xdr:nvSpPr>
      <xdr:spPr>
        <a:xfrm>
          <a:off x="1066800" y="1390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年度の</a:t>
          </a:r>
          <a:r>
            <a:rPr lang="ja-JP" altLang="ja-JP" sz="1300" b="0" i="0" baseline="0">
              <a:solidFill>
                <a:schemeClr val="dk1"/>
              </a:solidFill>
              <a:effectLst/>
              <a:latin typeface="+mn-lt"/>
              <a:ea typeface="+mn-ea"/>
              <a:cs typeface="+mn-cs"/>
            </a:rPr>
            <a:t>指数</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100を上回っている</a:t>
          </a:r>
          <a:r>
            <a:rPr lang="ja-JP" altLang="en-US" sz="1300" b="0" i="0" baseline="0">
              <a:solidFill>
                <a:schemeClr val="dk1"/>
              </a:solidFill>
              <a:effectLst/>
              <a:latin typeface="+mn-lt"/>
              <a:ea typeface="+mn-ea"/>
              <a:cs typeface="+mn-cs"/>
            </a:rPr>
            <a:t>のは</a:t>
          </a:r>
          <a:r>
            <a:rPr lang="ja-JP" altLang="ja-JP" sz="1300" b="0" i="0" baseline="0">
              <a:solidFill>
                <a:schemeClr val="dk1"/>
              </a:solidFill>
              <a:effectLst/>
              <a:latin typeface="+mn-lt"/>
              <a:ea typeface="+mn-ea"/>
              <a:cs typeface="+mn-cs"/>
            </a:rPr>
            <a:t>，国家公務員の時限的（</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年間）</a:t>
          </a:r>
          <a:r>
            <a:rPr lang="ja-JP" altLang="en-US" sz="1300" b="0" i="0" baseline="0">
              <a:solidFill>
                <a:schemeClr val="dk1"/>
              </a:solidFill>
              <a:effectLst/>
              <a:latin typeface="+mn-lt"/>
              <a:ea typeface="+mn-ea"/>
              <a:cs typeface="+mn-cs"/>
            </a:rPr>
            <a:t>な</a:t>
          </a:r>
          <a:r>
            <a:rPr lang="ja-JP" altLang="ja-JP" sz="1300" b="0" i="0" baseline="0">
              <a:solidFill>
                <a:schemeClr val="dk1"/>
              </a:solidFill>
              <a:effectLst/>
              <a:latin typeface="+mn-lt"/>
              <a:ea typeface="+mn-ea"/>
              <a:cs typeface="+mn-cs"/>
            </a:rPr>
            <a:t>給与</a:t>
          </a:r>
          <a:r>
            <a:rPr lang="ja-JP" altLang="ja-JP" sz="1300" b="0" i="0" baseline="0">
              <a:solidFill>
                <a:sysClr val="windowText" lastClr="000000"/>
              </a:solidFill>
              <a:effectLst/>
              <a:latin typeface="+mn-lt"/>
              <a:ea typeface="+mn-ea"/>
              <a:cs typeface="+mn-cs"/>
            </a:rPr>
            <a:t>改定特例法による。</a:t>
          </a:r>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25</a:t>
          </a:r>
          <a:r>
            <a:rPr lang="ja-JP" altLang="en-US" sz="1300" b="0" i="0" baseline="0">
              <a:solidFill>
                <a:sysClr val="windowText" lastClr="000000"/>
              </a:solidFill>
              <a:effectLst/>
              <a:latin typeface="+mn-lt"/>
              <a:ea typeface="+mn-ea"/>
              <a:cs typeface="+mn-cs"/>
            </a:rPr>
            <a:t>年度以降は以前の水準に戻り，類似団体と比較しても</a:t>
          </a:r>
          <a:r>
            <a:rPr lang="en-US" altLang="ja-JP" sz="1300" b="0" i="0" baseline="0">
              <a:solidFill>
                <a:sysClr val="windowText" lastClr="000000"/>
              </a:solidFill>
              <a:effectLst/>
              <a:latin typeface="+mn-lt"/>
              <a:ea typeface="+mn-ea"/>
              <a:cs typeface="+mn-cs"/>
            </a:rPr>
            <a:t>3.4</a:t>
          </a:r>
          <a:r>
            <a:rPr lang="ja-JP" altLang="en-US" sz="1300" b="0" i="0" baseline="0">
              <a:solidFill>
                <a:sysClr val="windowText" lastClr="000000"/>
              </a:solidFill>
              <a:effectLst/>
              <a:latin typeface="+mn-lt"/>
              <a:ea typeface="+mn-ea"/>
              <a:cs typeface="+mn-cs"/>
            </a:rPr>
            <a:t>ポイント下回っている。</a:t>
          </a:r>
          <a:r>
            <a:rPr lang="ja-JP" altLang="ja-JP" sz="1300" b="0" i="0" baseline="0">
              <a:solidFill>
                <a:sysClr val="windowText" lastClr="000000"/>
              </a:solidFill>
              <a:effectLst/>
              <a:latin typeface="+mn-lt"/>
              <a:ea typeface="+mn-ea"/>
              <a:cs typeface="+mn-cs"/>
            </a:rPr>
            <a:t>今後も引き続き人事員勧告に準じた給与構造改革を推進し，給与の適正化に努める。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52009</xdr:rowOff>
    </xdr:to>
    <xdr:cxnSp macro="">
      <xdr:nvCxnSpPr>
        <xdr:cNvPr id="259" name="直線コネクタ 258"/>
        <xdr:cNvCxnSpPr/>
      </xdr:nvCxnSpPr>
      <xdr:spPr>
        <a:xfrm flipV="1">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87</xdr:row>
      <xdr:rowOff>125488</xdr:rowOff>
    </xdr:to>
    <xdr:cxnSp macro="">
      <xdr:nvCxnSpPr>
        <xdr:cNvPr id="262" name="直線コネクタ 261"/>
        <xdr:cNvCxnSpPr/>
      </xdr:nvCxnSpPr>
      <xdr:spPr>
        <a:xfrm flipV="1">
          <a:off x="15290800" y="141109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125488</xdr:rowOff>
    </xdr:from>
    <xdr:to>
      <xdr:col>22</xdr:col>
      <xdr:colOff>203200</xdr:colOff>
      <xdr:row>88</xdr:row>
      <xdr:rowOff>91923</xdr:rowOff>
    </xdr:to>
    <xdr:cxnSp macro="">
      <xdr:nvCxnSpPr>
        <xdr:cNvPr id="265" name="直線コネクタ 264"/>
        <xdr:cNvCxnSpPr/>
      </xdr:nvCxnSpPr>
      <xdr:spPr>
        <a:xfrm flipV="1">
          <a:off x="14401800" y="150416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88</xdr:row>
      <xdr:rowOff>91923</xdr:rowOff>
    </xdr:to>
    <xdr:cxnSp macro="">
      <xdr:nvCxnSpPr>
        <xdr:cNvPr id="268" name="直線コネクタ 267"/>
        <xdr:cNvCxnSpPr/>
      </xdr:nvCxnSpPr>
      <xdr:spPr>
        <a:xfrm>
          <a:off x="13512800" y="14168362"/>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72" name="テキスト ボックス 271"/>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8" name="円/楕円 277"/>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9"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80" name="円/楕円 279"/>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81" name="テキスト ボックス 280"/>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74688</xdr:rowOff>
    </xdr:from>
    <xdr:to>
      <xdr:col>22</xdr:col>
      <xdr:colOff>254000</xdr:colOff>
      <xdr:row>88</xdr:row>
      <xdr:rowOff>4838</xdr:rowOff>
    </xdr:to>
    <xdr:sp macro="" textlink="">
      <xdr:nvSpPr>
        <xdr:cNvPr id="282" name="円/楕円 281"/>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83" name="テキスト ボックス 282"/>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84" name="円/楕円 283"/>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152900</xdr:rowOff>
    </xdr:from>
    <xdr:ext cx="762000" cy="259045"/>
    <xdr:sp macro="" textlink="">
      <xdr:nvSpPr>
        <xdr:cNvPr id="285" name="テキスト ボックス 284"/>
        <xdr:cNvSpPr txBox="1"/>
      </xdr:nvSpPr>
      <xdr:spPr>
        <a:xfrm>
          <a:off x="14020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86" name="円/楕円 285"/>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170439</xdr:rowOff>
    </xdr:from>
    <xdr:ext cx="762000" cy="259045"/>
    <xdr:sp macro="" textlink="">
      <xdr:nvSpPr>
        <xdr:cNvPr id="287" name="テキスト ボックス 286"/>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17年度より実施した「境町集中改革プラン」の定員管理の適正化に基づき，5年間で50名の職員数削減の目標を達成したことにより，類似団体平均を下回っている。今後も，組織機構改革や事務事業の見直し等による効率化により，適切な定員管理に努める。</a:t>
          </a:r>
          <a:endParaRPr lang="ja-JP" altLang="ja-JP" sz="1300">
            <a:effectLst/>
          </a:endParaRPr>
        </a:p>
        <a:p>
          <a:pPr rtl="0"/>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62</xdr:row>
      <xdr:rowOff>26353</xdr:rowOff>
    </xdr:to>
    <xdr:cxnSp macro="">
      <xdr:nvCxnSpPr>
        <xdr:cNvPr id="322" name="直線コネクタ 321"/>
        <xdr:cNvCxnSpPr/>
      </xdr:nvCxnSpPr>
      <xdr:spPr>
        <a:xfrm flipV="1">
          <a:off x="16179800" y="10610004"/>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153564</xdr:rowOff>
    </xdr:from>
    <xdr:to>
      <xdr:col>23</xdr:col>
      <xdr:colOff>406400</xdr:colOff>
      <xdr:row>62</xdr:row>
      <xdr:rowOff>26353</xdr:rowOff>
    </xdr:to>
    <xdr:cxnSp macro="">
      <xdr:nvCxnSpPr>
        <xdr:cNvPr id="325" name="直線コネクタ 324"/>
        <xdr:cNvCxnSpPr/>
      </xdr:nvCxnSpPr>
      <xdr:spPr>
        <a:xfrm>
          <a:off x="15290800" y="1061201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7" name="テキスト ボックス 326"/>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153564</xdr:rowOff>
    </xdr:from>
    <xdr:to>
      <xdr:col>22</xdr:col>
      <xdr:colOff>203200</xdr:colOff>
      <xdr:row>62</xdr:row>
      <xdr:rowOff>34396</xdr:rowOff>
    </xdr:to>
    <xdr:cxnSp macro="">
      <xdr:nvCxnSpPr>
        <xdr:cNvPr id="328" name="直線コネクタ 327"/>
        <xdr:cNvCxnSpPr/>
      </xdr:nvCxnSpPr>
      <xdr:spPr>
        <a:xfrm flipV="1">
          <a:off x="14401800" y="106120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30" name="テキスト ボックス 329"/>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34396</xdr:rowOff>
    </xdr:from>
    <xdr:to>
      <xdr:col>21</xdr:col>
      <xdr:colOff>0</xdr:colOff>
      <xdr:row>62</xdr:row>
      <xdr:rowOff>56515</xdr:rowOff>
    </xdr:to>
    <xdr:cxnSp macro="">
      <xdr:nvCxnSpPr>
        <xdr:cNvPr id="331" name="直線コネクタ 330"/>
        <xdr:cNvCxnSpPr/>
      </xdr:nvCxnSpPr>
      <xdr:spPr>
        <a:xfrm flipV="1">
          <a:off x="13512800" y="1066429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41" name="円/楕円 340"/>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117281</xdr:rowOff>
    </xdr:from>
    <xdr:ext cx="762000" cy="259045"/>
    <xdr:sp macro="" textlink="">
      <xdr:nvSpPr>
        <xdr:cNvPr id="342" name="定員管理の状況該当値テキスト"/>
        <xdr:cNvSpPr txBox="1"/>
      </xdr:nvSpPr>
      <xdr:spPr>
        <a:xfrm>
          <a:off x="17106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147003</xdr:rowOff>
    </xdr:from>
    <xdr:to>
      <xdr:col>23</xdr:col>
      <xdr:colOff>457200</xdr:colOff>
      <xdr:row>62</xdr:row>
      <xdr:rowOff>77153</xdr:rowOff>
    </xdr:to>
    <xdr:sp macro="" textlink="">
      <xdr:nvSpPr>
        <xdr:cNvPr id="343" name="円/楕円 342"/>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44" name="テキスト ボックス 34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102764</xdr:rowOff>
    </xdr:from>
    <xdr:to>
      <xdr:col>22</xdr:col>
      <xdr:colOff>254000</xdr:colOff>
      <xdr:row>62</xdr:row>
      <xdr:rowOff>32914</xdr:rowOff>
    </xdr:to>
    <xdr:sp macro="" textlink="">
      <xdr:nvSpPr>
        <xdr:cNvPr id="345" name="円/楕円 344"/>
        <xdr:cNvSpPr/>
      </xdr:nvSpPr>
      <xdr:spPr>
        <a:xfrm>
          <a:off x="15240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43091</xdr:rowOff>
    </xdr:from>
    <xdr:ext cx="762000" cy="259045"/>
    <xdr:sp macro="" textlink="">
      <xdr:nvSpPr>
        <xdr:cNvPr id="346" name="テキスト ボックス 345"/>
        <xdr:cNvSpPr txBox="1"/>
      </xdr:nvSpPr>
      <xdr:spPr>
        <a:xfrm>
          <a:off x="14909800" y="103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155046</xdr:rowOff>
    </xdr:from>
    <xdr:to>
      <xdr:col>21</xdr:col>
      <xdr:colOff>50800</xdr:colOff>
      <xdr:row>62</xdr:row>
      <xdr:rowOff>85196</xdr:rowOff>
    </xdr:to>
    <xdr:sp macro="" textlink="">
      <xdr:nvSpPr>
        <xdr:cNvPr id="347" name="円/楕円 346"/>
        <xdr:cNvSpPr/>
      </xdr:nvSpPr>
      <xdr:spPr>
        <a:xfrm>
          <a:off x="14351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95373</xdr:rowOff>
    </xdr:from>
    <xdr:ext cx="762000" cy="259045"/>
    <xdr:sp macro="" textlink="">
      <xdr:nvSpPr>
        <xdr:cNvPr id="348" name="テキスト ボックス 347"/>
        <xdr:cNvSpPr txBox="1"/>
      </xdr:nvSpPr>
      <xdr:spPr>
        <a:xfrm>
          <a:off x="14020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5715</xdr:rowOff>
    </xdr:from>
    <xdr:to>
      <xdr:col>19</xdr:col>
      <xdr:colOff>533400</xdr:colOff>
      <xdr:row>62</xdr:row>
      <xdr:rowOff>107315</xdr:rowOff>
    </xdr:to>
    <xdr:sp macro="" textlink="">
      <xdr:nvSpPr>
        <xdr:cNvPr id="349" name="円/楕円 348"/>
        <xdr:cNvSpPr/>
      </xdr:nvSpPr>
      <xdr:spPr>
        <a:xfrm>
          <a:off x="13462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117492</xdr:rowOff>
    </xdr:from>
    <xdr:ext cx="762000" cy="259045"/>
    <xdr:sp macro="" textlink="">
      <xdr:nvSpPr>
        <xdr:cNvPr id="350" name="テキスト ボックス 349"/>
        <xdr:cNvSpPr txBox="1"/>
      </xdr:nvSpPr>
      <xdr:spPr>
        <a:xfrm>
          <a:off x="13131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年度臨時財政対策債，</a:t>
          </a:r>
          <a:r>
            <a:rPr lang="ja-JP" altLang="en-US" sz="1300" b="0" i="0" baseline="0">
              <a:solidFill>
                <a:schemeClr val="dk1"/>
              </a:solidFill>
              <a:effectLst/>
              <a:latin typeface="+mn-lt"/>
              <a:ea typeface="+mn-ea"/>
              <a:cs typeface="+mn-cs"/>
            </a:rPr>
            <a:t>長田小学校校舎改築事業債，平成</a:t>
          </a:r>
          <a:r>
            <a:rPr lang="en-US" altLang="ja-JP" sz="1300" b="0" i="0" baseline="0">
              <a:solidFill>
                <a:schemeClr val="dk1"/>
              </a:solidFill>
              <a:effectLst/>
              <a:latin typeface="+mn-lt"/>
              <a:ea typeface="+mn-ea"/>
              <a:cs typeface="+mn-cs"/>
            </a:rPr>
            <a:t>21</a:t>
          </a:r>
          <a:r>
            <a:rPr lang="ja-JP" altLang="en-US" sz="1300" b="0" i="0" baseline="0">
              <a:solidFill>
                <a:schemeClr val="dk1"/>
              </a:solidFill>
              <a:effectLst/>
              <a:latin typeface="+mn-lt"/>
              <a:ea typeface="+mn-ea"/>
              <a:cs typeface="+mn-cs"/>
            </a:rPr>
            <a:t>年度繰越小学校校舎耐震補強事業債</a:t>
          </a:r>
          <a:r>
            <a:rPr lang="ja-JP" altLang="ja-JP" sz="1300" b="0" i="0" baseline="0">
              <a:solidFill>
                <a:schemeClr val="dk1"/>
              </a:solidFill>
              <a:effectLst/>
              <a:latin typeface="+mn-lt"/>
              <a:ea typeface="+mn-ea"/>
              <a:cs typeface="+mn-cs"/>
            </a:rPr>
            <a:t>等に係る元金の償還開始による元利償還金の増加，平成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年度下水道整備事業債</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年度農業集落排水事業債の元金償還開始による公営企業債の元利償還金に対する繰入金が増加しているものの，</a:t>
          </a:r>
          <a:r>
            <a:rPr kumimoji="1" lang="ja-JP" altLang="ja-JP" sz="1300">
              <a:solidFill>
                <a:schemeClr val="dk1"/>
              </a:solidFill>
              <a:effectLst/>
              <a:latin typeface="+mn-lt"/>
              <a:ea typeface="+mn-ea"/>
              <a:cs typeface="+mn-cs"/>
            </a:rPr>
            <a:t>基準財政需要額に算入する災害復旧費等の増により前年度に比べ</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ポイント低下している。しかし，類似団体と比較して</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ポイント高くなっており，</a:t>
          </a:r>
          <a:r>
            <a:rPr lang="ja-JP" altLang="ja-JP" sz="1300" b="0" i="0" baseline="0">
              <a:solidFill>
                <a:schemeClr val="dk1"/>
              </a:solidFill>
              <a:effectLst/>
              <a:latin typeface="+mn-lt"/>
              <a:ea typeface="+mn-ea"/>
              <a:cs typeface="+mn-cs"/>
            </a:rPr>
            <a:t>今後は，起債の新規発行抑制に努め，実質公債費比率の上昇を抑えていく。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99822</xdr:rowOff>
    </xdr:from>
    <xdr:to>
      <xdr:col>24</xdr:col>
      <xdr:colOff>558800</xdr:colOff>
      <xdr:row>45</xdr:row>
      <xdr:rowOff>109474</xdr:rowOff>
    </xdr:to>
    <xdr:cxnSp macro="">
      <xdr:nvCxnSpPr>
        <xdr:cNvPr id="382" name="直線コネクタ 381"/>
        <xdr:cNvCxnSpPr/>
      </xdr:nvCxnSpPr>
      <xdr:spPr>
        <a:xfrm flipV="1">
          <a:off x="16179800" y="78150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109474</xdr:rowOff>
    </xdr:from>
    <xdr:to>
      <xdr:col>23</xdr:col>
      <xdr:colOff>406400</xdr:colOff>
      <xdr:row>45</xdr:row>
      <xdr:rowOff>109474</xdr:rowOff>
    </xdr:to>
    <xdr:cxnSp macro="">
      <xdr:nvCxnSpPr>
        <xdr:cNvPr id="385" name="直線コネクタ 384"/>
        <xdr:cNvCxnSpPr/>
      </xdr:nvCxnSpPr>
      <xdr:spPr>
        <a:xfrm>
          <a:off x="15290800" y="782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41910</xdr:rowOff>
    </xdr:from>
    <xdr:to>
      <xdr:col>22</xdr:col>
      <xdr:colOff>203200</xdr:colOff>
      <xdr:row>45</xdr:row>
      <xdr:rowOff>109474</xdr:rowOff>
    </xdr:to>
    <xdr:cxnSp macro="">
      <xdr:nvCxnSpPr>
        <xdr:cNvPr id="388" name="直線コネクタ 387"/>
        <xdr:cNvCxnSpPr/>
      </xdr:nvCxnSpPr>
      <xdr:spPr>
        <a:xfrm>
          <a:off x="14401800" y="77571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41910</xdr:rowOff>
    </xdr:to>
    <xdr:cxnSp macro="">
      <xdr:nvCxnSpPr>
        <xdr:cNvPr id="391" name="直線コネクタ 390"/>
        <xdr:cNvCxnSpPr/>
      </xdr:nvCxnSpPr>
      <xdr:spPr>
        <a:xfrm>
          <a:off x="13512800" y="76895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45</xdr:row>
      <xdr:rowOff>49022</xdr:rowOff>
    </xdr:from>
    <xdr:to>
      <xdr:col>24</xdr:col>
      <xdr:colOff>609600</xdr:colOff>
      <xdr:row>45</xdr:row>
      <xdr:rowOff>150622</xdr:rowOff>
    </xdr:to>
    <xdr:sp macro="" textlink="">
      <xdr:nvSpPr>
        <xdr:cNvPr id="401" name="円/楕円 400"/>
        <xdr:cNvSpPr/>
      </xdr:nvSpPr>
      <xdr:spPr>
        <a:xfrm>
          <a:off x="169672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116349</xdr:rowOff>
    </xdr:from>
    <xdr:ext cx="762000" cy="259045"/>
    <xdr:sp macro="" textlink="">
      <xdr:nvSpPr>
        <xdr:cNvPr id="402" name="公債費負担の状況該当値テキスト"/>
        <xdr:cNvSpPr txBox="1"/>
      </xdr:nvSpPr>
      <xdr:spPr>
        <a:xfrm>
          <a:off x="17106900" y="76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58674</xdr:rowOff>
    </xdr:from>
    <xdr:to>
      <xdr:col>23</xdr:col>
      <xdr:colOff>457200</xdr:colOff>
      <xdr:row>45</xdr:row>
      <xdr:rowOff>160274</xdr:rowOff>
    </xdr:to>
    <xdr:sp macro="" textlink="">
      <xdr:nvSpPr>
        <xdr:cNvPr id="403" name="円/楕円 402"/>
        <xdr:cNvSpPr/>
      </xdr:nvSpPr>
      <xdr:spPr>
        <a:xfrm>
          <a:off x="16129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145051</xdr:rowOff>
    </xdr:from>
    <xdr:ext cx="736600" cy="259045"/>
    <xdr:sp macro="" textlink="">
      <xdr:nvSpPr>
        <xdr:cNvPr id="404" name="テキスト ボックス 403"/>
        <xdr:cNvSpPr txBox="1"/>
      </xdr:nvSpPr>
      <xdr:spPr>
        <a:xfrm>
          <a:off x="15798800" y="786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58674</xdr:rowOff>
    </xdr:from>
    <xdr:to>
      <xdr:col>22</xdr:col>
      <xdr:colOff>254000</xdr:colOff>
      <xdr:row>45</xdr:row>
      <xdr:rowOff>160274</xdr:rowOff>
    </xdr:to>
    <xdr:sp macro="" textlink="">
      <xdr:nvSpPr>
        <xdr:cNvPr id="405" name="円/楕円 404"/>
        <xdr:cNvSpPr/>
      </xdr:nvSpPr>
      <xdr:spPr>
        <a:xfrm>
          <a:off x="15240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145051</xdr:rowOff>
    </xdr:from>
    <xdr:ext cx="762000" cy="259045"/>
    <xdr:sp macro="" textlink="">
      <xdr:nvSpPr>
        <xdr:cNvPr id="406" name="テキスト ボックス 405"/>
        <xdr:cNvSpPr txBox="1"/>
      </xdr:nvSpPr>
      <xdr:spPr>
        <a:xfrm>
          <a:off x="14909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162560</xdr:rowOff>
    </xdr:from>
    <xdr:to>
      <xdr:col>21</xdr:col>
      <xdr:colOff>50800</xdr:colOff>
      <xdr:row>45</xdr:row>
      <xdr:rowOff>92710</xdr:rowOff>
    </xdr:to>
    <xdr:sp macro="" textlink="">
      <xdr:nvSpPr>
        <xdr:cNvPr id="407" name="円/楕円 406"/>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77487</xdr:rowOff>
    </xdr:from>
    <xdr:ext cx="762000" cy="259045"/>
    <xdr:sp macro="" textlink="">
      <xdr:nvSpPr>
        <xdr:cNvPr id="408" name="テキスト ボックス 407"/>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9" name="円/楕円 408"/>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10" name="テキスト ボックス 409"/>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上回っている主な要因は，地方債発行額の増加による残高の増や，公営企業にかかる公債費の償還財源として繰出される準元利償還金の増，及び一部事務組合の地方債残高の増加による負担等見込額の増加等があげられる。今後は，起債依存性の高い投資的事業の抑制などにより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149648</xdr:rowOff>
    </xdr:from>
    <xdr:to>
      <xdr:col>24</xdr:col>
      <xdr:colOff>558800</xdr:colOff>
      <xdr:row>22</xdr:row>
      <xdr:rowOff>79544</xdr:rowOff>
    </xdr:to>
    <xdr:cxnSp macro="">
      <xdr:nvCxnSpPr>
        <xdr:cNvPr id="444" name="直線コネクタ 443"/>
        <xdr:cNvCxnSpPr/>
      </xdr:nvCxnSpPr>
      <xdr:spPr>
        <a:xfrm flipV="1">
          <a:off x="16179800" y="375009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79544</xdr:rowOff>
    </xdr:from>
    <xdr:to>
      <xdr:col>23</xdr:col>
      <xdr:colOff>406400</xdr:colOff>
      <xdr:row>22</xdr:row>
      <xdr:rowOff>163195</xdr:rowOff>
    </xdr:to>
    <xdr:cxnSp macro="">
      <xdr:nvCxnSpPr>
        <xdr:cNvPr id="447" name="直線コネクタ 446"/>
        <xdr:cNvCxnSpPr/>
      </xdr:nvCxnSpPr>
      <xdr:spPr>
        <a:xfrm flipV="1">
          <a:off x="15290800" y="3851444"/>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107696</xdr:rowOff>
    </xdr:from>
    <xdr:to>
      <xdr:col>22</xdr:col>
      <xdr:colOff>203200</xdr:colOff>
      <xdr:row>22</xdr:row>
      <xdr:rowOff>163195</xdr:rowOff>
    </xdr:to>
    <xdr:cxnSp macro="">
      <xdr:nvCxnSpPr>
        <xdr:cNvPr id="450" name="直線コネクタ 449"/>
        <xdr:cNvCxnSpPr/>
      </xdr:nvCxnSpPr>
      <xdr:spPr>
        <a:xfrm>
          <a:off x="14401800" y="387959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46567</xdr:rowOff>
    </xdr:from>
    <xdr:to>
      <xdr:col>21</xdr:col>
      <xdr:colOff>0</xdr:colOff>
      <xdr:row>22</xdr:row>
      <xdr:rowOff>107696</xdr:rowOff>
    </xdr:to>
    <xdr:cxnSp macro="">
      <xdr:nvCxnSpPr>
        <xdr:cNvPr id="453" name="直線コネクタ 452"/>
        <xdr:cNvCxnSpPr/>
      </xdr:nvCxnSpPr>
      <xdr:spPr>
        <a:xfrm>
          <a:off x="13512800" y="3818467"/>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98848</xdr:rowOff>
    </xdr:from>
    <xdr:to>
      <xdr:col>24</xdr:col>
      <xdr:colOff>609600</xdr:colOff>
      <xdr:row>22</xdr:row>
      <xdr:rowOff>28998</xdr:rowOff>
    </xdr:to>
    <xdr:sp macro="" textlink="">
      <xdr:nvSpPr>
        <xdr:cNvPr id="463" name="円/楕円 462"/>
        <xdr:cNvSpPr/>
      </xdr:nvSpPr>
      <xdr:spPr>
        <a:xfrm>
          <a:off x="169672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166175</xdr:rowOff>
    </xdr:from>
    <xdr:ext cx="762000" cy="259045"/>
    <xdr:sp macro="" textlink="">
      <xdr:nvSpPr>
        <xdr:cNvPr id="464" name="将来負担の状況該当値テキスト"/>
        <xdr:cNvSpPr txBox="1"/>
      </xdr:nvSpPr>
      <xdr:spPr>
        <a:xfrm>
          <a:off x="17106900" y="359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28744</xdr:rowOff>
    </xdr:from>
    <xdr:to>
      <xdr:col>23</xdr:col>
      <xdr:colOff>457200</xdr:colOff>
      <xdr:row>22</xdr:row>
      <xdr:rowOff>130344</xdr:rowOff>
    </xdr:to>
    <xdr:sp macro="" textlink="">
      <xdr:nvSpPr>
        <xdr:cNvPr id="465" name="円/楕円 464"/>
        <xdr:cNvSpPr/>
      </xdr:nvSpPr>
      <xdr:spPr>
        <a:xfrm>
          <a:off x="16129000" y="3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115121</xdr:rowOff>
    </xdr:from>
    <xdr:ext cx="736600" cy="259045"/>
    <xdr:sp macro="" textlink="">
      <xdr:nvSpPr>
        <xdr:cNvPr id="466" name="テキスト ボックス 465"/>
        <xdr:cNvSpPr txBox="1"/>
      </xdr:nvSpPr>
      <xdr:spPr>
        <a:xfrm>
          <a:off x="15798800" y="3887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112395</xdr:rowOff>
    </xdr:from>
    <xdr:to>
      <xdr:col>22</xdr:col>
      <xdr:colOff>254000</xdr:colOff>
      <xdr:row>23</xdr:row>
      <xdr:rowOff>42545</xdr:rowOff>
    </xdr:to>
    <xdr:sp macro="" textlink="">
      <xdr:nvSpPr>
        <xdr:cNvPr id="467" name="円/楕円 466"/>
        <xdr:cNvSpPr/>
      </xdr:nvSpPr>
      <xdr:spPr>
        <a:xfrm>
          <a:off x="15240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27322</xdr:rowOff>
    </xdr:from>
    <xdr:ext cx="762000" cy="259045"/>
    <xdr:sp macro="" textlink="">
      <xdr:nvSpPr>
        <xdr:cNvPr id="468" name="テキスト ボックス 467"/>
        <xdr:cNvSpPr txBox="1"/>
      </xdr:nvSpPr>
      <xdr:spPr>
        <a:xfrm>
          <a:off x="14909800" y="39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56896</xdr:rowOff>
    </xdr:from>
    <xdr:to>
      <xdr:col>21</xdr:col>
      <xdr:colOff>50800</xdr:colOff>
      <xdr:row>22</xdr:row>
      <xdr:rowOff>158496</xdr:rowOff>
    </xdr:to>
    <xdr:sp macro="" textlink="">
      <xdr:nvSpPr>
        <xdr:cNvPr id="469" name="円/楕円 468"/>
        <xdr:cNvSpPr/>
      </xdr:nvSpPr>
      <xdr:spPr>
        <a:xfrm>
          <a:off x="14351000" y="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143273</xdr:rowOff>
    </xdr:from>
    <xdr:ext cx="762000" cy="259045"/>
    <xdr:sp macro="" textlink="">
      <xdr:nvSpPr>
        <xdr:cNvPr id="470" name="テキスト ボックス 469"/>
        <xdr:cNvSpPr txBox="1"/>
      </xdr:nvSpPr>
      <xdr:spPr>
        <a:xfrm>
          <a:off x="14020800" y="39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167217</xdr:rowOff>
    </xdr:from>
    <xdr:to>
      <xdr:col>19</xdr:col>
      <xdr:colOff>533400</xdr:colOff>
      <xdr:row>22</xdr:row>
      <xdr:rowOff>97367</xdr:rowOff>
    </xdr:to>
    <xdr:sp macro="" textlink="">
      <xdr:nvSpPr>
        <xdr:cNvPr id="471" name="円/楕円 470"/>
        <xdr:cNvSpPr/>
      </xdr:nvSpPr>
      <xdr:spPr>
        <a:xfrm>
          <a:off x="13462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82144</xdr:rowOff>
    </xdr:from>
    <xdr:ext cx="762000" cy="259045"/>
    <xdr:sp macro="" textlink="">
      <xdr:nvSpPr>
        <xdr:cNvPr id="472" name="テキスト ボックス 471"/>
        <xdr:cNvSpPr txBox="1"/>
      </xdr:nvSpPr>
      <xdr:spPr>
        <a:xfrm>
          <a:off x="13131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25,696
25,033
46.59
8,122,786
7,848,603
172,347
5,703,535
10,685,125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171.5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a:t>
          </a:r>
          <a:r>
            <a:rPr lang="ja-JP" altLang="ja-JP" sz="1300" b="0" i="0" baseline="0">
              <a:solidFill>
                <a:sysClr val="windowText" lastClr="000000"/>
              </a:solidFill>
              <a:effectLst/>
              <a:latin typeface="+mn-lt"/>
              <a:ea typeface="+mn-ea"/>
              <a:cs typeface="+mn-cs"/>
            </a:rPr>
            <a:t>団体</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3.3</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上回っているものの，平成17年度から実施した「境町集中改革プラン」の定員管理</a:t>
          </a:r>
          <a:r>
            <a:rPr lang="ja-JP" altLang="ja-JP" sz="1300" b="0" i="0" baseline="0">
              <a:solidFill>
                <a:schemeClr val="dk1"/>
              </a:solidFill>
              <a:effectLst/>
              <a:latin typeface="+mn-lt"/>
              <a:ea typeface="+mn-ea"/>
              <a:cs typeface="+mn-cs"/>
            </a:rPr>
            <a:t>の適正化に基づき，5年間で50名の職員数削減の目標を達成させ，また年齢構成の若返りにより，</a:t>
          </a:r>
          <a:r>
            <a:rPr lang="ja-JP" altLang="en-US" sz="1300" b="0" i="0" baseline="0">
              <a:solidFill>
                <a:schemeClr val="dk1"/>
              </a:solidFill>
              <a:effectLst/>
              <a:latin typeface="+mn-lt"/>
              <a:ea typeface="+mn-ea"/>
              <a:cs typeface="+mn-cs"/>
            </a:rPr>
            <a:t>平成２３年度から</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年間下がり続け，</a:t>
          </a:r>
          <a:r>
            <a:rPr lang="ja-JP" altLang="ja-JP" sz="1300" b="0" i="0" baseline="0">
              <a:solidFill>
                <a:schemeClr val="dk1"/>
              </a:solidFill>
              <a:effectLst/>
              <a:latin typeface="+mn-lt"/>
              <a:ea typeface="+mn-ea"/>
              <a:cs typeface="+mn-cs"/>
            </a:rPr>
            <a:t>前年度の数値から</a:t>
          </a:r>
          <a:r>
            <a:rPr lang="ja-JP" altLang="en-US" sz="1300" b="0" i="0" baseline="0">
              <a:solidFill>
                <a:schemeClr val="dk1"/>
              </a:solidFill>
              <a:effectLst/>
              <a:latin typeface="+mn-lt"/>
              <a:ea typeface="+mn-ea"/>
              <a:cs typeface="+mn-cs"/>
            </a:rPr>
            <a:t>も</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ポイント下</a:t>
          </a:r>
          <a:r>
            <a:rPr lang="ja-JP" altLang="en-US" sz="1300" b="0" i="0" baseline="0">
              <a:solidFill>
                <a:schemeClr val="dk1"/>
              </a:solidFill>
              <a:effectLst/>
              <a:latin typeface="+mn-lt"/>
              <a:ea typeface="+mn-ea"/>
              <a:cs typeface="+mn-cs"/>
            </a:rPr>
            <a:t>回った</a:t>
          </a:r>
          <a:r>
            <a:rPr lang="ja-JP" altLang="ja-JP" sz="1300" b="0" i="0" baseline="0">
              <a:solidFill>
                <a:schemeClr val="dk1"/>
              </a:solidFill>
              <a:effectLst/>
              <a:latin typeface="+mn-lt"/>
              <a:ea typeface="+mn-ea"/>
              <a:cs typeface="+mn-cs"/>
            </a:rPr>
            <a:t>。今後も引き続き定員の適正化を図り，人件費の抑制に努める。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64407</xdr:rowOff>
    </xdr:from>
    <xdr:to>
      <xdr:col>7</xdr:col>
      <xdr:colOff>15875</xdr:colOff>
      <xdr:row>39</xdr:row>
      <xdr:rowOff>129722</xdr:rowOff>
    </xdr:to>
    <xdr:cxnSp macro="">
      <xdr:nvCxnSpPr>
        <xdr:cNvPr id="66" name="直線コネクタ 65"/>
        <xdr:cNvCxnSpPr/>
      </xdr:nvCxnSpPr>
      <xdr:spPr>
        <a:xfrm flipV="1">
          <a:off x="3987800" y="6750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129722</xdr:rowOff>
    </xdr:from>
    <xdr:to>
      <xdr:col>5</xdr:col>
      <xdr:colOff>549275</xdr:colOff>
      <xdr:row>40</xdr:row>
      <xdr:rowOff>99785</xdr:rowOff>
    </xdr:to>
    <xdr:cxnSp macro="">
      <xdr:nvCxnSpPr>
        <xdr:cNvPr id="69" name="直線コネクタ 68"/>
        <xdr:cNvCxnSpPr/>
      </xdr:nvCxnSpPr>
      <xdr:spPr>
        <a:xfrm flipV="1">
          <a:off x="3098800" y="6816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99785</xdr:rowOff>
    </xdr:from>
    <xdr:to>
      <xdr:col>4</xdr:col>
      <xdr:colOff>346075</xdr:colOff>
      <xdr:row>41</xdr:row>
      <xdr:rowOff>58965</xdr:rowOff>
    </xdr:to>
    <xdr:cxnSp macro="">
      <xdr:nvCxnSpPr>
        <xdr:cNvPr id="72" name="直線コネクタ 71"/>
        <xdr:cNvCxnSpPr/>
      </xdr:nvCxnSpPr>
      <xdr:spPr>
        <a:xfrm flipV="1">
          <a:off x="2209800" y="6957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74" name="テキスト ボックス 73"/>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41</xdr:row>
      <xdr:rowOff>58965</xdr:rowOff>
    </xdr:to>
    <xdr:cxnSp macro="">
      <xdr:nvCxnSpPr>
        <xdr:cNvPr id="75" name="直線コネクタ 74"/>
        <xdr:cNvCxnSpPr/>
      </xdr:nvCxnSpPr>
      <xdr:spPr>
        <a:xfrm>
          <a:off x="1320800" y="69033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100891</xdr:rowOff>
    </xdr:from>
    <xdr:ext cx="762000" cy="259045"/>
    <xdr:sp macro="" textlink="">
      <xdr:nvSpPr>
        <xdr:cNvPr id="77" name="テキスト ボックス 76"/>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13607</xdr:rowOff>
    </xdr:from>
    <xdr:to>
      <xdr:col>7</xdr:col>
      <xdr:colOff>66675</xdr:colOff>
      <xdr:row>39</xdr:row>
      <xdr:rowOff>115207</xdr:rowOff>
    </xdr:to>
    <xdr:sp macro="" textlink="">
      <xdr:nvSpPr>
        <xdr:cNvPr id="85" name="円/楕円 84"/>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157134</xdr:rowOff>
    </xdr:from>
    <xdr:ext cx="762000" cy="259045"/>
    <xdr:sp macro="" textlink="">
      <xdr:nvSpPr>
        <xdr:cNvPr id="86"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7" name="円/楕円 86"/>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88" name="テキスト ボックス 87"/>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48985</xdr:rowOff>
    </xdr:from>
    <xdr:to>
      <xdr:col>4</xdr:col>
      <xdr:colOff>396875</xdr:colOff>
      <xdr:row>40</xdr:row>
      <xdr:rowOff>150585</xdr:rowOff>
    </xdr:to>
    <xdr:sp macro="" textlink="">
      <xdr:nvSpPr>
        <xdr:cNvPr id="89" name="円/楕円 88"/>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135362</xdr:rowOff>
    </xdr:from>
    <xdr:ext cx="762000" cy="259045"/>
    <xdr:sp macro="" textlink="">
      <xdr:nvSpPr>
        <xdr:cNvPr id="90" name="テキスト ボックス 89"/>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8165</xdr:rowOff>
    </xdr:from>
    <xdr:to>
      <xdr:col>3</xdr:col>
      <xdr:colOff>193675</xdr:colOff>
      <xdr:row>41</xdr:row>
      <xdr:rowOff>109765</xdr:rowOff>
    </xdr:to>
    <xdr:sp macro="" textlink="">
      <xdr:nvSpPr>
        <xdr:cNvPr id="91" name="円/楕円 90"/>
        <xdr:cNvSpPr/>
      </xdr:nvSpPr>
      <xdr:spPr>
        <a:xfrm>
          <a:off x="215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94542</xdr:rowOff>
    </xdr:from>
    <xdr:ext cx="762000" cy="259045"/>
    <xdr:sp macro="" textlink="">
      <xdr:nvSpPr>
        <xdr:cNvPr id="92" name="テキスト ボックス 91"/>
        <xdr:cNvSpPr txBox="1"/>
      </xdr:nvSpPr>
      <xdr:spPr>
        <a:xfrm>
          <a:off x="1828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93" name="円/楕円 92"/>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94" name="テキスト ボックス 93"/>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行財政改革による内部</a:t>
          </a:r>
          <a:r>
            <a:rPr lang="ja-JP" altLang="ja-JP" sz="1300" b="0" i="0" baseline="0">
              <a:solidFill>
                <a:sysClr val="windowText" lastClr="000000"/>
              </a:solidFill>
              <a:effectLst/>
              <a:latin typeface="+mn-lt"/>
              <a:ea typeface="+mn-ea"/>
              <a:cs typeface="+mn-cs"/>
            </a:rPr>
            <a:t>管理的経費の徹底した削減により，類似団体</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2.8</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下回っている。今後も委託事業</a:t>
          </a:r>
          <a:r>
            <a:rPr lang="ja-JP" altLang="en-US" sz="1300" b="0" i="0" baseline="0">
              <a:solidFill>
                <a:sysClr val="windowText" lastClr="000000"/>
              </a:solidFill>
              <a:effectLst/>
              <a:latin typeface="+mn-lt"/>
              <a:ea typeface="+mn-ea"/>
              <a:cs typeface="+mn-cs"/>
            </a:rPr>
            <a:t>の</a:t>
          </a:r>
          <a:r>
            <a:rPr lang="ja-JP" altLang="ja-JP" sz="1300" b="0" i="0" baseline="0">
              <a:solidFill>
                <a:sysClr val="windowText" lastClr="000000"/>
              </a:solidFill>
              <a:effectLst/>
              <a:latin typeface="+mn-lt"/>
              <a:ea typeface="+mn-ea"/>
              <a:cs typeface="+mn-cs"/>
            </a:rPr>
            <a:t>見直しや，経費節減に努め，より一層の削減</a:t>
          </a:r>
          <a:r>
            <a:rPr lang="ja-JP" altLang="ja-JP" sz="1300" b="0" i="0" baseline="0">
              <a:solidFill>
                <a:schemeClr val="dk1"/>
              </a:solidFill>
              <a:effectLst/>
              <a:latin typeface="+mn-lt"/>
              <a:ea typeface="+mn-ea"/>
              <a:cs typeface="+mn-cs"/>
            </a:rPr>
            <a:t>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44450</xdr:rowOff>
    </xdr:to>
    <xdr:cxnSp macro="">
      <xdr:nvCxnSpPr>
        <xdr:cNvPr id="127" name="直線コネクタ 126"/>
        <xdr:cNvCxnSpPr/>
      </xdr:nvCxnSpPr>
      <xdr:spPr>
        <a:xfrm flipV="1">
          <a:off x="15671800" y="2552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15</xdr:row>
      <xdr:rowOff>44450</xdr:rowOff>
    </xdr:to>
    <xdr:cxnSp macro="">
      <xdr:nvCxnSpPr>
        <xdr:cNvPr id="130" name="直線コネクタ 129"/>
        <xdr:cNvCxnSpPr/>
      </xdr:nvCxnSpPr>
      <xdr:spPr>
        <a:xfrm>
          <a:off x="14782800" y="251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114300</xdr:rowOff>
    </xdr:to>
    <xdr:cxnSp macro="">
      <xdr:nvCxnSpPr>
        <xdr:cNvPr id="133" name="直線コネクタ 132"/>
        <xdr:cNvCxnSpPr/>
      </xdr:nvCxnSpPr>
      <xdr:spPr>
        <a:xfrm>
          <a:off x="13893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88900</xdr:rowOff>
    </xdr:to>
    <xdr:cxnSp macro="">
      <xdr:nvCxnSpPr>
        <xdr:cNvPr id="136" name="直線コネクタ 135"/>
        <xdr:cNvCxnSpPr/>
      </xdr:nvCxnSpPr>
      <xdr:spPr>
        <a:xfrm flipV="1">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8" name="円/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a:t>
          </a:r>
          <a:r>
            <a:rPr lang="ja-JP" altLang="ja-JP" sz="1300" b="0" i="0" baseline="0">
              <a:solidFill>
                <a:sysClr val="windowText" lastClr="000000"/>
              </a:solidFill>
              <a:effectLst/>
              <a:latin typeface="+mn-lt"/>
              <a:ea typeface="+mn-ea"/>
              <a:cs typeface="+mn-cs"/>
            </a:rPr>
            <a:t>団体</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0.9</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下回って</a:t>
          </a:r>
          <a:r>
            <a:rPr lang="ja-JP" altLang="ja-JP" sz="1300" b="0" i="0" baseline="0">
              <a:solidFill>
                <a:schemeClr val="dk1"/>
              </a:solidFill>
              <a:effectLst/>
              <a:latin typeface="+mn-lt"/>
              <a:ea typeface="+mn-ea"/>
              <a:cs typeface="+mn-cs"/>
            </a:rPr>
            <a:t>いるが，障害者自立支援事業等の額が増加しており，今後も社会保障費は増加することが見込まれる。引き続き，安定財源の確保に努める。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104140</xdr:rowOff>
    </xdr:to>
    <xdr:cxnSp macro="">
      <xdr:nvCxnSpPr>
        <xdr:cNvPr id="186" name="直線コネクタ 185"/>
        <xdr:cNvCxnSpPr/>
      </xdr:nvCxnSpPr>
      <xdr:spPr>
        <a:xfrm>
          <a:off x="3987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35560</xdr:rowOff>
    </xdr:to>
    <xdr:cxnSp macro="">
      <xdr:nvCxnSpPr>
        <xdr:cNvPr id="189" name="直線コネクタ 188"/>
        <xdr:cNvCxnSpPr/>
      </xdr:nvCxnSpPr>
      <xdr:spPr>
        <a:xfrm>
          <a:off x="3098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12700</xdr:rowOff>
    </xdr:to>
    <xdr:cxnSp macro="">
      <xdr:nvCxnSpPr>
        <xdr:cNvPr id="192" name="直線コネクタ 191"/>
        <xdr:cNvCxnSpPr/>
      </xdr:nvCxnSpPr>
      <xdr:spPr>
        <a:xfrm>
          <a:off x="2209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4" name="テキスト ボックス 193"/>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161290</xdr:rowOff>
    </xdr:to>
    <xdr:cxnSp macro="">
      <xdr:nvCxnSpPr>
        <xdr:cNvPr id="195" name="直線コネクタ 194"/>
        <xdr:cNvCxnSpPr/>
      </xdr:nvCxnSpPr>
      <xdr:spPr>
        <a:xfrm>
          <a:off x="1320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199" name="テキスト ボックス 198"/>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5" name="円/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69867</xdr:rowOff>
    </xdr:from>
    <xdr:ext cx="762000" cy="259045"/>
    <xdr:sp macro="" textlink="">
      <xdr:nvSpPr>
        <xdr:cNvPr id="206"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7" name="円/楕円 206"/>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08" name="テキスト ボックス 207"/>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12" name="テキスト ボックス 211"/>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13" name="円/楕円 21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14" name="テキスト ボックス 21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国保事業特別会計，農業集落排水事業特別会計等への繰出金により</a:t>
          </a:r>
          <a:r>
            <a:rPr lang="ja-JP" altLang="ja-JP" sz="1300" b="0" i="0" baseline="0">
              <a:solidFill>
                <a:schemeClr val="dk1"/>
              </a:solidFill>
              <a:effectLst/>
              <a:latin typeface="+mn-lt"/>
              <a:ea typeface="+mn-ea"/>
              <a:cs typeface="+mn-cs"/>
            </a:rPr>
            <a:t>その他に係る経常収支比率は</a:t>
          </a:r>
          <a:r>
            <a:rPr lang="ja-JP" altLang="en-US" sz="1300" b="0" i="0" baseline="0">
              <a:solidFill>
                <a:schemeClr val="dk1"/>
              </a:solidFill>
              <a:effectLst/>
              <a:latin typeface="+mn-lt"/>
              <a:ea typeface="+mn-ea"/>
              <a:cs typeface="+mn-cs"/>
            </a:rPr>
            <a:t>前年度値を</a:t>
          </a:r>
          <a:r>
            <a:rPr lang="en-US" altLang="ja-JP" sz="1300" b="0" i="0" baseline="0">
              <a:solidFill>
                <a:schemeClr val="dk1"/>
              </a:solidFill>
              <a:effectLst/>
              <a:latin typeface="+mn-lt"/>
              <a:ea typeface="+mn-ea"/>
              <a:cs typeface="+mn-cs"/>
            </a:rPr>
            <a:t>0.2</a:t>
          </a:r>
          <a:r>
            <a:rPr lang="ja-JP" altLang="en-US" sz="1300" b="0" i="0" baseline="0">
              <a:solidFill>
                <a:schemeClr val="dk1"/>
              </a:solidFill>
              <a:effectLst/>
              <a:latin typeface="+mn-lt"/>
              <a:ea typeface="+mn-ea"/>
              <a:cs typeface="+mn-cs"/>
            </a:rPr>
            <a:t>ポイント上回った。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類似</a:t>
          </a:r>
          <a:r>
            <a:rPr lang="ja-JP" altLang="ja-JP" sz="1300" b="0" i="0" baseline="0">
              <a:solidFill>
                <a:sysClr val="windowText" lastClr="000000"/>
              </a:solidFill>
              <a:effectLst/>
              <a:latin typeface="+mn-lt"/>
              <a:ea typeface="+mn-ea"/>
              <a:cs typeface="+mn-cs"/>
            </a:rPr>
            <a:t>団体</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2.2</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上回って</a:t>
          </a:r>
          <a:r>
            <a:rPr lang="ja-JP" altLang="ja-JP" sz="1300" b="0" i="0" baseline="0">
              <a:solidFill>
                <a:schemeClr val="dk1"/>
              </a:solidFill>
              <a:effectLst/>
              <a:latin typeface="+mn-lt"/>
              <a:ea typeface="+mn-ea"/>
              <a:cs typeface="+mn-cs"/>
            </a:rPr>
            <a:t>いるのは，下水道事業への繰出が主な要因である。認可区域の工事完了に伴い，公債費等は減少傾向となる見込みであるため，公営企業経営健全化計画に基づき起債の抑制及び経費の節減に努める。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115570</xdr:rowOff>
    </xdr:to>
    <xdr:cxnSp macro="">
      <xdr:nvCxnSpPr>
        <xdr:cNvPr id="247" name="直線コネクタ 246"/>
        <xdr:cNvCxnSpPr/>
      </xdr:nvCxnSpPr>
      <xdr:spPr>
        <a:xfrm>
          <a:off x="15671800" y="987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100330</xdr:rowOff>
    </xdr:to>
    <xdr:cxnSp macro="">
      <xdr:nvCxnSpPr>
        <xdr:cNvPr id="250" name="直線コネクタ 249"/>
        <xdr:cNvCxnSpPr/>
      </xdr:nvCxnSpPr>
      <xdr:spPr>
        <a:xfrm>
          <a:off x="14782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92710</xdr:rowOff>
    </xdr:to>
    <xdr:cxnSp macro="">
      <xdr:nvCxnSpPr>
        <xdr:cNvPr id="253" name="直線コネクタ 252"/>
        <xdr:cNvCxnSpPr/>
      </xdr:nvCxnSpPr>
      <xdr:spPr>
        <a:xfrm>
          <a:off x="13893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100330</xdr:rowOff>
    </xdr:to>
    <xdr:cxnSp macro="">
      <xdr:nvCxnSpPr>
        <xdr:cNvPr id="256" name="直線コネクタ 255"/>
        <xdr:cNvCxnSpPr/>
      </xdr:nvCxnSpPr>
      <xdr:spPr>
        <a:xfrm flipV="1">
          <a:off x="13004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2" name="円/楕円 271"/>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3" name="テキスト ボックス 272"/>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4" name="円/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ごみ処理関係による</a:t>
          </a:r>
          <a:r>
            <a:rPr lang="ja-JP" altLang="en-US" sz="1300" b="0" i="0" baseline="0">
              <a:solidFill>
                <a:sysClr val="windowText" lastClr="000000"/>
              </a:solidFill>
              <a:effectLst/>
              <a:latin typeface="+mn-lt"/>
              <a:ea typeface="+mn-ea"/>
              <a:cs typeface="+mn-cs"/>
            </a:rPr>
            <a:t>さしま環境管理事務組合運営負担金の減少等により，前年度から</a:t>
          </a:r>
          <a:r>
            <a:rPr lang="en-US" altLang="ja-JP" sz="1300" b="0" i="0" baseline="0">
              <a:solidFill>
                <a:sysClr val="windowText" lastClr="000000"/>
              </a:solidFill>
              <a:effectLst/>
              <a:latin typeface="+mn-lt"/>
              <a:ea typeface="+mn-ea"/>
              <a:cs typeface="+mn-cs"/>
            </a:rPr>
            <a:t>1.9</a:t>
          </a:r>
          <a:r>
            <a:rPr lang="ja-JP" altLang="en-US" sz="1300" b="0" i="0" baseline="0">
              <a:solidFill>
                <a:sysClr val="windowText" lastClr="000000"/>
              </a:solidFill>
              <a:effectLst/>
              <a:latin typeface="+mn-lt"/>
              <a:ea typeface="+mn-ea"/>
              <a:cs typeface="+mn-cs"/>
            </a:rPr>
            <a:t>ポイント下回り，類似団体と比較しても</a:t>
          </a:r>
          <a:r>
            <a:rPr lang="en-US" altLang="ja-JP" sz="1300" b="0" i="0" baseline="0">
              <a:solidFill>
                <a:sysClr val="windowText" lastClr="000000"/>
              </a:solidFill>
              <a:effectLst/>
              <a:latin typeface="+mn-lt"/>
              <a:ea typeface="+mn-ea"/>
              <a:cs typeface="+mn-cs"/>
            </a:rPr>
            <a:t>0.4</a:t>
          </a:r>
          <a:r>
            <a:rPr lang="ja-JP" altLang="en-US" sz="1300" b="0" i="0" baseline="0">
              <a:solidFill>
                <a:sysClr val="windowText" lastClr="000000"/>
              </a:solidFill>
              <a:effectLst/>
              <a:latin typeface="+mn-lt"/>
              <a:ea typeface="+mn-ea"/>
              <a:cs typeface="+mn-cs"/>
            </a:rPr>
            <a:t>ポイント低くなっている。</a:t>
          </a:r>
          <a:r>
            <a:rPr lang="ja-JP" altLang="ja-JP" sz="1300" b="0" i="0" baseline="0">
              <a:solidFill>
                <a:sysClr val="windowText" lastClr="000000"/>
              </a:solidFill>
              <a:effectLst/>
              <a:latin typeface="+mn-lt"/>
              <a:ea typeface="+mn-ea"/>
              <a:cs typeface="+mn-cs"/>
            </a:rPr>
            <a:t>今後も徹底</a:t>
          </a:r>
          <a:r>
            <a:rPr lang="ja-JP" altLang="ja-JP" sz="1300" b="0" i="0" baseline="0">
              <a:solidFill>
                <a:schemeClr val="dk1"/>
              </a:solidFill>
              <a:effectLst/>
              <a:latin typeface="+mn-lt"/>
              <a:ea typeface="+mn-ea"/>
              <a:cs typeface="+mn-cs"/>
            </a:rPr>
            <a:t>した補助金の見直しや廃止に努めていく。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92710</xdr:rowOff>
    </xdr:to>
    <xdr:cxnSp macro="">
      <xdr:nvCxnSpPr>
        <xdr:cNvPr id="305" name="直線コネクタ 304"/>
        <xdr:cNvCxnSpPr/>
      </xdr:nvCxnSpPr>
      <xdr:spPr>
        <a:xfrm flipV="1">
          <a:off x="15671800" y="63494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92710</xdr:rowOff>
    </xdr:to>
    <xdr:cxnSp macro="">
      <xdr:nvCxnSpPr>
        <xdr:cNvPr id="308" name="直線コネクタ 307"/>
        <xdr:cNvCxnSpPr/>
      </xdr:nvCxnSpPr>
      <xdr:spPr>
        <a:xfrm>
          <a:off x="14782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69850</xdr:rowOff>
    </xdr:to>
    <xdr:cxnSp macro="">
      <xdr:nvCxnSpPr>
        <xdr:cNvPr id="311" name="直線コネクタ 310"/>
        <xdr:cNvCxnSpPr/>
      </xdr:nvCxnSpPr>
      <xdr:spPr>
        <a:xfrm flipV="1">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152146</xdr:rowOff>
    </xdr:to>
    <xdr:cxnSp macro="">
      <xdr:nvCxnSpPr>
        <xdr:cNvPr id="314" name="直線コネクタ 313"/>
        <xdr:cNvCxnSpPr/>
      </xdr:nvCxnSpPr>
      <xdr:spPr>
        <a:xfrm flipV="1">
          <a:off x="13004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4" name="円/楕円 323"/>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5"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6" name="円/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7" name="テキスト ボックス 326"/>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8" name="円/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32" name="円/楕円 331"/>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33" name="テキスト ボックス 332"/>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年度臨時財政対策債，</a:t>
          </a:r>
          <a:r>
            <a:rPr lang="ja-JP" altLang="en-US" sz="1300" b="0" i="0" baseline="0">
              <a:solidFill>
                <a:schemeClr val="dk1"/>
              </a:solidFill>
              <a:effectLst/>
              <a:latin typeface="+mn-lt"/>
              <a:ea typeface="+mn-ea"/>
              <a:cs typeface="+mn-cs"/>
            </a:rPr>
            <a:t>長田小学校校舎改築事業債，平成</a:t>
          </a:r>
          <a:r>
            <a:rPr lang="en-US" altLang="ja-JP" sz="1300" b="0" i="0" baseline="0">
              <a:solidFill>
                <a:schemeClr val="dk1"/>
              </a:solidFill>
              <a:effectLst/>
              <a:latin typeface="+mn-lt"/>
              <a:ea typeface="+mn-ea"/>
              <a:cs typeface="+mn-cs"/>
            </a:rPr>
            <a:t>21</a:t>
          </a:r>
          <a:r>
            <a:rPr lang="ja-JP" altLang="en-US" sz="1300" b="0" i="0" baseline="0">
              <a:solidFill>
                <a:schemeClr val="dk1"/>
              </a:solidFill>
              <a:effectLst/>
              <a:latin typeface="+mn-lt"/>
              <a:ea typeface="+mn-ea"/>
              <a:cs typeface="+mn-cs"/>
            </a:rPr>
            <a:t>年度繰越小学校校舎耐震補強事業</a:t>
          </a:r>
          <a:r>
            <a:rPr lang="ja-JP" altLang="ja-JP" sz="1300" b="0" i="0" baseline="0">
              <a:solidFill>
                <a:schemeClr val="dk1"/>
              </a:solidFill>
              <a:effectLst/>
              <a:latin typeface="+mn-lt"/>
              <a:ea typeface="+mn-ea"/>
              <a:cs typeface="+mn-cs"/>
            </a:rPr>
            <a:t>等</a:t>
          </a:r>
          <a:r>
            <a:rPr lang="ja-JP" altLang="ja-JP" sz="1300" b="0" i="0" baseline="0">
              <a:solidFill>
                <a:sysClr val="windowText" lastClr="000000"/>
              </a:solidFill>
              <a:effectLst/>
              <a:latin typeface="+mn-lt"/>
              <a:ea typeface="+mn-ea"/>
              <a:cs typeface="+mn-cs"/>
            </a:rPr>
            <a:t>の元金償還開始などにより前年度の数値を</a:t>
          </a:r>
          <a:r>
            <a:rPr lang="en-US" altLang="ja-JP" sz="1300" b="0" i="0" baseline="0">
              <a:solidFill>
                <a:sysClr val="windowText" lastClr="000000"/>
              </a:solidFill>
              <a:effectLst/>
              <a:latin typeface="+mn-lt"/>
              <a:ea typeface="+mn-ea"/>
              <a:cs typeface="+mn-cs"/>
            </a:rPr>
            <a:t>0.6</a:t>
          </a:r>
          <a:r>
            <a:rPr lang="ja-JP" altLang="ja-JP" sz="1300" b="0" i="0" baseline="0">
              <a:solidFill>
                <a:sysClr val="windowText" lastClr="000000"/>
              </a:solidFill>
              <a:effectLst/>
              <a:latin typeface="+mn-lt"/>
              <a:ea typeface="+mn-ea"/>
              <a:cs typeface="+mn-cs"/>
            </a:rPr>
            <a:t>ポイント上回</a:t>
          </a:r>
          <a:r>
            <a:rPr lang="ja-JP" altLang="en-US" sz="1300" b="0" i="0" baseline="0">
              <a:solidFill>
                <a:sysClr val="windowText" lastClr="000000"/>
              </a:solidFill>
              <a:effectLst/>
              <a:latin typeface="+mn-lt"/>
              <a:ea typeface="+mn-ea"/>
              <a:cs typeface="+mn-cs"/>
            </a:rPr>
            <a:t>り，類似団体と比較しても</a:t>
          </a:r>
          <a:r>
            <a:rPr lang="en-US" altLang="ja-JP" sz="1300" b="0" i="0" baseline="0">
              <a:solidFill>
                <a:sysClr val="windowText" lastClr="000000"/>
              </a:solidFill>
              <a:effectLst/>
              <a:latin typeface="+mn-lt"/>
              <a:ea typeface="+mn-ea"/>
              <a:cs typeface="+mn-cs"/>
            </a:rPr>
            <a:t>3</a:t>
          </a:r>
          <a:r>
            <a:rPr lang="ja-JP" altLang="en-US" sz="1300" b="0" i="0" baseline="0">
              <a:solidFill>
                <a:sysClr val="windowText" lastClr="000000"/>
              </a:solidFill>
              <a:effectLst/>
              <a:latin typeface="+mn-lt"/>
              <a:ea typeface="+mn-ea"/>
              <a:cs typeface="+mn-cs"/>
            </a:rPr>
            <a:t>ポイント高くなっている。</a:t>
          </a:r>
          <a:r>
            <a:rPr lang="ja-JP" altLang="ja-JP" sz="1300" b="0" i="0" baseline="0">
              <a:solidFill>
                <a:sysClr val="windowText" lastClr="000000"/>
              </a:solidFill>
              <a:effectLst/>
              <a:latin typeface="+mn-lt"/>
              <a:ea typeface="+mn-ea"/>
              <a:cs typeface="+mn-cs"/>
            </a:rPr>
            <a:t>今後</a:t>
          </a:r>
          <a:r>
            <a:rPr lang="ja-JP" altLang="en-US" sz="1300" b="0" i="0" baseline="0">
              <a:solidFill>
                <a:sysClr val="windowText" lastClr="000000"/>
              </a:solidFill>
              <a:effectLst/>
              <a:latin typeface="+mn-lt"/>
              <a:ea typeface="+mn-ea"/>
              <a:cs typeface="+mn-cs"/>
            </a:rPr>
            <a:t>は</a:t>
          </a:r>
          <a:r>
            <a:rPr lang="ja-JP" altLang="ja-JP" sz="1300" b="0" i="0" baseline="0">
              <a:solidFill>
                <a:sysClr val="windowText" lastClr="000000"/>
              </a:solidFill>
              <a:effectLst/>
              <a:latin typeface="+mn-lt"/>
              <a:ea typeface="+mn-ea"/>
              <a:cs typeface="+mn-cs"/>
            </a:rPr>
            <a:t>地方債の新規発行を伴う</a:t>
          </a:r>
          <a:r>
            <a:rPr lang="ja-JP" altLang="ja-JP" sz="1300" b="0" i="0" baseline="0">
              <a:solidFill>
                <a:schemeClr val="dk1"/>
              </a:solidFill>
              <a:effectLst/>
              <a:latin typeface="+mn-lt"/>
              <a:ea typeface="+mn-ea"/>
              <a:cs typeface="+mn-cs"/>
            </a:rPr>
            <a:t>普通建設事業を精査し，財政の健全化に努める。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146050</xdr:rowOff>
    </xdr:from>
    <xdr:to>
      <xdr:col>7</xdr:col>
      <xdr:colOff>15875</xdr:colOff>
      <xdr:row>78</xdr:row>
      <xdr:rowOff>20320</xdr:rowOff>
    </xdr:to>
    <xdr:cxnSp macro="">
      <xdr:nvCxnSpPr>
        <xdr:cNvPr id="366" name="直線コネクタ 365"/>
        <xdr:cNvCxnSpPr/>
      </xdr:nvCxnSpPr>
      <xdr:spPr>
        <a:xfrm>
          <a:off x="3987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7"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153670</xdr:rowOff>
    </xdr:to>
    <xdr:cxnSp macro="">
      <xdr:nvCxnSpPr>
        <xdr:cNvPr id="369" name="直線コネクタ 368"/>
        <xdr:cNvCxnSpPr/>
      </xdr:nvCxnSpPr>
      <xdr:spPr>
        <a:xfrm flipV="1">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71" name="テキスト ボックス 370"/>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153670</xdr:rowOff>
    </xdr:to>
    <xdr:cxnSp macro="">
      <xdr:nvCxnSpPr>
        <xdr:cNvPr id="372" name="直線コネクタ 371"/>
        <xdr:cNvCxnSpPr/>
      </xdr:nvCxnSpPr>
      <xdr:spPr>
        <a:xfrm>
          <a:off x="2209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146050</xdr:rowOff>
    </xdr:to>
    <xdr:cxnSp macro="">
      <xdr:nvCxnSpPr>
        <xdr:cNvPr id="375" name="直線コネクタ 374"/>
        <xdr:cNvCxnSpPr/>
      </xdr:nvCxnSpPr>
      <xdr:spPr>
        <a:xfrm>
          <a:off x="1320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85" name="円/楕円 384"/>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86"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87" name="円/楕円 386"/>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10177</xdr:rowOff>
    </xdr:from>
    <xdr:ext cx="736600" cy="259045"/>
    <xdr:sp macro="" textlink="">
      <xdr:nvSpPr>
        <xdr:cNvPr id="388" name="テキスト ボックス 38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89" name="円/楕円 388"/>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90" name="テキスト ボックス 389"/>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1" name="円/楕円 39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2" name="テキスト ボックス 391"/>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3" name="円/楕円 39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4" name="テキスト ボックス 39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ysClr val="windowText" lastClr="000000"/>
              </a:solidFill>
              <a:effectLst/>
            </a:rPr>
            <a:t>障害者自立支援事業等の額の増加により扶助費は増加しているが，行財政改革により人件費や物件費が減少し，また，一部事務組合負担金等の減少により補助費も減少しているため，前年度よりも</a:t>
          </a:r>
          <a:r>
            <a:rPr lang="en-US" altLang="ja-JP" sz="1300">
              <a:solidFill>
                <a:sysClr val="windowText" lastClr="000000"/>
              </a:solidFill>
              <a:effectLst/>
            </a:rPr>
            <a:t>2.5</a:t>
          </a:r>
          <a:r>
            <a:rPr lang="ja-JP" altLang="en-US" sz="1300">
              <a:solidFill>
                <a:sysClr val="windowText" lastClr="000000"/>
              </a:solidFill>
              <a:effectLst/>
            </a:rPr>
            <a:t>ポイント下がった。今後も社会保障費の増加が見込まれるため，事業の見直しや経費の節減に努める。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130811</xdr:rowOff>
    </xdr:to>
    <xdr:cxnSp macro="">
      <xdr:nvCxnSpPr>
        <xdr:cNvPr id="427" name="直線コネクタ 426"/>
        <xdr:cNvCxnSpPr/>
      </xdr:nvCxnSpPr>
      <xdr:spPr>
        <a:xfrm flipV="1">
          <a:off x="15671800" y="134848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130811</xdr:rowOff>
    </xdr:to>
    <xdr:cxnSp macro="">
      <xdr:nvCxnSpPr>
        <xdr:cNvPr id="430" name="直線コネクタ 429"/>
        <xdr:cNvCxnSpPr/>
      </xdr:nvCxnSpPr>
      <xdr:spPr>
        <a:xfrm>
          <a:off x="14782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77470</xdr:rowOff>
    </xdr:from>
    <xdr:to>
      <xdr:col>21</xdr:col>
      <xdr:colOff>361950</xdr:colOff>
      <xdr:row>79</xdr:row>
      <xdr:rowOff>100330</xdr:rowOff>
    </xdr:to>
    <xdr:cxnSp macro="">
      <xdr:nvCxnSpPr>
        <xdr:cNvPr id="433" name="直線コネクタ 432"/>
        <xdr:cNvCxnSpPr/>
      </xdr:nvCxnSpPr>
      <xdr:spPr>
        <a:xfrm>
          <a:off x="13893800" y="1362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77470</xdr:rowOff>
    </xdr:from>
    <xdr:to>
      <xdr:col>20</xdr:col>
      <xdr:colOff>158750</xdr:colOff>
      <xdr:row>79</xdr:row>
      <xdr:rowOff>161289</xdr:rowOff>
    </xdr:to>
    <xdr:cxnSp macro="">
      <xdr:nvCxnSpPr>
        <xdr:cNvPr id="436" name="直線コネクタ 435"/>
        <xdr:cNvCxnSpPr/>
      </xdr:nvCxnSpPr>
      <xdr:spPr>
        <a:xfrm flipV="1">
          <a:off x="13004800" y="136220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6" name="円/楕円 445"/>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7"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48" name="円/楕円 447"/>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49" name="テキスト ボックス 448"/>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0" name="円/楕円 449"/>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1" name="テキスト ボックス 450"/>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26670</xdr:rowOff>
    </xdr:from>
    <xdr:to>
      <xdr:col>20</xdr:col>
      <xdr:colOff>209550</xdr:colOff>
      <xdr:row>79</xdr:row>
      <xdr:rowOff>128270</xdr:rowOff>
    </xdr:to>
    <xdr:sp macro="" textlink="">
      <xdr:nvSpPr>
        <xdr:cNvPr id="452" name="円/楕円 451"/>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113047</xdr:rowOff>
    </xdr:from>
    <xdr:ext cx="762000" cy="259045"/>
    <xdr:sp macro="" textlink="">
      <xdr:nvSpPr>
        <xdr:cNvPr id="453" name="テキスト ボックス 452"/>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54" name="円/楕円 453"/>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55" name="テキスト ボックス 454"/>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67892</xdr:rowOff>
    </xdr:from>
    <xdr:to>
      <xdr:col>4</xdr:col>
      <xdr:colOff>1117600</xdr:colOff>
      <xdr:row>17</xdr:row>
      <xdr:rowOff>93495</xdr:rowOff>
    </xdr:to>
    <xdr:cxnSp macro="">
      <xdr:nvCxnSpPr>
        <xdr:cNvPr id="48" name="直線コネクタ 47"/>
        <xdr:cNvCxnSpPr/>
      </xdr:nvCxnSpPr>
      <xdr:spPr bwMode="auto">
        <a:xfrm flipV="1">
          <a:off x="5003800" y="3030167"/>
          <a:ext cx="6477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52668</xdr:rowOff>
    </xdr:from>
    <xdr:ext cx="762000" cy="259045"/>
    <xdr:sp macro="" textlink="">
      <xdr:nvSpPr>
        <xdr:cNvPr id="49" name="人口1人当たり決算額の推移平均値テキスト130"/>
        <xdr:cNvSpPr txBox="1"/>
      </xdr:nvSpPr>
      <xdr:spPr>
        <a:xfrm>
          <a:off x="5740400" y="301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46952</xdr:rowOff>
    </xdr:from>
    <xdr:to>
      <xdr:col>4</xdr:col>
      <xdr:colOff>469900</xdr:colOff>
      <xdr:row>17</xdr:row>
      <xdr:rowOff>93495</xdr:rowOff>
    </xdr:to>
    <xdr:cxnSp macro="">
      <xdr:nvCxnSpPr>
        <xdr:cNvPr id="51" name="直線コネクタ 50"/>
        <xdr:cNvCxnSpPr/>
      </xdr:nvCxnSpPr>
      <xdr:spPr bwMode="auto">
        <a:xfrm>
          <a:off x="4305300" y="3009227"/>
          <a:ext cx="698500" cy="4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154623</xdr:rowOff>
    </xdr:from>
    <xdr:to>
      <xdr:col>3</xdr:col>
      <xdr:colOff>904875</xdr:colOff>
      <xdr:row>17</xdr:row>
      <xdr:rowOff>46952</xdr:rowOff>
    </xdr:to>
    <xdr:cxnSp macro="">
      <xdr:nvCxnSpPr>
        <xdr:cNvPr id="54" name="直線コネクタ 53"/>
        <xdr:cNvCxnSpPr/>
      </xdr:nvCxnSpPr>
      <xdr:spPr bwMode="auto">
        <a:xfrm>
          <a:off x="3606800" y="2945448"/>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139101</xdr:rowOff>
    </xdr:from>
    <xdr:to>
      <xdr:col>3</xdr:col>
      <xdr:colOff>206375</xdr:colOff>
      <xdr:row>16</xdr:row>
      <xdr:rowOff>154623</xdr:rowOff>
    </xdr:to>
    <xdr:cxnSp macro="">
      <xdr:nvCxnSpPr>
        <xdr:cNvPr id="57" name="直線コネクタ 56"/>
        <xdr:cNvCxnSpPr/>
      </xdr:nvCxnSpPr>
      <xdr:spPr bwMode="auto">
        <a:xfrm>
          <a:off x="2908300" y="2929926"/>
          <a:ext cx="6985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17092</xdr:rowOff>
    </xdr:from>
    <xdr:to>
      <xdr:col>5</xdr:col>
      <xdr:colOff>34925</xdr:colOff>
      <xdr:row>17</xdr:row>
      <xdr:rowOff>118692</xdr:rowOff>
    </xdr:to>
    <xdr:sp macro="" textlink="">
      <xdr:nvSpPr>
        <xdr:cNvPr id="67" name="円/楕円 66"/>
        <xdr:cNvSpPr/>
      </xdr:nvSpPr>
      <xdr:spPr bwMode="auto">
        <a:xfrm>
          <a:off x="5600700" y="297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33619</xdr:rowOff>
    </xdr:from>
    <xdr:ext cx="762000" cy="259045"/>
    <xdr:sp macro="" textlink="">
      <xdr:nvSpPr>
        <xdr:cNvPr id="68" name="人口1人当たり決算額の推移該当値テキスト130"/>
        <xdr:cNvSpPr txBox="1"/>
      </xdr:nvSpPr>
      <xdr:spPr>
        <a:xfrm>
          <a:off x="5740400" y="282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42695</xdr:rowOff>
    </xdr:from>
    <xdr:to>
      <xdr:col>4</xdr:col>
      <xdr:colOff>520700</xdr:colOff>
      <xdr:row>17</xdr:row>
      <xdr:rowOff>144295</xdr:rowOff>
    </xdr:to>
    <xdr:sp macro="" textlink="">
      <xdr:nvSpPr>
        <xdr:cNvPr id="69" name="円/楕円 68"/>
        <xdr:cNvSpPr/>
      </xdr:nvSpPr>
      <xdr:spPr bwMode="auto">
        <a:xfrm>
          <a:off x="4953000" y="300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154472</xdr:rowOff>
    </xdr:from>
    <xdr:ext cx="736600" cy="259045"/>
    <xdr:sp macro="" textlink="">
      <xdr:nvSpPr>
        <xdr:cNvPr id="70" name="テキスト ボックス 69"/>
        <xdr:cNvSpPr txBox="1"/>
      </xdr:nvSpPr>
      <xdr:spPr>
        <a:xfrm>
          <a:off x="4622800" y="277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167602</xdr:rowOff>
    </xdr:from>
    <xdr:to>
      <xdr:col>3</xdr:col>
      <xdr:colOff>955675</xdr:colOff>
      <xdr:row>17</xdr:row>
      <xdr:rowOff>97752</xdr:rowOff>
    </xdr:to>
    <xdr:sp macro="" textlink="">
      <xdr:nvSpPr>
        <xdr:cNvPr id="71" name="円/楕円 70"/>
        <xdr:cNvSpPr/>
      </xdr:nvSpPr>
      <xdr:spPr bwMode="auto">
        <a:xfrm>
          <a:off x="4254500" y="295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107929</xdr:rowOff>
    </xdr:from>
    <xdr:ext cx="762000" cy="259045"/>
    <xdr:sp macro="" textlink="">
      <xdr:nvSpPr>
        <xdr:cNvPr id="72" name="テキスト ボックス 71"/>
        <xdr:cNvSpPr txBox="1"/>
      </xdr:nvSpPr>
      <xdr:spPr>
        <a:xfrm>
          <a:off x="3924300" y="272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103823</xdr:rowOff>
    </xdr:from>
    <xdr:to>
      <xdr:col>3</xdr:col>
      <xdr:colOff>257175</xdr:colOff>
      <xdr:row>17</xdr:row>
      <xdr:rowOff>33973</xdr:rowOff>
    </xdr:to>
    <xdr:sp macro="" textlink="">
      <xdr:nvSpPr>
        <xdr:cNvPr id="73" name="円/楕円 72"/>
        <xdr:cNvSpPr/>
      </xdr:nvSpPr>
      <xdr:spPr bwMode="auto">
        <a:xfrm>
          <a:off x="3556000" y="289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44150</xdr:rowOff>
    </xdr:from>
    <xdr:ext cx="762000" cy="259045"/>
    <xdr:sp macro="" textlink="">
      <xdr:nvSpPr>
        <xdr:cNvPr id="74" name="テキスト ボックス 73"/>
        <xdr:cNvSpPr txBox="1"/>
      </xdr:nvSpPr>
      <xdr:spPr>
        <a:xfrm>
          <a:off x="3225800" y="266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88301</xdr:rowOff>
    </xdr:from>
    <xdr:to>
      <xdr:col>2</xdr:col>
      <xdr:colOff>692150</xdr:colOff>
      <xdr:row>17</xdr:row>
      <xdr:rowOff>18451</xdr:rowOff>
    </xdr:to>
    <xdr:sp macro="" textlink="">
      <xdr:nvSpPr>
        <xdr:cNvPr id="75" name="円/楕円 74"/>
        <xdr:cNvSpPr/>
      </xdr:nvSpPr>
      <xdr:spPr bwMode="auto">
        <a:xfrm>
          <a:off x="2857500" y="287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28628</xdr:rowOff>
    </xdr:from>
    <xdr:ext cx="762000" cy="259045"/>
    <xdr:sp macro="" textlink="">
      <xdr:nvSpPr>
        <xdr:cNvPr id="76" name="テキスト ボックス 75"/>
        <xdr:cNvSpPr txBox="1"/>
      </xdr:nvSpPr>
      <xdr:spPr>
        <a:xfrm>
          <a:off x="2527300" y="264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117666</xdr:rowOff>
    </xdr:from>
    <xdr:to>
      <xdr:col>4</xdr:col>
      <xdr:colOff>1117600</xdr:colOff>
      <xdr:row>34</xdr:row>
      <xdr:rowOff>125628</xdr:rowOff>
    </xdr:to>
    <xdr:cxnSp macro="">
      <xdr:nvCxnSpPr>
        <xdr:cNvPr id="110" name="直線コネクタ 109"/>
        <xdr:cNvCxnSpPr/>
      </xdr:nvCxnSpPr>
      <xdr:spPr bwMode="auto">
        <a:xfrm flipV="1">
          <a:off x="5003800" y="6385116"/>
          <a:ext cx="647700" cy="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117170</xdr:rowOff>
    </xdr:from>
    <xdr:to>
      <xdr:col>4</xdr:col>
      <xdr:colOff>469900</xdr:colOff>
      <xdr:row>34</xdr:row>
      <xdr:rowOff>125628</xdr:rowOff>
    </xdr:to>
    <xdr:cxnSp macro="">
      <xdr:nvCxnSpPr>
        <xdr:cNvPr id="113" name="直線コネクタ 112"/>
        <xdr:cNvCxnSpPr/>
      </xdr:nvCxnSpPr>
      <xdr:spPr bwMode="auto">
        <a:xfrm>
          <a:off x="4305300" y="6384620"/>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92253</xdr:rowOff>
    </xdr:from>
    <xdr:to>
      <xdr:col>3</xdr:col>
      <xdr:colOff>904875</xdr:colOff>
      <xdr:row>34</xdr:row>
      <xdr:rowOff>117170</xdr:rowOff>
    </xdr:to>
    <xdr:cxnSp macro="">
      <xdr:nvCxnSpPr>
        <xdr:cNvPr id="116" name="直線コネクタ 115"/>
        <xdr:cNvCxnSpPr/>
      </xdr:nvCxnSpPr>
      <xdr:spPr bwMode="auto">
        <a:xfrm>
          <a:off x="3606800" y="6359703"/>
          <a:ext cx="6985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92253</xdr:rowOff>
    </xdr:from>
    <xdr:to>
      <xdr:col>3</xdr:col>
      <xdr:colOff>206375</xdr:colOff>
      <xdr:row>34</xdr:row>
      <xdr:rowOff>98044</xdr:rowOff>
    </xdr:to>
    <xdr:cxnSp macro="">
      <xdr:nvCxnSpPr>
        <xdr:cNvPr id="119" name="直線コネクタ 118"/>
        <xdr:cNvCxnSpPr/>
      </xdr:nvCxnSpPr>
      <xdr:spPr bwMode="auto">
        <a:xfrm flipV="1">
          <a:off x="2908300" y="635970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66866</xdr:rowOff>
    </xdr:from>
    <xdr:to>
      <xdr:col>5</xdr:col>
      <xdr:colOff>34925</xdr:colOff>
      <xdr:row>34</xdr:row>
      <xdr:rowOff>168466</xdr:rowOff>
    </xdr:to>
    <xdr:sp macro="" textlink="">
      <xdr:nvSpPr>
        <xdr:cNvPr id="129" name="円/楕円 128"/>
        <xdr:cNvSpPr/>
      </xdr:nvSpPr>
      <xdr:spPr bwMode="auto">
        <a:xfrm>
          <a:off x="5600700" y="633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254843</xdr:rowOff>
    </xdr:from>
    <xdr:ext cx="762000" cy="259045"/>
    <xdr:sp macro="" textlink="">
      <xdr:nvSpPr>
        <xdr:cNvPr id="130" name="人口1人当たり決算額の推移該当値テキスト445"/>
        <xdr:cNvSpPr txBox="1"/>
      </xdr:nvSpPr>
      <xdr:spPr>
        <a:xfrm>
          <a:off x="5740400" y="617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74828</xdr:rowOff>
    </xdr:from>
    <xdr:to>
      <xdr:col>4</xdr:col>
      <xdr:colOff>520700</xdr:colOff>
      <xdr:row>34</xdr:row>
      <xdr:rowOff>176428</xdr:rowOff>
    </xdr:to>
    <xdr:sp macro="" textlink="">
      <xdr:nvSpPr>
        <xdr:cNvPr id="131" name="円/楕円 130"/>
        <xdr:cNvSpPr/>
      </xdr:nvSpPr>
      <xdr:spPr bwMode="auto">
        <a:xfrm>
          <a:off x="4953000" y="63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186605</xdr:rowOff>
    </xdr:from>
    <xdr:ext cx="736600" cy="259045"/>
    <xdr:sp macro="" textlink="">
      <xdr:nvSpPr>
        <xdr:cNvPr id="132" name="テキスト ボックス 131"/>
        <xdr:cNvSpPr txBox="1"/>
      </xdr:nvSpPr>
      <xdr:spPr>
        <a:xfrm>
          <a:off x="4622800" y="611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66370</xdr:rowOff>
    </xdr:from>
    <xdr:to>
      <xdr:col>3</xdr:col>
      <xdr:colOff>955675</xdr:colOff>
      <xdr:row>34</xdr:row>
      <xdr:rowOff>167970</xdr:rowOff>
    </xdr:to>
    <xdr:sp macro="" textlink="">
      <xdr:nvSpPr>
        <xdr:cNvPr id="133" name="円/楕円 132"/>
        <xdr:cNvSpPr/>
      </xdr:nvSpPr>
      <xdr:spPr bwMode="auto">
        <a:xfrm>
          <a:off x="4254500" y="633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178147</xdr:rowOff>
    </xdr:from>
    <xdr:ext cx="762000" cy="259045"/>
    <xdr:sp macro="" textlink="">
      <xdr:nvSpPr>
        <xdr:cNvPr id="134" name="テキスト ボックス 133"/>
        <xdr:cNvSpPr txBox="1"/>
      </xdr:nvSpPr>
      <xdr:spPr>
        <a:xfrm>
          <a:off x="3924300" y="610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41453</xdr:rowOff>
    </xdr:from>
    <xdr:to>
      <xdr:col>3</xdr:col>
      <xdr:colOff>257175</xdr:colOff>
      <xdr:row>34</xdr:row>
      <xdr:rowOff>143053</xdr:rowOff>
    </xdr:to>
    <xdr:sp macro="" textlink="">
      <xdr:nvSpPr>
        <xdr:cNvPr id="135" name="円/楕円 134"/>
        <xdr:cNvSpPr/>
      </xdr:nvSpPr>
      <xdr:spPr bwMode="auto">
        <a:xfrm>
          <a:off x="3556000" y="630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153230</xdr:rowOff>
    </xdr:from>
    <xdr:ext cx="762000" cy="259045"/>
    <xdr:sp macro="" textlink="">
      <xdr:nvSpPr>
        <xdr:cNvPr id="136" name="テキスト ボックス 135"/>
        <xdr:cNvSpPr txBox="1"/>
      </xdr:nvSpPr>
      <xdr:spPr>
        <a:xfrm>
          <a:off x="3225800" y="607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47244</xdr:rowOff>
    </xdr:from>
    <xdr:to>
      <xdr:col>2</xdr:col>
      <xdr:colOff>692150</xdr:colOff>
      <xdr:row>34</xdr:row>
      <xdr:rowOff>148844</xdr:rowOff>
    </xdr:to>
    <xdr:sp macro="" textlink="">
      <xdr:nvSpPr>
        <xdr:cNvPr id="137" name="円/楕円 136"/>
        <xdr:cNvSpPr/>
      </xdr:nvSpPr>
      <xdr:spPr bwMode="auto">
        <a:xfrm>
          <a:off x="2857500" y="6314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159021</xdr:rowOff>
    </xdr:from>
    <xdr:ext cx="762000" cy="259045"/>
    <xdr:sp macro="" textlink="">
      <xdr:nvSpPr>
        <xdr:cNvPr id="138" name="テキスト ボックス 137"/>
        <xdr:cNvSpPr txBox="1"/>
      </xdr:nvSpPr>
      <xdr:spPr>
        <a:xfrm>
          <a:off x="2527300" y="608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年度の財政調整基金残高は，</a:t>
          </a:r>
          <a:r>
            <a:rPr lang="ja-JP" altLang="en-US" sz="1300" b="0" i="0" baseline="0">
              <a:solidFill>
                <a:sysClr val="windowText" lastClr="000000"/>
              </a:solidFill>
              <a:effectLst/>
              <a:latin typeface="+mn-lt"/>
              <a:ea typeface="+mn-ea"/>
              <a:cs typeface="+mn-cs"/>
            </a:rPr>
            <a:t>景気回復の進捗による町税の増収（前年度比，</a:t>
          </a:r>
          <a:r>
            <a:rPr lang="en-US" altLang="ja-JP" sz="1300" b="0" i="0" baseline="0">
              <a:solidFill>
                <a:sysClr val="windowText" lastClr="000000"/>
              </a:solidFill>
              <a:effectLst/>
              <a:latin typeface="+mn-lt"/>
              <a:ea typeface="+mn-ea"/>
              <a:cs typeface="+mn-cs"/>
            </a:rPr>
            <a:t>41</a:t>
          </a:r>
          <a:r>
            <a:rPr lang="ja-JP" altLang="en-US" sz="1300" b="0" i="0" baseline="0">
              <a:solidFill>
                <a:sysClr val="windowText" lastClr="000000"/>
              </a:solidFill>
              <a:effectLst/>
              <a:latin typeface="+mn-lt"/>
              <a:ea typeface="+mn-ea"/>
              <a:cs typeface="+mn-cs"/>
            </a:rPr>
            <a:t>百万円増）等により，</a:t>
          </a:r>
          <a:r>
            <a:rPr lang="ja-JP" altLang="ja-JP" sz="1300" b="0" i="0" baseline="0">
              <a:solidFill>
                <a:sysClr val="windowText" lastClr="000000"/>
              </a:solidFill>
              <a:effectLst/>
              <a:latin typeface="+mn-lt"/>
              <a:ea typeface="+mn-ea"/>
              <a:cs typeface="+mn-cs"/>
            </a:rPr>
            <a:t>前年度より</a:t>
          </a:r>
          <a:r>
            <a:rPr lang="en-US" altLang="ja-JP" sz="1300" b="0" i="0" baseline="0">
              <a:solidFill>
                <a:sysClr val="windowText" lastClr="000000"/>
              </a:solidFill>
              <a:effectLst/>
              <a:latin typeface="+mn-lt"/>
              <a:ea typeface="+mn-ea"/>
              <a:cs typeface="+mn-cs"/>
            </a:rPr>
            <a:t>0.83</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増加した。</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また，純剰余金を意味する実質収支額は，</a:t>
          </a:r>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26</a:t>
          </a:r>
          <a:r>
            <a:rPr lang="ja-JP" altLang="ja-JP" sz="1300" b="0" i="0" baseline="0">
              <a:solidFill>
                <a:sysClr val="windowText" lastClr="000000"/>
              </a:solidFill>
              <a:effectLst/>
              <a:latin typeface="+mn-lt"/>
              <a:ea typeface="+mn-ea"/>
              <a:cs typeface="+mn-cs"/>
            </a:rPr>
            <a:t>年度は</a:t>
          </a:r>
          <a:r>
            <a:rPr lang="ja-JP" altLang="en-US" sz="1300" b="0" i="0" baseline="0">
              <a:solidFill>
                <a:sysClr val="windowText" lastClr="000000"/>
              </a:solidFill>
              <a:effectLst/>
              <a:latin typeface="+mn-lt"/>
              <a:ea typeface="+mn-ea"/>
              <a:cs typeface="+mn-cs"/>
            </a:rPr>
            <a:t>減少した</a:t>
          </a:r>
          <a:r>
            <a:rPr lang="ja-JP" altLang="ja-JP" sz="1300" b="0" i="0" baseline="0">
              <a:solidFill>
                <a:sysClr val="windowText" lastClr="000000"/>
              </a:solidFill>
              <a:effectLst/>
              <a:latin typeface="+mn-lt"/>
              <a:ea typeface="+mn-ea"/>
              <a:cs typeface="+mn-cs"/>
            </a:rPr>
            <a:t>が，概ね望ましい範囲内で推移しており，財政運営の健全化は維持されている。</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実質単年度収支については，</a:t>
          </a:r>
          <a:r>
            <a:rPr lang="ja-JP" altLang="en-US" sz="1300" b="0" i="0" baseline="0">
              <a:solidFill>
                <a:sysClr val="windowText" lastClr="000000"/>
              </a:solidFill>
              <a:effectLst/>
              <a:latin typeface="+mn-lt"/>
              <a:ea typeface="+mn-ea"/>
              <a:cs typeface="+mn-cs"/>
            </a:rPr>
            <a:t>地方交付税，臨時財政対策債</a:t>
          </a:r>
          <a:r>
            <a:rPr lang="ja-JP" altLang="ja-JP" sz="1300" b="0" i="0" baseline="0">
              <a:solidFill>
                <a:sysClr val="windowText" lastClr="000000"/>
              </a:solidFill>
              <a:effectLst/>
              <a:latin typeface="+mn-lt"/>
              <a:ea typeface="+mn-ea"/>
              <a:cs typeface="+mn-cs"/>
            </a:rPr>
            <a:t>等</a:t>
          </a:r>
          <a:r>
            <a:rPr lang="ja-JP" altLang="en-US" sz="1300" b="0" i="0" baseline="0">
              <a:solidFill>
                <a:sysClr val="windowText" lastClr="000000"/>
              </a:solidFill>
              <a:effectLst/>
              <a:latin typeface="+mn-lt"/>
              <a:ea typeface="+mn-ea"/>
              <a:cs typeface="+mn-cs"/>
            </a:rPr>
            <a:t>の減</a:t>
          </a:r>
          <a:r>
            <a:rPr lang="ja-JP" altLang="ja-JP" sz="1300" b="0" i="0" baseline="0">
              <a:solidFill>
                <a:sysClr val="windowText" lastClr="000000"/>
              </a:solidFill>
              <a:effectLst/>
              <a:latin typeface="+mn-lt"/>
              <a:ea typeface="+mn-ea"/>
              <a:cs typeface="+mn-cs"/>
            </a:rPr>
            <a:t>により前年度より</a:t>
          </a:r>
          <a:r>
            <a:rPr lang="en-US" altLang="ja-JP" sz="1300" b="0" i="0" baseline="0">
              <a:solidFill>
                <a:sysClr val="windowText" lastClr="000000"/>
              </a:solidFill>
              <a:effectLst/>
              <a:latin typeface="+mn-lt"/>
              <a:ea typeface="+mn-ea"/>
              <a:cs typeface="+mn-cs"/>
            </a:rPr>
            <a:t>2.98</a:t>
          </a:r>
          <a:r>
            <a:rPr lang="ja-JP" altLang="en-US" sz="1300" b="0" i="0" baseline="0">
              <a:solidFill>
                <a:sysClr val="windowText" lastClr="000000"/>
              </a:solidFill>
              <a:effectLst/>
              <a:latin typeface="+mn-lt"/>
              <a:ea typeface="+mn-ea"/>
              <a:cs typeface="+mn-cs"/>
            </a:rPr>
            <a:t>ポイント</a:t>
          </a:r>
          <a:r>
            <a:rPr lang="ja-JP" altLang="ja-JP" sz="1300" b="0" i="0" baseline="0">
              <a:solidFill>
                <a:sysClr val="windowText" lastClr="000000"/>
              </a:solidFill>
              <a:effectLst/>
              <a:latin typeface="+mn-lt"/>
              <a:ea typeface="+mn-ea"/>
              <a:cs typeface="+mn-cs"/>
            </a:rPr>
            <a:t>の</a:t>
          </a:r>
          <a:r>
            <a:rPr lang="ja-JP" altLang="en-US" sz="1300" b="0" i="0" baseline="0">
              <a:solidFill>
                <a:sysClr val="windowText" lastClr="000000"/>
              </a:solidFill>
              <a:effectLst/>
              <a:latin typeface="+mn-lt"/>
              <a:ea typeface="+mn-ea"/>
              <a:cs typeface="+mn-cs"/>
            </a:rPr>
            <a:t>減</a:t>
          </a:r>
          <a:r>
            <a:rPr lang="ja-JP" altLang="ja-JP" sz="1300" b="0" i="0" baseline="0">
              <a:solidFill>
                <a:sysClr val="windowText" lastClr="000000"/>
              </a:solidFill>
              <a:effectLst/>
              <a:latin typeface="+mn-lt"/>
              <a:ea typeface="+mn-ea"/>
              <a:cs typeface="+mn-cs"/>
            </a:rPr>
            <a:t>となった。</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連結実質赤字比率については，一般会計及びすべての特別会計において黒字であり赤字比率はない。</a:t>
          </a:r>
          <a:endParaRPr lang="ja-JP" altLang="ja-JP" sz="1400">
            <a:effectLst/>
          </a:endParaRPr>
        </a:p>
        <a:p>
          <a:pPr rtl="0"/>
          <a:r>
            <a:rPr lang="ja-JP" altLang="ja-JP" sz="1400" b="0" i="0" baseline="0">
              <a:solidFill>
                <a:schemeClr val="dk1"/>
              </a:solidFill>
              <a:effectLst/>
              <a:latin typeface="+mn-lt"/>
              <a:ea typeface="+mn-ea"/>
              <a:cs typeface="+mn-cs"/>
            </a:rPr>
            <a:t>今後とも，各会計で適正な財政運営，企業経営を行っていく。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平成２０年度下水道整備事業債，平成２０年度農業集落排水事業債の元金償還開始に</a:t>
          </a:r>
          <a:r>
            <a:rPr lang="ja-JP" altLang="en-US" sz="1400" b="0" i="0" baseline="0">
              <a:solidFill>
                <a:schemeClr val="dk1"/>
              </a:solidFill>
              <a:effectLst/>
              <a:latin typeface="+mn-lt"/>
              <a:ea typeface="+mn-ea"/>
              <a:cs typeface="+mn-cs"/>
            </a:rPr>
            <a:t>よって，「</a:t>
          </a:r>
          <a:r>
            <a:rPr lang="ja-JP" altLang="ja-JP" sz="1400" b="0" i="0" baseline="0">
              <a:solidFill>
                <a:schemeClr val="dk1"/>
              </a:solidFill>
              <a:effectLst/>
              <a:latin typeface="+mn-lt"/>
              <a:ea typeface="+mn-ea"/>
              <a:cs typeface="+mn-cs"/>
            </a:rPr>
            <a:t>公営企業債の元利償還金に対する繰入金</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が増加しているものの，</a:t>
          </a:r>
          <a:r>
            <a:rPr lang="ja-JP" altLang="en-US" sz="1400" b="0" i="0" baseline="0">
              <a:solidFill>
                <a:schemeClr val="dk1"/>
              </a:solidFill>
              <a:effectLst/>
              <a:latin typeface="+mn-lt"/>
              <a:ea typeface="+mn-ea"/>
              <a:cs typeface="+mn-cs"/>
            </a:rPr>
            <a:t>災害復旧費等に係る基準財政需要額</a:t>
          </a:r>
          <a:r>
            <a:rPr lang="ja-JP" altLang="en-US" sz="1400" b="0" i="0" baseline="0">
              <a:solidFill>
                <a:sysClr val="windowText" lastClr="000000"/>
              </a:solidFill>
              <a:effectLst/>
              <a:latin typeface="+mn-lt"/>
              <a:ea typeface="+mn-ea"/>
              <a:cs typeface="+mn-cs"/>
            </a:rPr>
            <a:t>に算入する臨時財政対策債や東日本大震災全国防災事業債の増加により実質公債比率の分子は減少した</a:t>
          </a:r>
          <a:r>
            <a:rPr lang="ja-JP" altLang="en-US"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r>
            <a:rPr lang="ja-JP" altLang="ja-JP" sz="1400" b="0" i="0" baseline="0">
              <a:solidFill>
                <a:schemeClr val="dk1"/>
              </a:solidFill>
              <a:effectLst/>
              <a:latin typeface="+mn-lt"/>
              <a:ea typeface="+mn-ea"/>
              <a:cs typeface="+mn-cs"/>
            </a:rPr>
            <a:t>今後は，計画的な事業実施を行いながら起債の新規発行を精査し，比率の上昇抑制に努める。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一般会計等に係る地方債の現在高</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地方道路等整備事業債などの一般単独事業債の償還による減。</a:t>
          </a:r>
          <a:endParaRPr lang="en-US" altLang="ja-JP" sz="1400" b="0" i="0" baseline="0">
            <a:solidFill>
              <a:schemeClr val="dk1"/>
            </a:solidFill>
            <a:effectLst/>
            <a:latin typeface="+mn-lt"/>
            <a:ea typeface="+mn-ea"/>
            <a:cs typeface="+mn-cs"/>
          </a:endParaRPr>
        </a:p>
        <a:p>
          <a:pPr rtl="0"/>
          <a:r>
            <a:rPr lang="ja-JP" altLang="en-US" sz="1400">
              <a:effectLst/>
            </a:rPr>
            <a:t>公営企業債等繰入見込額</a:t>
          </a:r>
          <a:endParaRPr lang="en-US" altLang="ja-JP" sz="1400">
            <a:effectLst/>
          </a:endParaRPr>
        </a:p>
        <a:p>
          <a:pPr rtl="0"/>
          <a:r>
            <a:rPr lang="ja-JP" altLang="en-US" sz="1400">
              <a:effectLst/>
            </a:rPr>
            <a:t>　公共下水道事業債などの公営企業の地方債現在高の減少による減。</a:t>
          </a:r>
          <a:endParaRPr lang="en-US" altLang="ja-JP" sz="1400">
            <a:effectLst/>
          </a:endParaRPr>
        </a:p>
        <a:p>
          <a:pPr rtl="0"/>
          <a:r>
            <a:rPr lang="ja-JP" altLang="en-US" sz="1400" b="0" i="0" baseline="0">
              <a:solidFill>
                <a:schemeClr val="dk1"/>
              </a:solidFill>
              <a:effectLst/>
              <a:latin typeface="+mn-lt"/>
              <a:ea typeface="+mn-ea"/>
              <a:cs typeface="+mn-cs"/>
            </a:rPr>
            <a:t>組合負担等</a:t>
          </a:r>
          <a:r>
            <a:rPr lang="ja-JP" altLang="ja-JP" sz="1400" b="0" i="0" baseline="0">
              <a:solidFill>
                <a:schemeClr val="dk1"/>
              </a:solidFill>
              <a:effectLst/>
              <a:latin typeface="+mn-lt"/>
              <a:ea typeface="+mn-ea"/>
              <a:cs typeface="+mn-cs"/>
            </a:rPr>
            <a:t>見込額</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ysClr val="windowText" lastClr="000000"/>
              </a:solidFill>
              <a:effectLst/>
              <a:latin typeface="+mn-lt"/>
              <a:ea typeface="+mn-ea"/>
              <a:cs typeface="+mn-cs"/>
            </a:rPr>
            <a:t>さしま環境管理事務組合地方債残高による減。</a:t>
          </a:r>
          <a:endParaRPr lang="en-US" altLang="ja-JP" sz="1400" b="0" i="0" baseline="0">
            <a:solidFill>
              <a:sysClr val="windowText" lastClr="000000"/>
            </a:solidFill>
            <a:effectLst/>
            <a:latin typeface="+mn-lt"/>
            <a:ea typeface="+mn-ea"/>
            <a:cs typeface="+mn-cs"/>
          </a:endParaRPr>
        </a:p>
        <a:p>
          <a:pPr rtl="0"/>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充当可能財源等についてはほぼ同額で推移しているが，将来負担額の減少により</a:t>
          </a:r>
          <a:r>
            <a:rPr lang="ja-JP" altLang="ja-JP" sz="1400" b="0" i="0" baseline="0">
              <a:solidFill>
                <a:sysClr val="windowText" lastClr="000000"/>
              </a:solidFill>
              <a:effectLst/>
              <a:latin typeface="+mn-lt"/>
              <a:ea typeface="+mn-ea"/>
              <a:cs typeface="+mn-cs"/>
            </a:rPr>
            <a:t>将来負担比率（分子）は</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傾向にあるため，今後</a:t>
          </a:r>
          <a:r>
            <a:rPr lang="ja-JP" altLang="en-US" sz="1400" b="0" i="0" baseline="0">
              <a:solidFill>
                <a:sysClr val="windowText" lastClr="000000"/>
              </a:solidFill>
              <a:effectLst/>
              <a:latin typeface="+mn-lt"/>
              <a:ea typeface="+mn-ea"/>
              <a:cs typeface="+mn-cs"/>
            </a:rPr>
            <a:t>も</a:t>
          </a:r>
          <a:r>
            <a:rPr lang="ja-JP" altLang="ja-JP" sz="1400" b="0" i="0" baseline="0">
              <a:solidFill>
                <a:sysClr val="windowText" lastClr="000000"/>
              </a:solidFill>
              <a:effectLst/>
              <a:latin typeface="+mn-lt"/>
              <a:ea typeface="+mn-ea"/>
              <a:cs typeface="+mn-cs"/>
            </a:rPr>
            <a:t>起債依存性の高い投資的事業の抑制</a:t>
          </a:r>
          <a:r>
            <a:rPr lang="ja-JP" altLang="ja-JP" sz="1400" b="0" i="0" baseline="0">
              <a:solidFill>
                <a:schemeClr val="dk1"/>
              </a:solidFill>
              <a:effectLst/>
              <a:latin typeface="+mn-lt"/>
              <a:ea typeface="+mn-ea"/>
              <a:cs typeface="+mn-cs"/>
            </a:rPr>
            <a:t>などにより公債費等義務的経費の削減を中心とする行財政改革を進め，財政の健全化に努める。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8122786</v>
      </c>
      <c r="BO4" s="349"/>
      <c r="BP4" s="349"/>
      <c r="BQ4" s="349"/>
      <c r="BR4" s="349"/>
      <c r="BS4" s="349"/>
      <c r="BT4" s="349"/>
      <c r="BU4" s="350"/>
      <c r="BV4" s="348">
        <v>9086639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7848603</v>
      </c>
      <c r="BO5" s="386"/>
      <c r="BP5" s="386"/>
      <c r="BQ5" s="386"/>
      <c r="BR5" s="386"/>
      <c r="BS5" s="386"/>
      <c r="BT5" s="386"/>
      <c r="BU5" s="387"/>
      <c r="BV5" s="385">
        <v>8747691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91.3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274183</v>
      </c>
      <c r="BO6" s="386"/>
      <c r="BP6" s="386"/>
      <c r="BQ6" s="386"/>
      <c r="BR6" s="386"/>
      <c r="BS6" s="386"/>
      <c r="BT6" s="386"/>
      <c r="BU6" s="387"/>
      <c r="BV6" s="385">
        <v>338948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100.2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101836</v>
      </c>
      <c r="BO7" s="386"/>
      <c r="BP7" s="386"/>
      <c r="BQ7" s="386"/>
      <c r="BR7" s="386"/>
      <c r="BS7" s="386"/>
      <c r="BT7" s="386"/>
      <c r="BU7" s="387"/>
      <c r="BV7" s="385">
        <v>4567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5703535</v>
      </c>
      <c r="CU7" s="386"/>
      <c r="CV7" s="386"/>
      <c r="CW7" s="386"/>
      <c r="CX7" s="386"/>
      <c r="CY7" s="386"/>
      <c r="CZ7" s="386"/>
      <c r="DA7" s="387"/>
      <c r="DB7" s="385">
        <v>5720967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172347</v>
      </c>
      <c r="BO8" s="386"/>
      <c r="BP8" s="386"/>
      <c r="BQ8" s="386"/>
      <c r="BR8" s="386"/>
      <c r="BS8" s="386"/>
      <c r="BT8" s="386"/>
      <c r="BU8" s="387"/>
      <c r="BV8" s="385">
        <v>334381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25714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-162034</v>
      </c>
      <c r="BO9" s="386"/>
      <c r="BP9" s="386"/>
      <c r="BQ9" s="386"/>
      <c r="BR9" s="386"/>
      <c r="BS9" s="386"/>
      <c r="BT9" s="386"/>
      <c r="BU9" s="387"/>
      <c r="BV9" s="385">
        <v>20129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26468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79897</v>
      </c>
      <c r="BO10" s="386"/>
      <c r="BP10" s="386"/>
      <c r="BQ10" s="386"/>
      <c r="BR10" s="386"/>
      <c r="BS10" s="386"/>
      <c r="BT10" s="386"/>
      <c r="BU10" s="387"/>
      <c r="BV10" s="385">
        <v>33770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25696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34394</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25033</v>
      </c>
      <c r="S13" s="467"/>
      <c r="T13" s="467"/>
      <c r="U13" s="467"/>
      <c r="V13" s="468"/>
      <c r="W13" s="401" t="s">
        <v>123</v>
      </c>
      <c r="X13" s="402"/>
      <c r="Y13" s="402"/>
      <c r="Z13" s="402"/>
      <c r="AA13" s="402"/>
      <c r="AB13" s="392"/>
      <c r="AC13" s="436">
        <v>1216</v>
      </c>
      <c r="AD13" s="437"/>
      <c r="AE13" s="437"/>
      <c r="AF13" s="437"/>
      <c r="AG13" s="476"/>
      <c r="AH13" s="436">
        <v>1462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-116531</v>
      </c>
      <c r="BO13" s="386"/>
      <c r="BP13" s="386"/>
      <c r="BQ13" s="386"/>
      <c r="BR13" s="386"/>
      <c r="BS13" s="386"/>
      <c r="BT13" s="386"/>
      <c r="BU13" s="387"/>
      <c r="BV13" s="385">
        <v>53899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16.100000000000001</v>
      </c>
      <c r="CU13" s="383"/>
      <c r="CV13" s="383"/>
      <c r="CW13" s="383"/>
      <c r="CX13" s="383"/>
      <c r="CY13" s="383"/>
      <c r="CZ13" s="383"/>
      <c r="DA13" s="384"/>
      <c r="DB13" s="382">
        <v>16.2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25998</v>
      </c>
      <c r="S14" s="467"/>
      <c r="T14" s="467"/>
      <c r="U14" s="467"/>
      <c r="V14" s="468"/>
      <c r="W14" s="375"/>
      <c r="X14" s="376"/>
      <c r="Y14" s="376"/>
      <c r="Z14" s="376"/>
      <c r="AA14" s="376"/>
      <c r="AB14" s="365"/>
      <c r="AC14" s="469">
        <v>9.6</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171.5</v>
      </c>
      <c r="CU14" s="481"/>
      <c r="CV14" s="481"/>
      <c r="CW14" s="481"/>
      <c r="CX14" s="481"/>
      <c r="CY14" s="481"/>
      <c r="CZ14" s="481"/>
      <c r="DA14" s="482"/>
      <c r="DB14" s="480">
        <v>184.1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25347</v>
      </c>
      <c r="S15" s="467"/>
      <c r="T15" s="467"/>
      <c r="U15" s="467"/>
      <c r="V15" s="468"/>
      <c r="W15" s="401" t="s">
        <v>130</v>
      </c>
      <c r="X15" s="402"/>
      <c r="Y15" s="402"/>
      <c r="Z15" s="402"/>
      <c r="AA15" s="402"/>
      <c r="AB15" s="392"/>
      <c r="AC15" s="436">
        <v>4689</v>
      </c>
      <c r="AD15" s="437"/>
      <c r="AE15" s="437"/>
      <c r="AF15" s="437"/>
      <c r="AG15" s="476"/>
      <c r="AH15" s="436">
        <v>5369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2961232</v>
      </c>
      <c r="BO15" s="349"/>
      <c r="BP15" s="349"/>
      <c r="BQ15" s="349"/>
      <c r="BR15" s="349"/>
      <c r="BS15" s="349"/>
      <c r="BT15" s="349"/>
      <c r="BU15" s="350"/>
      <c r="BV15" s="348">
        <v>2915990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37.1</v>
      </c>
      <c r="AD16" s="470"/>
      <c r="AE16" s="470"/>
      <c r="AF16" s="470"/>
      <c r="AG16" s="471"/>
      <c r="AH16" s="469">
        <v>37.700000000000003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4381300</v>
      </c>
      <c r="BO16" s="386"/>
      <c r="BP16" s="386"/>
      <c r="BQ16" s="386"/>
      <c r="BR16" s="386"/>
      <c r="BS16" s="386"/>
      <c r="BT16" s="386"/>
      <c r="BU16" s="387"/>
      <c r="BV16" s="385">
        <v>4387006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6720</v>
      </c>
      <c r="AD17" s="437"/>
      <c r="AE17" s="437"/>
      <c r="AF17" s="437"/>
      <c r="AG17" s="476"/>
      <c r="AH17" s="436">
        <v>7092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3794141</v>
      </c>
      <c r="BO17" s="386"/>
      <c r="BP17" s="386"/>
      <c r="BQ17" s="386"/>
      <c r="BR17" s="386"/>
      <c r="BS17" s="386"/>
      <c r="BT17" s="386"/>
      <c r="BU17" s="387"/>
      <c r="BV17" s="385">
        <v>3754000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46.59</v>
      </c>
      <c r="M18" s="498"/>
      <c r="N18" s="498"/>
      <c r="O18" s="498"/>
      <c r="P18" s="498"/>
      <c r="Q18" s="498"/>
      <c r="R18" s="499"/>
      <c r="S18" s="499"/>
      <c r="T18" s="499"/>
      <c r="U18" s="499"/>
      <c r="V18" s="500"/>
      <c r="W18" s="403"/>
      <c r="X18" s="404"/>
      <c r="Y18" s="404"/>
      <c r="Z18" s="404"/>
      <c r="AA18" s="404"/>
      <c r="AB18" s="395"/>
      <c r="AC18" s="501">
        <v>53.2</v>
      </c>
      <c r="AD18" s="502"/>
      <c r="AE18" s="502"/>
      <c r="AF18" s="502"/>
      <c r="AG18" s="503"/>
      <c r="AH18" s="501">
        <v>49.8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5202736</v>
      </c>
      <c r="BO18" s="386"/>
      <c r="BP18" s="386"/>
      <c r="BQ18" s="386"/>
      <c r="BR18" s="386"/>
      <c r="BS18" s="386"/>
      <c r="BT18" s="386"/>
      <c r="BU18" s="387"/>
      <c r="BV18" s="385">
        <v>5303445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552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6395230</v>
      </c>
      <c r="BO19" s="386"/>
      <c r="BP19" s="386"/>
      <c r="BQ19" s="386"/>
      <c r="BR19" s="386"/>
      <c r="BS19" s="386"/>
      <c r="BT19" s="386"/>
      <c r="BU19" s="387"/>
      <c r="BV19" s="385">
        <v>6470962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7923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10685125</v>
      </c>
      <c r="BO23" s="386"/>
      <c r="BP23" s="386"/>
      <c r="BQ23" s="386"/>
      <c r="BR23" s="386"/>
      <c r="BS23" s="386"/>
      <c r="BT23" s="386"/>
      <c r="BU23" s="387"/>
      <c r="BV23" s="385">
        <v>10960979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7180</v>
      </c>
      <c r="R24" s="437"/>
      <c r="S24" s="437"/>
      <c r="T24" s="437"/>
      <c r="U24" s="437"/>
      <c r="V24" s="476"/>
      <c r="W24" s="531"/>
      <c r="X24" s="519"/>
      <c r="Y24" s="520"/>
      <c r="Z24" s="435" t="s">
        <v>153</v>
      </c>
      <c r="AA24" s="415"/>
      <c r="AB24" s="415"/>
      <c r="AC24" s="415"/>
      <c r="AD24" s="415"/>
      <c r="AE24" s="415"/>
      <c r="AF24" s="415"/>
      <c r="AG24" s="416"/>
      <c r="AH24" s="436">
        <v>182</v>
      </c>
      <c r="AI24" s="437"/>
      <c r="AJ24" s="437"/>
      <c r="AK24" s="437"/>
      <c r="AL24" s="476"/>
      <c r="AM24" s="436">
        <v>544726</v>
      </c>
      <c r="AN24" s="437"/>
      <c r="AO24" s="437"/>
      <c r="AP24" s="437"/>
      <c r="AQ24" s="437"/>
      <c r="AR24" s="476"/>
      <c r="AS24" s="436">
        <v>2993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8064242</v>
      </c>
      <c r="BO24" s="386"/>
      <c r="BP24" s="386"/>
      <c r="BQ24" s="386"/>
      <c r="BR24" s="386"/>
      <c r="BS24" s="386"/>
      <c r="BT24" s="386"/>
      <c r="BU24" s="387"/>
      <c r="BV24" s="385">
        <v>8080624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6089</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411700</v>
      </c>
      <c r="BO25" s="349"/>
      <c r="BP25" s="349"/>
      <c r="BQ25" s="349"/>
      <c r="BR25" s="349"/>
      <c r="BS25" s="349"/>
      <c r="BT25" s="349"/>
      <c r="BU25" s="350"/>
      <c r="BV25" s="348">
        <v>469544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5472</v>
      </c>
      <c r="R26" s="437"/>
      <c r="S26" s="437"/>
      <c r="T26" s="437"/>
      <c r="U26" s="437"/>
      <c r="V26" s="476"/>
      <c r="W26" s="531"/>
      <c r="X26" s="519"/>
      <c r="Y26" s="520"/>
      <c r="Z26" s="435" t="s">
        <v>159</v>
      </c>
      <c r="AA26" s="541"/>
      <c r="AB26" s="541"/>
      <c r="AC26" s="541"/>
      <c r="AD26" s="541"/>
      <c r="AE26" s="541"/>
      <c r="AF26" s="541"/>
      <c r="AG26" s="542"/>
      <c r="AH26" s="436">
        <v>12</v>
      </c>
      <c r="AI26" s="437"/>
      <c r="AJ26" s="437"/>
      <c r="AK26" s="437"/>
      <c r="AL26" s="476"/>
      <c r="AM26" s="436">
        <v>38088</v>
      </c>
      <c r="AN26" s="437"/>
      <c r="AO26" s="437"/>
      <c r="AP26" s="437"/>
      <c r="AQ26" s="437"/>
      <c r="AR26" s="476"/>
      <c r="AS26" s="436">
        <v>3174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3670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272376</v>
      </c>
      <c r="BO27" s="555"/>
      <c r="BP27" s="555"/>
      <c r="BQ27" s="555"/>
      <c r="BR27" s="555"/>
      <c r="BS27" s="555"/>
      <c r="BT27" s="555"/>
      <c r="BU27" s="556"/>
      <c r="BV27" s="554">
        <v>273493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3350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729178</v>
      </c>
      <c r="BO28" s="349"/>
      <c r="BP28" s="349"/>
      <c r="BQ28" s="349"/>
      <c r="BR28" s="349"/>
      <c r="BS28" s="349"/>
      <c r="BT28" s="349"/>
      <c r="BU28" s="350"/>
      <c r="BV28" s="348">
        <v>683675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12</v>
      </c>
      <c r="M29" s="437"/>
      <c r="N29" s="437"/>
      <c r="O29" s="437"/>
      <c r="P29" s="476"/>
      <c r="Q29" s="436">
        <v>3180</v>
      </c>
      <c r="R29" s="437"/>
      <c r="S29" s="437"/>
      <c r="T29" s="437"/>
      <c r="U29" s="437"/>
      <c r="V29" s="476"/>
      <c r="W29" s="532"/>
      <c r="X29" s="533"/>
      <c r="Y29" s="534"/>
      <c r="Z29" s="435" t="s">
        <v>169</v>
      </c>
      <c r="AA29" s="415"/>
      <c r="AB29" s="415"/>
      <c r="AC29" s="415"/>
      <c r="AD29" s="415"/>
      <c r="AE29" s="415"/>
      <c r="AF29" s="415"/>
      <c r="AG29" s="416"/>
      <c r="AH29" s="436">
        <v>182</v>
      </c>
      <c r="AI29" s="437"/>
      <c r="AJ29" s="437"/>
      <c r="AK29" s="437"/>
      <c r="AL29" s="476"/>
      <c r="AM29" s="436">
        <v>544726</v>
      </c>
      <c r="AN29" s="437"/>
      <c r="AO29" s="437"/>
      <c r="AP29" s="437"/>
      <c r="AQ29" s="437"/>
      <c r="AR29" s="476"/>
      <c r="AS29" s="436">
        <v>2993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1199</v>
      </c>
      <c r="BO29" s="386"/>
      <c r="BP29" s="386"/>
      <c r="BQ29" s="386"/>
      <c r="BR29" s="386"/>
      <c r="BS29" s="386"/>
      <c r="BT29" s="386"/>
      <c r="BU29" s="387"/>
      <c r="BV29" s="385">
        <v>1199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312014</v>
      </c>
      <c r="BO30" s="555"/>
      <c r="BP30" s="555"/>
      <c r="BQ30" s="555"/>
      <c r="BR30" s="555"/>
      <c r="BS30" s="555"/>
      <c r="BT30" s="555"/>
      <c r="BU30" s="556"/>
      <c r="BV30" s="554">
        <v>328944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境町国民健康保険事業特別会計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境町水道事業会計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境町公共下水道事業特別会計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境町土地開発公社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坂東市外２か町公平委員会特別会計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境町介護保険事業特別会計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境町農業集落排水事業特別会計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境町後期高齢者医療事業特別会計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茨城租税債権管理機構（一般会計）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茨城県後期高齢者医療広域連合（後期高齢者医療特別会計）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さしま環境管理事務組合（一般会計）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さしま環境管理事務組合（清水丘聖地霊園管理事業特別会計）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さしま環境管理事務組合（ごみ処理施設建設用地取得事業特別会計）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茨城西南地方広域市町村圏事務組合（一般会計）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茨城西南地方広域市町村圏事務組合（利根老人ホーム事業特別会計）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10043</v>
      </c>
      <c r="J41" s="83">
        <v>10406</v>
      </c>
      <c r="K41" s="83">
        <v>10564</v>
      </c>
      <c r="L41" s="83">
        <v>10961</v>
      </c>
      <c r="M41" s="84">
        <v>10685</v>
      </c>
    </row>
    <row r="42" spans="2:13" ht="27.75" customHeight="1" x14ac:dyDescent="0.15">
      <c r="B42" s="1171"/>
      <c r="C42" s="1172"/>
      <c r="D42" s="85"/>
      <c r="E42" s="1177" t="s">
        <v>26</v>
      </c>
      <c r="F42" s="1177"/>
      <c r="G42" s="1177"/>
      <c r="H42" s="1178"/>
      <c r="I42" s="86">
        <v>712</v>
      </c>
      <c r="J42" s="87">
        <v>646</v>
      </c>
      <c r="K42" s="87">
        <v>588</v>
      </c>
      <c r="L42" s="87">
        <v>529</v>
      </c>
      <c r="M42" s="88">
        <v>471</v>
      </c>
    </row>
    <row r="43" spans="2:13" ht="27.75" customHeight="1" x14ac:dyDescent="0.15">
      <c r="B43" s="1171"/>
      <c r="C43" s="1172"/>
      <c r="D43" s="85"/>
      <c r="E43" s="1177" t="s">
        <v>27</v>
      </c>
      <c r="F43" s="1177"/>
      <c r="G43" s="1177"/>
      <c r="H43" s="1178"/>
      <c r="I43" s="86">
        <v>6293</v>
      </c>
      <c r="J43" s="87">
        <v>6207</v>
      </c>
      <c r="K43" s="87">
        <v>6331</v>
      </c>
      <c r="L43" s="87">
        <v>6173</v>
      </c>
      <c r="M43" s="88">
        <v>5983</v>
      </c>
    </row>
    <row r="44" spans="2:13" ht="27.75" customHeight="1" x14ac:dyDescent="0.15">
      <c r="B44" s="1171"/>
      <c r="C44" s="1172"/>
      <c r="D44" s="85"/>
      <c r="E44" s="1177" t="s">
        <v>28</v>
      </c>
      <c r="F44" s="1177"/>
      <c r="G44" s="1177"/>
      <c r="H44" s="1178"/>
      <c r="I44" s="86">
        <v>937</v>
      </c>
      <c r="J44" s="87">
        <v>836</v>
      </c>
      <c r="K44" s="87">
        <v>843</v>
      </c>
      <c r="L44" s="87">
        <v>1007</v>
      </c>
      <c r="M44" s="88">
        <v>713</v>
      </c>
    </row>
    <row r="45" spans="2:13" ht="27.75" customHeight="1" x14ac:dyDescent="0.15">
      <c r="B45" s="1171"/>
      <c r="C45" s="1172"/>
      <c r="D45" s="85"/>
      <c r="E45" s="1177" t="s">
        <v>29</v>
      </c>
      <c r="F45" s="1177"/>
      <c r="G45" s="1177"/>
      <c r="H45" s="1178"/>
      <c r="I45" s="86">
        <v>1791</v>
      </c>
      <c r="J45" s="87">
        <v>1861</v>
      </c>
      <c r="K45" s="87">
        <v>1926</v>
      </c>
      <c r="L45" s="87">
        <v>1798</v>
      </c>
      <c r="M45" s="88">
        <v>1768</v>
      </c>
    </row>
    <row r="46" spans="2:13" ht="27.75" customHeight="1" x14ac:dyDescent="0.15">
      <c r="B46" s="1171"/>
      <c r="C46" s="1172"/>
      <c r="D46" s="85"/>
      <c r="E46" s="1177" t="s">
        <v>30</v>
      </c>
      <c r="F46" s="1177"/>
      <c r="G46" s="1177"/>
      <c r="H46" s="1178"/>
      <c r="I46" s="86">
        <v>45</v>
      </c>
      <c r="J46" s="87">
        <v>1</v>
      </c>
      <c r="K46" s="87">
        <v>1</v>
      </c>
      <c r="L46" s="87">
        <v>1</v>
      </c>
      <c r="M46" s="88">
        <v>1</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1210</v>
      </c>
      <c r="J49" s="87">
        <v>1206</v>
      </c>
      <c r="K49" s="87">
        <v>1197</v>
      </c>
      <c r="L49" s="87">
        <v>1205</v>
      </c>
      <c r="M49" s="88">
        <v>1218</v>
      </c>
    </row>
    <row r="50" spans="2:13" ht="27.75" customHeight="1" x14ac:dyDescent="0.15">
      <c r="B50" s="1171"/>
      <c r="C50" s="1172"/>
      <c r="D50" s="85"/>
      <c r="E50" s="1177" t="s">
        <v>35</v>
      </c>
      <c r="F50" s="1177"/>
      <c r="G50" s="1177"/>
      <c r="H50" s="1178"/>
      <c r="I50" s="86">
        <v>348</v>
      </c>
      <c r="J50" s="87">
        <v>300</v>
      </c>
      <c r="K50" s="87">
        <v>248</v>
      </c>
      <c r="L50" s="87">
        <v>203</v>
      </c>
      <c r="M50" s="88">
        <v>162</v>
      </c>
    </row>
    <row r="51" spans="2:13" ht="27.75" customHeight="1" x14ac:dyDescent="0.15">
      <c r="B51" s="1173"/>
      <c r="C51" s="1174"/>
      <c r="D51" s="85"/>
      <c r="E51" s="1177" t="s">
        <v>36</v>
      </c>
      <c r="F51" s="1177"/>
      <c r="G51" s="1177"/>
      <c r="H51" s="1178"/>
      <c r="I51" s="86">
        <v>9142</v>
      </c>
      <c r="J51" s="87">
        <v>9146</v>
      </c>
      <c r="K51" s="87">
        <v>9316</v>
      </c>
      <c r="L51" s="87">
        <v>9921</v>
      </c>
      <c r="M51" s="88">
        <v>9828</v>
      </c>
    </row>
    <row r="52" spans="2:13" ht="27.75" customHeight="1" thickBot="1" x14ac:dyDescent="0.2">
      <c r="B52" s="1181" t="s">
        <v>37</v>
      </c>
      <c r="C52" s="1182"/>
      <c r="D52" s="90"/>
      <c r="E52" s="1183" t="s">
        <v>38</v>
      </c>
      <c r="F52" s="1183"/>
      <c r="G52" s="1183"/>
      <c r="H52" s="1184"/>
      <c r="I52" s="91">
        <v>9121</v>
      </c>
      <c r="J52" s="92">
        <v>9306</v>
      </c>
      <c r="K52" s="92">
        <v>9490</v>
      </c>
      <c r="L52" s="92">
        <v>9141</v>
      </c>
      <c r="M52" s="93">
        <v>8414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46768</v>
      </c>
      <c r="E3" s="116"/>
      <c r="F3" s="117">
        <v>59338</v>
      </c>
      <c r="G3" s="118"/>
      <c r="H3" s="119"/>
    </row>
    <row r="4" spans="1:8" x14ac:dyDescent="0.15">
      <c r="A4" s="120"/>
      <c r="B4" s="121"/>
      <c r="C4" s="122"/>
      <c r="D4" s="123">
        <v>11815</v>
      </c>
      <c r="E4" s="124"/>
      <c r="F4" s="125">
        <v>34073</v>
      </c>
      <c r="G4" s="126"/>
      <c r="H4" s="127"/>
    </row>
    <row r="5" spans="1:8" x14ac:dyDescent="0.15">
      <c r="A5" s="108" t="s">
        <v>515</v>
      </c>
      <c r="B5" s="113"/>
      <c r="C5" s="114"/>
      <c r="D5" s="115">
        <v>42399</v>
      </c>
      <c r="E5" s="116"/>
      <c r="F5" s="117">
        <v>51262</v>
      </c>
      <c r="G5" s="118"/>
      <c r="H5" s="119"/>
    </row>
    <row r="6" spans="1:8" x14ac:dyDescent="0.15">
      <c r="A6" s="120"/>
      <c r="B6" s="121"/>
      <c r="C6" s="122"/>
      <c r="D6" s="123">
        <v>11522</v>
      </c>
      <c r="E6" s="124"/>
      <c r="F6" s="125">
        <v>25630</v>
      </c>
      <c r="G6" s="126"/>
      <c r="H6" s="127"/>
    </row>
    <row r="7" spans="1:8" x14ac:dyDescent="0.15">
      <c r="A7" s="108" t="s">
        <v>516</v>
      </c>
      <c r="B7" s="113"/>
      <c r="C7" s="114"/>
      <c r="D7" s="115">
        <v>30394</v>
      </c>
      <c r="E7" s="116"/>
      <c r="F7" s="117">
        <v>48407</v>
      </c>
      <c r="G7" s="118"/>
      <c r="H7" s="119"/>
    </row>
    <row r="8" spans="1:8" x14ac:dyDescent="0.15">
      <c r="A8" s="120"/>
      <c r="B8" s="121"/>
      <c r="C8" s="122"/>
      <c r="D8" s="123">
        <v>8684</v>
      </c>
      <c r="E8" s="124"/>
      <c r="F8" s="125">
        <v>23914</v>
      </c>
      <c r="G8" s="126"/>
      <c r="H8" s="127"/>
    </row>
    <row r="9" spans="1:8" x14ac:dyDescent="0.15">
      <c r="A9" s="108" t="s">
        <v>517</v>
      </c>
      <c r="B9" s="113"/>
      <c r="C9" s="114"/>
      <c r="D9" s="115">
        <v>57692</v>
      </c>
      <c r="E9" s="116"/>
      <c r="F9" s="117">
        <v>69477</v>
      </c>
      <c r="G9" s="118"/>
      <c r="H9" s="119"/>
    </row>
    <row r="10" spans="1:8" x14ac:dyDescent="0.15">
      <c r="A10" s="120"/>
      <c r="B10" s="121"/>
      <c r="C10" s="122"/>
      <c r="D10" s="123">
        <v>14433</v>
      </c>
      <c r="E10" s="124"/>
      <c r="F10" s="125">
        <v>31528</v>
      </c>
      <c r="G10" s="126"/>
      <c r="H10" s="127"/>
    </row>
    <row r="11" spans="1:8" x14ac:dyDescent="0.15">
      <c r="A11" s="108" t="s">
        <v>518</v>
      </c>
      <c r="B11" s="113"/>
      <c r="C11" s="114"/>
      <c r="D11" s="115">
        <v>9596</v>
      </c>
      <c r="E11" s="116"/>
      <c r="F11" s="117">
        <v>59668</v>
      </c>
      <c r="G11" s="118"/>
      <c r="H11" s="119"/>
    </row>
    <row r="12" spans="1:8" x14ac:dyDescent="0.15">
      <c r="A12" s="120"/>
      <c r="B12" s="121"/>
      <c r="C12" s="128"/>
      <c r="D12" s="123">
        <v>6363</v>
      </c>
      <c r="E12" s="124"/>
      <c r="F12" s="125">
        <v>31515</v>
      </c>
      <c r="G12" s="126"/>
      <c r="H12" s="127"/>
    </row>
    <row r="13" spans="1:8" x14ac:dyDescent="0.15">
      <c r="A13" s="108"/>
      <c r="B13" s="113"/>
      <c r="C13" s="129"/>
      <c r="D13" s="130">
        <v>37370</v>
      </c>
      <c r="E13" s="131"/>
      <c r="F13" s="132">
        <v>57630</v>
      </c>
      <c r="G13" s="133"/>
      <c r="H13" s="119"/>
    </row>
    <row r="14" spans="1:8" x14ac:dyDescent="0.15">
      <c r="A14" s="120"/>
      <c r="B14" s="121"/>
      <c r="C14" s="122"/>
      <c r="D14" s="123">
        <v>10563</v>
      </c>
      <c r="E14" s="124"/>
      <c r="F14" s="125">
        <v>29332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5.39</v>
      </c>
      <c r="C19" s="134">
        <f>ROUND(VALUE(SUBSTITUTE(実質収支比率等に係る経年分析!G$48,"▲","-")),2)</f>
        <v>5.33</v>
      </c>
      <c r="D19" s="134">
        <f>ROUND(VALUE(SUBSTITUTE(実質収支比率等に係る経年分析!H$48,"▲","-")),2)</f>
        <v>5.6</v>
      </c>
      <c r="E19" s="134">
        <f>ROUND(VALUE(SUBSTITUTE(実質収支比率等に係る経年分析!I$48,"▲","-")),2)</f>
        <v>5.84</v>
      </c>
      <c r="F19" s="134">
        <f>ROUND(VALUE(SUBSTITUTE(実質収支比率等に係る経年分析!J$48,"▲","-")),2)</f>
        <v>3.02</v>
      </c>
    </row>
    <row r="20" spans="1:11" x14ac:dyDescent="0.15">
      <c r="A20" s="134" t="s">
        <v>43</v>
      </c>
      <c r="B20" s="134">
        <f>ROUND(VALUE(SUBSTITUTE(実質収支比率等に係る経年分析!F$47,"▲","-")),2)</f>
        <v>11.59</v>
      </c>
      <c r="C20" s="134">
        <f>ROUND(VALUE(SUBSTITUTE(実質収支比率等に係る経年分析!G$47,"▲","-")),2)</f>
        <v>11.35</v>
      </c>
      <c r="D20" s="134">
        <f>ROUND(VALUE(SUBSTITUTE(実質収支比率等に係る経年分析!H$47,"▲","-")),2)</f>
        <v>11.57</v>
      </c>
      <c r="E20" s="134">
        <f>ROUND(VALUE(SUBSTITUTE(実質収支比率等に係る経年分析!I$47,"▲","-")),2)</f>
        <v>11.95</v>
      </c>
      <c r="F20" s="134">
        <f>ROUND(VALUE(SUBSTITUTE(実質収支比率等に係る経年分析!J$47,"▲","-")),2)</f>
        <v>12.78</v>
      </c>
    </row>
    <row r="21" spans="1:11" x14ac:dyDescent="0.15">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-0.56999999999999995</v>
      </c>
      <c r="D21" s="134">
        <f>IF(ISNUMBER(VALUE(SUBSTITUTE(実質収支比率等に係る経年分析!H$49,"▲","-"))),ROUND(VALUE(SUBSTITUTE(実質収支比率等に係る経年分析!H$49,"▲","-")),2),NA())</f>
        <v>0.32</v>
      </c>
      <c r="E21" s="134">
        <f>IF(ISNUMBER(VALUE(SUBSTITUTE(実質収支比率等に係る経年分析!I$49,"▲","-"))),ROUND(VALUE(SUBSTITUTE(実質収支比率等に係る経年分析!I$49,"▲","-")),2),NA())</f>
        <v>0.94</v>
      </c>
      <c r="F21" s="134">
        <f>IF(ISNUMBER(VALUE(SUBSTITUTE(実質収支比率等に係る経年分析!J$49,"▲","-"))),ROUND(VALUE(SUBSTITUTE(実質収支比率等に係る経年分析!J$49,"▲","-")),2),NA())</f>
        <v>-2.04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坂東市外２か町公平委員会特別会計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境町後期高齢者医療事業特別会計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境町農業集落排水事業特別会計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境町公共下水道事業特別会計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境町介護保険事業特別会計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境町国民健康保険事業特別会計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x14ac:dyDescent="0.15">
      <c r="A36" s="135" t="str">
        <f>IF(連結実質赤字比率に係る赤字・黒字の構成分析!C$34="",NA(),連結実質赤字比率に係る赤字・黒字の構成分析!C$34)</f>
        <v>境町水道事業会計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17.190000000000001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19.940000000000001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729</v>
      </c>
      <c r="E42" s="136"/>
      <c r="F42" s="136"/>
      <c r="G42" s="136">
        <f>'実質公債費比率（分子）の構造'!L$52</f>
        <v>745</v>
      </c>
      <c r="H42" s="136"/>
      <c r="I42" s="136"/>
      <c r="J42" s="136">
        <f>'実質公債費比率（分子）の構造'!M$52</f>
        <v>771</v>
      </c>
      <c r="K42" s="136"/>
      <c r="L42" s="136"/>
      <c r="M42" s="136">
        <f>'実質公債費比率（分子）の構造'!N$52</f>
        <v>787</v>
      </c>
      <c r="N42" s="136"/>
      <c r="O42" s="136"/>
      <c r="P42" s="136">
        <f>'実質公債費比率（分子）の構造'!O$52</f>
        <v>826</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84</v>
      </c>
      <c r="C44" s="136"/>
      <c r="D44" s="136"/>
      <c r="E44" s="136">
        <f>'実質公債費比率（分子）の構造'!L$50</f>
        <v>82</v>
      </c>
      <c r="F44" s="136"/>
      <c r="G44" s="136"/>
      <c r="H44" s="136">
        <f>'実質公債費比率（分子）の構造'!M$50</f>
        <v>73</v>
      </c>
      <c r="I44" s="136"/>
      <c r="J44" s="136"/>
      <c r="K44" s="136">
        <f>'実質公債費比率（分子）の構造'!N$50</f>
        <v>71</v>
      </c>
      <c r="L44" s="136"/>
      <c r="M44" s="136"/>
      <c r="N44" s="136">
        <f>'実質公債費比率（分子）の構造'!O$50</f>
        <v>68</v>
      </c>
      <c r="O44" s="136"/>
      <c r="P44" s="136"/>
    </row>
    <row r="45" spans="1:16" x14ac:dyDescent="0.15">
      <c r="A45" s="136" t="s">
        <v>54</v>
      </c>
      <c r="B45" s="136">
        <f>'実質公債費比率（分子）の構造'!K$49</f>
        <v>116</v>
      </c>
      <c r="C45" s="136"/>
      <c r="D45" s="136"/>
      <c r="E45" s="136">
        <f>'実質公債費比率（分子）の構造'!L$49</f>
        <v>140</v>
      </c>
      <c r="F45" s="136"/>
      <c r="G45" s="136"/>
      <c r="H45" s="136">
        <f>'実質公債費比率（分子）の構造'!M$49</f>
        <v>141</v>
      </c>
      <c r="I45" s="136"/>
      <c r="J45" s="136"/>
      <c r="K45" s="136">
        <f>'実質公債費比率（分子）の構造'!N$49</f>
        <v>131</v>
      </c>
      <c r="L45" s="136"/>
      <c r="M45" s="136"/>
      <c r="N45" s="136">
        <f>'実質公債費比率（分子）の構造'!O$49</f>
        <v>119</v>
      </c>
      <c r="O45" s="136"/>
      <c r="P45" s="136"/>
    </row>
    <row r="46" spans="1:16" x14ac:dyDescent="0.15">
      <c r="A46" s="136" t="s">
        <v>55</v>
      </c>
      <c r="B46" s="136">
        <f>'実質公債費比率（分子）の構造'!K$48</f>
        <v>388</v>
      </c>
      <c r="C46" s="136"/>
      <c r="D46" s="136"/>
      <c r="E46" s="136">
        <f>'実質公債費比率（分子）の構造'!L$48</f>
        <v>384</v>
      </c>
      <c r="F46" s="136"/>
      <c r="G46" s="136"/>
      <c r="H46" s="136">
        <f>'実質公債費比率（分子）の構造'!M$48</f>
        <v>398</v>
      </c>
      <c r="I46" s="136"/>
      <c r="J46" s="136"/>
      <c r="K46" s="136">
        <f>'実質公債費比率（分子）の構造'!N$48</f>
        <v>417</v>
      </c>
      <c r="L46" s="136"/>
      <c r="M46" s="136"/>
      <c r="N46" s="136">
        <f>'実質公債費比率（分子）の構造'!O$48</f>
        <v>440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950</v>
      </c>
      <c r="C49" s="136"/>
      <c r="D49" s="136"/>
      <c r="E49" s="136">
        <f>'実質公債費比率（分子）の構造'!L$45</f>
        <v>948</v>
      </c>
      <c r="F49" s="136"/>
      <c r="G49" s="136"/>
      <c r="H49" s="136">
        <f>'実質公債費比率（分子）の構造'!M$45</f>
        <v>961</v>
      </c>
      <c r="I49" s="136"/>
      <c r="J49" s="136"/>
      <c r="K49" s="136">
        <f>'実質公債費比率（分子）の構造'!N$45</f>
        <v>962</v>
      </c>
      <c r="L49" s="136"/>
      <c r="M49" s="136"/>
      <c r="N49" s="136">
        <f>'実質公債費比率（分子）の構造'!O$45</f>
        <v>988</v>
      </c>
      <c r="O49" s="136"/>
      <c r="P49" s="136"/>
    </row>
    <row r="50" spans="1:16" x14ac:dyDescent="0.15">
      <c r="A50" s="136" t="s">
        <v>59</v>
      </c>
      <c r="B50" s="136" t="e">
        <f>NA()</f>
        <v>#N/A</v>
      </c>
      <c r="C50" s="136">
        <f>IF(ISNUMBER('実質公債費比率（分子）の構造'!K$53),'実質公債費比率（分子）の構造'!K$53,NA())</f>
        <v>809</v>
      </c>
      <c r="D50" s="136" t="e">
        <f>NA()</f>
        <v>#N/A</v>
      </c>
      <c r="E50" s="136" t="e">
        <f>NA()</f>
        <v>#N/A</v>
      </c>
      <c r="F50" s="136">
        <f>IF(ISNUMBER('実質公債費比率（分子）の構造'!L$53),'実質公債費比率（分子）の構造'!L$53,NA())</f>
        <v>809</v>
      </c>
      <c r="G50" s="136" t="e">
        <f>NA()</f>
        <v>#N/A</v>
      </c>
      <c r="H50" s="136" t="e">
        <f>NA()</f>
        <v>#N/A</v>
      </c>
      <c r="I50" s="136">
        <f>IF(ISNUMBER('実質公債費比率（分子）の構造'!M$53),'実質公債費比率（分子）の構造'!M$53,NA())</f>
        <v>802</v>
      </c>
      <c r="J50" s="136" t="e">
        <f>NA()</f>
        <v>#N/A</v>
      </c>
      <c r="K50" s="136" t="e">
        <f>NA()</f>
        <v>#N/A</v>
      </c>
      <c r="L50" s="136">
        <f>IF(ISNUMBER('実質公債費比率（分子）の構造'!N$53),'実質公債費比率（分子）の構造'!N$53,NA())</f>
        <v>794</v>
      </c>
      <c r="M50" s="136" t="e">
        <f>NA()</f>
        <v>#N/A</v>
      </c>
      <c r="N50" s="136" t="e">
        <f>NA()</f>
        <v>#N/A</v>
      </c>
      <c r="O50" s="136">
        <f>IF(ISNUMBER('実質公債費比率（分子）の構造'!O$53),'実質公債費比率（分子）の構造'!O$53,NA())</f>
        <v>789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9142</v>
      </c>
      <c r="E56" s="135"/>
      <c r="F56" s="135"/>
      <c r="G56" s="135">
        <f>'将来負担比率（分子）の構造'!J$51</f>
        <v>9146</v>
      </c>
      <c r="H56" s="135"/>
      <c r="I56" s="135"/>
      <c r="J56" s="135">
        <f>'将来負担比率（分子）の構造'!K$51</f>
        <v>9316</v>
      </c>
      <c r="K56" s="135"/>
      <c r="L56" s="135"/>
      <c r="M56" s="135">
        <f>'将来負担比率（分子）の構造'!L$51</f>
        <v>9921</v>
      </c>
      <c r="N56" s="135"/>
      <c r="O56" s="135"/>
      <c r="P56" s="135">
        <f>'将来負担比率（分子）の構造'!M$51</f>
        <v>9828</v>
      </c>
    </row>
    <row r="57" spans="1:16" x14ac:dyDescent="0.15">
      <c r="A57" s="135" t="s">
        <v>35</v>
      </c>
      <c r="B57" s="135"/>
      <c r="C57" s="135"/>
      <c r="D57" s="135">
        <f>'将来負担比率（分子）の構造'!I$50</f>
        <v>348</v>
      </c>
      <c r="E57" s="135"/>
      <c r="F57" s="135"/>
      <c r="G57" s="135">
        <f>'将来負担比率（分子）の構造'!J$50</f>
        <v>300</v>
      </c>
      <c r="H57" s="135"/>
      <c r="I57" s="135"/>
      <c r="J57" s="135">
        <f>'将来負担比率（分子）の構造'!K$50</f>
        <v>248</v>
      </c>
      <c r="K57" s="135"/>
      <c r="L57" s="135"/>
      <c r="M57" s="135">
        <f>'将来負担比率（分子）の構造'!L$50</f>
        <v>203</v>
      </c>
      <c r="N57" s="135"/>
      <c r="O57" s="135"/>
      <c r="P57" s="135">
        <f>'将来負担比率（分子）の構造'!M$50</f>
        <v>162</v>
      </c>
    </row>
    <row r="58" spans="1:16" x14ac:dyDescent="0.15">
      <c r="A58" s="135" t="s">
        <v>34</v>
      </c>
      <c r="B58" s="135"/>
      <c r="C58" s="135"/>
      <c r="D58" s="135">
        <f>'将来負担比率（分子）の構造'!I$49</f>
        <v>1210</v>
      </c>
      <c r="E58" s="135"/>
      <c r="F58" s="135"/>
      <c r="G58" s="135">
        <f>'将来負担比率（分子）の構造'!J$49</f>
        <v>1206</v>
      </c>
      <c r="H58" s="135"/>
      <c r="I58" s="135"/>
      <c r="J58" s="135">
        <f>'将来負担比率（分子）の構造'!K$49</f>
        <v>1197</v>
      </c>
      <c r="K58" s="135"/>
      <c r="L58" s="135"/>
      <c r="M58" s="135">
        <f>'将来負担比率（分子）の構造'!L$49</f>
        <v>1205</v>
      </c>
      <c r="N58" s="135"/>
      <c r="O58" s="135"/>
      <c r="P58" s="135">
        <f>'将来負担比率（分子）の構造'!M$49</f>
        <v>1218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45</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x14ac:dyDescent="0.15">
      <c r="A62" s="135" t="s">
        <v>29</v>
      </c>
      <c r="B62" s="135">
        <f>'将来負担比率（分子）の構造'!I$45</f>
        <v>1791</v>
      </c>
      <c r="C62" s="135"/>
      <c r="D62" s="135"/>
      <c r="E62" s="135">
        <f>'将来負担比率（分子）の構造'!J$45</f>
        <v>1861</v>
      </c>
      <c r="F62" s="135"/>
      <c r="G62" s="135"/>
      <c r="H62" s="135">
        <f>'将来負担比率（分子）の構造'!K$45</f>
        <v>1926</v>
      </c>
      <c r="I62" s="135"/>
      <c r="J62" s="135"/>
      <c r="K62" s="135">
        <f>'将来負担比率（分子）の構造'!L$45</f>
        <v>1798</v>
      </c>
      <c r="L62" s="135"/>
      <c r="M62" s="135"/>
      <c r="N62" s="135">
        <f>'将来負担比率（分子）の構造'!M$45</f>
        <v>1768</v>
      </c>
      <c r="O62" s="135"/>
      <c r="P62" s="135"/>
    </row>
    <row r="63" spans="1:16" x14ac:dyDescent="0.15">
      <c r="A63" s="135" t="s">
        <v>28</v>
      </c>
      <c r="B63" s="135">
        <f>'将来負担比率（分子）の構造'!I$44</f>
        <v>937</v>
      </c>
      <c r="C63" s="135"/>
      <c r="D63" s="135"/>
      <c r="E63" s="135">
        <f>'将来負担比率（分子）の構造'!J$44</f>
        <v>836</v>
      </c>
      <c r="F63" s="135"/>
      <c r="G63" s="135"/>
      <c r="H63" s="135">
        <f>'将来負担比率（分子）の構造'!K$44</f>
        <v>843</v>
      </c>
      <c r="I63" s="135"/>
      <c r="J63" s="135"/>
      <c r="K63" s="135">
        <f>'将来負担比率（分子）の構造'!L$44</f>
        <v>1007</v>
      </c>
      <c r="L63" s="135"/>
      <c r="M63" s="135"/>
      <c r="N63" s="135">
        <f>'将来負担比率（分子）の構造'!M$44</f>
        <v>713</v>
      </c>
      <c r="O63" s="135"/>
      <c r="P63" s="135"/>
    </row>
    <row r="64" spans="1:16" x14ac:dyDescent="0.15">
      <c r="A64" s="135" t="s">
        <v>27</v>
      </c>
      <c r="B64" s="135">
        <f>'将来負担比率（分子）の構造'!I$43</f>
        <v>6293</v>
      </c>
      <c r="C64" s="135"/>
      <c r="D64" s="135"/>
      <c r="E64" s="135">
        <f>'将来負担比率（分子）の構造'!J$43</f>
        <v>6207</v>
      </c>
      <c r="F64" s="135"/>
      <c r="G64" s="135"/>
      <c r="H64" s="135">
        <f>'将来負担比率（分子）の構造'!K$43</f>
        <v>6331</v>
      </c>
      <c r="I64" s="135"/>
      <c r="J64" s="135"/>
      <c r="K64" s="135">
        <f>'将来負担比率（分子）の構造'!L$43</f>
        <v>6173</v>
      </c>
      <c r="L64" s="135"/>
      <c r="M64" s="135"/>
      <c r="N64" s="135">
        <f>'将来負担比率（分子）の構造'!M$43</f>
        <v>5983</v>
      </c>
      <c r="O64" s="135"/>
      <c r="P64" s="135"/>
    </row>
    <row r="65" spans="1:16" x14ac:dyDescent="0.15">
      <c r="A65" s="135" t="s">
        <v>26</v>
      </c>
      <c r="B65" s="135">
        <f>'将来負担比率（分子）の構造'!I$42</f>
        <v>712</v>
      </c>
      <c r="C65" s="135"/>
      <c r="D65" s="135"/>
      <c r="E65" s="135">
        <f>'将来負担比率（分子）の構造'!J$42</f>
        <v>646</v>
      </c>
      <c r="F65" s="135"/>
      <c r="G65" s="135"/>
      <c r="H65" s="135">
        <f>'将来負担比率（分子）の構造'!K$42</f>
        <v>588</v>
      </c>
      <c r="I65" s="135"/>
      <c r="J65" s="135"/>
      <c r="K65" s="135">
        <f>'将来負担比率（分子）の構造'!L$42</f>
        <v>529</v>
      </c>
      <c r="L65" s="135"/>
      <c r="M65" s="135"/>
      <c r="N65" s="135">
        <f>'将来負担比率（分子）の構造'!M$42</f>
        <v>471</v>
      </c>
      <c r="O65" s="135"/>
      <c r="P65" s="135"/>
    </row>
    <row r="66" spans="1:16" x14ac:dyDescent="0.15">
      <c r="A66" s="135" t="s">
        <v>25</v>
      </c>
      <c r="B66" s="135">
        <f>'将来負担比率（分子）の構造'!I$41</f>
        <v>10043</v>
      </c>
      <c r="C66" s="135"/>
      <c r="D66" s="135"/>
      <c r="E66" s="135">
        <f>'将来負担比率（分子）の構造'!J$41</f>
        <v>10406</v>
      </c>
      <c r="F66" s="135"/>
      <c r="G66" s="135"/>
      <c r="H66" s="135">
        <f>'将来負担比率（分子）の構造'!K$41</f>
        <v>10564</v>
      </c>
      <c r="I66" s="135"/>
      <c r="J66" s="135"/>
      <c r="K66" s="135">
        <f>'将来負担比率（分子）の構造'!L$41</f>
        <v>10961</v>
      </c>
      <c r="L66" s="135"/>
      <c r="M66" s="135"/>
      <c r="N66" s="135">
        <f>'将来負担比率（分子）の構造'!M$41</f>
        <v>10685</v>
      </c>
      <c r="O66" s="135"/>
      <c r="P66" s="135"/>
    </row>
    <row r="67" spans="1:16" x14ac:dyDescent="0.15">
      <c r="A67" s="135" t="s">
        <v>63</v>
      </c>
      <c r="B67" s="135" t="e">
        <f>NA()</f>
        <v>#N/A</v>
      </c>
      <c r="C67" s="135">
        <f>IF(ISNUMBER('将来負担比率（分子）の構造'!I$52), IF('将来負担比率（分子）の構造'!I$52 &lt; 0, 0, '将来負担比率（分子）の構造'!I$52), NA())</f>
        <v>9121</v>
      </c>
      <c r="D67" s="135" t="e">
        <f>NA()</f>
        <v>#N/A</v>
      </c>
      <c r="E67" s="135" t="e">
        <f>NA()</f>
        <v>#N/A</v>
      </c>
      <c r="F67" s="135">
        <f>IF(ISNUMBER('将来負担比率（分子）の構造'!J$52), IF('将来負担比率（分子）の構造'!J$52 &lt; 0, 0, '将来負担比率（分子）の構造'!J$52), NA())</f>
        <v>9306</v>
      </c>
      <c r="G67" s="135" t="e">
        <f>NA()</f>
        <v>#N/A</v>
      </c>
      <c r="H67" s="135" t="e">
        <f>NA()</f>
        <v>#N/A</v>
      </c>
      <c r="I67" s="135">
        <f>IF(ISNUMBER('将来負担比率（分子）の構造'!K$52), IF('将来負担比率（分子）の構造'!K$52 &lt; 0, 0, '将来負担比率（分子）の構造'!K$52), NA())</f>
        <v>9490</v>
      </c>
      <c r="J67" s="135" t="e">
        <f>NA()</f>
        <v>#N/A</v>
      </c>
      <c r="K67" s="135" t="e">
        <f>NA()</f>
        <v>#N/A</v>
      </c>
      <c r="L67" s="135">
        <f>IF(ISNUMBER('将来負担比率（分子）の構造'!L$52), IF('将来負担比率（分子）の構造'!L$52 &lt; 0, 0, '将来負担比率（分子）の構造'!L$52), NA())</f>
        <v>9141</v>
      </c>
      <c r="M67" s="135" t="e">
        <f>NA()</f>
        <v>#N/A</v>
      </c>
      <c r="N67" s="135" t="e">
        <f>NA()</f>
        <v>#N/A</v>
      </c>
      <c r="O67" s="135">
        <f>IF(ISNUMBER('将来負担比率（分子）の構造'!M$52), IF('将来負担比率（分子）の構造'!M$52 &lt; 0, 0, '将来負担比率（分子）の構造'!M$52), NA())</f>
        <v>8414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3401768</v>
      </c>
      <c r="S5" s="583"/>
      <c r="T5" s="583"/>
      <c r="U5" s="583"/>
      <c r="V5" s="583"/>
      <c r="W5" s="583"/>
      <c r="X5" s="583"/>
      <c r="Y5" s="584"/>
      <c r="Z5" s="585">
        <v>41.9</v>
      </c>
      <c r="AA5" s="585"/>
      <c r="AB5" s="585"/>
      <c r="AC5" s="585"/>
      <c r="AD5" s="586">
        <v>3401768</v>
      </c>
      <c r="AE5" s="586"/>
      <c r="AF5" s="586"/>
      <c r="AG5" s="586"/>
      <c r="AH5" s="586"/>
      <c r="AI5" s="586"/>
      <c r="AJ5" s="586"/>
      <c r="AK5" s="586"/>
      <c r="AL5" s="587">
        <v>63.9</v>
      </c>
      <c r="AM5" s="588"/>
      <c r="AN5" s="588"/>
      <c r="AO5" s="589"/>
      <c r="AP5" s="579" t="s">
        <v>207</v>
      </c>
      <c r="AQ5" s="580"/>
      <c r="AR5" s="580"/>
      <c r="AS5" s="580"/>
      <c r="AT5" s="580"/>
      <c r="AU5" s="580"/>
      <c r="AV5" s="580"/>
      <c r="AW5" s="580"/>
      <c r="AX5" s="580"/>
      <c r="AY5" s="580"/>
      <c r="AZ5" s="580"/>
      <c r="BA5" s="580"/>
      <c r="BB5" s="580"/>
      <c r="BC5" s="580"/>
      <c r="BD5" s="580"/>
      <c r="BE5" s="580"/>
      <c r="BF5" s="581"/>
      <c r="BG5" s="593">
        <v>3394947</v>
      </c>
      <c r="BH5" s="594"/>
      <c r="BI5" s="594"/>
      <c r="BJ5" s="594"/>
      <c r="BK5" s="594"/>
      <c r="BL5" s="594"/>
      <c r="BM5" s="594"/>
      <c r="BN5" s="595"/>
      <c r="BO5" s="596">
        <v>99.8</v>
      </c>
      <c r="BP5" s="596"/>
      <c r="BQ5" s="596"/>
      <c r="BR5" s="596"/>
      <c r="BS5" s="597">
        <v>49182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134645</v>
      </c>
      <c r="S6" s="594"/>
      <c r="T6" s="594"/>
      <c r="U6" s="594"/>
      <c r="V6" s="594"/>
      <c r="W6" s="594"/>
      <c r="X6" s="594"/>
      <c r="Y6" s="595"/>
      <c r="Z6" s="596">
        <v>1.7</v>
      </c>
      <c r="AA6" s="596"/>
      <c r="AB6" s="596"/>
      <c r="AC6" s="596"/>
      <c r="AD6" s="597">
        <v>134645</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3394947</v>
      </c>
      <c r="BH6" s="594"/>
      <c r="BI6" s="594"/>
      <c r="BJ6" s="594"/>
      <c r="BK6" s="594"/>
      <c r="BL6" s="594"/>
      <c r="BM6" s="594"/>
      <c r="BN6" s="595"/>
      <c r="BO6" s="596">
        <v>99.8</v>
      </c>
      <c r="BP6" s="596"/>
      <c r="BQ6" s="596"/>
      <c r="BR6" s="596"/>
      <c r="BS6" s="597">
        <v>49182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109317</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109317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4700</v>
      </c>
      <c r="S7" s="594"/>
      <c r="T7" s="594"/>
      <c r="U7" s="594"/>
      <c r="V7" s="594"/>
      <c r="W7" s="594"/>
      <c r="X7" s="594"/>
      <c r="Y7" s="595"/>
      <c r="Z7" s="596">
        <v>0.1</v>
      </c>
      <c r="AA7" s="596"/>
      <c r="AB7" s="596"/>
      <c r="AC7" s="596"/>
      <c r="AD7" s="597">
        <v>4700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1423993</v>
      </c>
      <c r="BH7" s="594"/>
      <c r="BI7" s="594"/>
      <c r="BJ7" s="594"/>
      <c r="BK7" s="594"/>
      <c r="BL7" s="594"/>
      <c r="BM7" s="594"/>
      <c r="BN7" s="595"/>
      <c r="BO7" s="596">
        <v>41.9</v>
      </c>
      <c r="BP7" s="596"/>
      <c r="BQ7" s="596"/>
      <c r="BR7" s="596"/>
      <c r="BS7" s="597">
        <v>49182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1073508</v>
      </c>
      <c r="CS7" s="594"/>
      <c r="CT7" s="594"/>
      <c r="CU7" s="594"/>
      <c r="CV7" s="594"/>
      <c r="CW7" s="594"/>
      <c r="CX7" s="594"/>
      <c r="CY7" s="595"/>
      <c r="CZ7" s="596">
        <v>13.7</v>
      </c>
      <c r="DA7" s="596"/>
      <c r="DB7" s="596"/>
      <c r="DC7" s="596"/>
      <c r="DD7" s="602">
        <v>20227</v>
      </c>
      <c r="DE7" s="594"/>
      <c r="DF7" s="594"/>
      <c r="DG7" s="594"/>
      <c r="DH7" s="594"/>
      <c r="DI7" s="594"/>
      <c r="DJ7" s="594"/>
      <c r="DK7" s="594"/>
      <c r="DL7" s="594"/>
      <c r="DM7" s="594"/>
      <c r="DN7" s="594"/>
      <c r="DO7" s="594"/>
      <c r="DP7" s="595"/>
      <c r="DQ7" s="602">
        <v>922259</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18822</v>
      </c>
      <c r="S8" s="594"/>
      <c r="T8" s="594"/>
      <c r="U8" s="594"/>
      <c r="V8" s="594"/>
      <c r="W8" s="594"/>
      <c r="X8" s="594"/>
      <c r="Y8" s="595"/>
      <c r="Z8" s="596">
        <v>0.2</v>
      </c>
      <c r="AA8" s="596"/>
      <c r="AB8" s="596"/>
      <c r="AC8" s="596"/>
      <c r="AD8" s="597">
        <v>18822</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43607</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2470460</v>
      </c>
      <c r="CS8" s="594"/>
      <c r="CT8" s="594"/>
      <c r="CU8" s="594"/>
      <c r="CV8" s="594"/>
      <c r="CW8" s="594"/>
      <c r="CX8" s="594"/>
      <c r="CY8" s="595"/>
      <c r="CZ8" s="596">
        <v>31.5</v>
      </c>
      <c r="DA8" s="596"/>
      <c r="DB8" s="596"/>
      <c r="DC8" s="596"/>
      <c r="DD8" s="602">
        <v>1028</v>
      </c>
      <c r="DE8" s="594"/>
      <c r="DF8" s="594"/>
      <c r="DG8" s="594"/>
      <c r="DH8" s="594"/>
      <c r="DI8" s="594"/>
      <c r="DJ8" s="594"/>
      <c r="DK8" s="594"/>
      <c r="DL8" s="594"/>
      <c r="DM8" s="594"/>
      <c r="DN8" s="594"/>
      <c r="DO8" s="594"/>
      <c r="DP8" s="595"/>
      <c r="DQ8" s="602">
        <v>1375892</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11175</v>
      </c>
      <c r="S9" s="594"/>
      <c r="T9" s="594"/>
      <c r="U9" s="594"/>
      <c r="V9" s="594"/>
      <c r="W9" s="594"/>
      <c r="X9" s="594"/>
      <c r="Y9" s="595"/>
      <c r="Z9" s="596">
        <v>0.1</v>
      </c>
      <c r="AA9" s="596"/>
      <c r="AB9" s="596"/>
      <c r="AC9" s="596"/>
      <c r="AD9" s="597">
        <v>11175</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1082730</v>
      </c>
      <c r="BH9" s="594"/>
      <c r="BI9" s="594"/>
      <c r="BJ9" s="594"/>
      <c r="BK9" s="594"/>
      <c r="BL9" s="594"/>
      <c r="BM9" s="594"/>
      <c r="BN9" s="595"/>
      <c r="BO9" s="596">
        <v>31.8</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663660</v>
      </c>
      <c r="CS9" s="594"/>
      <c r="CT9" s="594"/>
      <c r="CU9" s="594"/>
      <c r="CV9" s="594"/>
      <c r="CW9" s="594"/>
      <c r="CX9" s="594"/>
      <c r="CY9" s="595"/>
      <c r="CZ9" s="596">
        <v>8.5</v>
      </c>
      <c r="DA9" s="596"/>
      <c r="DB9" s="596"/>
      <c r="DC9" s="596"/>
      <c r="DD9" s="602">
        <v>3708</v>
      </c>
      <c r="DE9" s="594"/>
      <c r="DF9" s="594"/>
      <c r="DG9" s="594"/>
      <c r="DH9" s="594"/>
      <c r="DI9" s="594"/>
      <c r="DJ9" s="594"/>
      <c r="DK9" s="594"/>
      <c r="DL9" s="594"/>
      <c r="DM9" s="594"/>
      <c r="DN9" s="594"/>
      <c r="DO9" s="594"/>
      <c r="DP9" s="595"/>
      <c r="DQ9" s="602">
        <v>648303</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291143</v>
      </c>
      <c r="S10" s="594"/>
      <c r="T10" s="594"/>
      <c r="U10" s="594"/>
      <c r="V10" s="594"/>
      <c r="W10" s="594"/>
      <c r="X10" s="594"/>
      <c r="Y10" s="595"/>
      <c r="Z10" s="596">
        <v>3.6</v>
      </c>
      <c r="AA10" s="596"/>
      <c r="AB10" s="596"/>
      <c r="AC10" s="596"/>
      <c r="AD10" s="597">
        <v>291143</v>
      </c>
      <c r="AE10" s="597"/>
      <c r="AF10" s="597"/>
      <c r="AG10" s="597"/>
      <c r="AH10" s="597"/>
      <c r="AI10" s="597"/>
      <c r="AJ10" s="597"/>
      <c r="AK10" s="597"/>
      <c r="AL10" s="598">
        <v>5.5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88885</v>
      </c>
      <c r="BH10" s="594"/>
      <c r="BI10" s="594"/>
      <c r="BJ10" s="594"/>
      <c r="BK10" s="594"/>
      <c r="BL10" s="594"/>
      <c r="BM10" s="594"/>
      <c r="BN10" s="595"/>
      <c r="BO10" s="596">
        <v>2.6</v>
      </c>
      <c r="BP10" s="596"/>
      <c r="BQ10" s="596"/>
      <c r="BR10" s="596"/>
      <c r="BS10" s="602">
        <v>15063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32879</v>
      </c>
      <c r="CS10" s="594"/>
      <c r="CT10" s="594"/>
      <c r="CU10" s="594"/>
      <c r="CV10" s="594"/>
      <c r="CW10" s="594"/>
      <c r="CX10" s="594"/>
      <c r="CY10" s="595"/>
      <c r="CZ10" s="596">
        <v>0.4</v>
      </c>
      <c r="DA10" s="596"/>
      <c r="DB10" s="596"/>
      <c r="DC10" s="596"/>
      <c r="DD10" s="602" t="s">
        <v>111</v>
      </c>
      <c r="DE10" s="594"/>
      <c r="DF10" s="594"/>
      <c r="DG10" s="594"/>
      <c r="DH10" s="594"/>
      <c r="DI10" s="594"/>
      <c r="DJ10" s="594"/>
      <c r="DK10" s="594"/>
      <c r="DL10" s="594"/>
      <c r="DM10" s="594"/>
      <c r="DN10" s="594"/>
      <c r="DO10" s="594"/>
      <c r="DP10" s="595"/>
      <c r="DQ10" s="602">
        <v>25151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3904</v>
      </c>
      <c r="S11" s="594"/>
      <c r="T11" s="594"/>
      <c r="U11" s="594"/>
      <c r="V11" s="594"/>
      <c r="W11" s="594"/>
      <c r="X11" s="594"/>
      <c r="Y11" s="595"/>
      <c r="Z11" s="596">
        <v>0</v>
      </c>
      <c r="AA11" s="596"/>
      <c r="AB11" s="596"/>
      <c r="AC11" s="596"/>
      <c r="AD11" s="597">
        <v>3904</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208771</v>
      </c>
      <c r="BH11" s="594"/>
      <c r="BI11" s="594"/>
      <c r="BJ11" s="594"/>
      <c r="BK11" s="594"/>
      <c r="BL11" s="594"/>
      <c r="BM11" s="594"/>
      <c r="BN11" s="595"/>
      <c r="BO11" s="596">
        <v>6.1</v>
      </c>
      <c r="BP11" s="596"/>
      <c r="BQ11" s="596"/>
      <c r="BR11" s="596"/>
      <c r="BS11" s="602">
        <v>34119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450390</v>
      </c>
      <c r="CS11" s="594"/>
      <c r="CT11" s="594"/>
      <c r="CU11" s="594"/>
      <c r="CV11" s="594"/>
      <c r="CW11" s="594"/>
      <c r="CX11" s="594"/>
      <c r="CY11" s="595"/>
      <c r="CZ11" s="596">
        <v>5.7</v>
      </c>
      <c r="DA11" s="596"/>
      <c r="DB11" s="596"/>
      <c r="DC11" s="596"/>
      <c r="DD11" s="602">
        <v>6947</v>
      </c>
      <c r="DE11" s="594"/>
      <c r="DF11" s="594"/>
      <c r="DG11" s="594"/>
      <c r="DH11" s="594"/>
      <c r="DI11" s="594"/>
      <c r="DJ11" s="594"/>
      <c r="DK11" s="594"/>
      <c r="DL11" s="594"/>
      <c r="DM11" s="594"/>
      <c r="DN11" s="594"/>
      <c r="DO11" s="594"/>
      <c r="DP11" s="595"/>
      <c r="DQ11" s="602">
        <v>361532</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1659924</v>
      </c>
      <c r="BH12" s="594"/>
      <c r="BI12" s="594"/>
      <c r="BJ12" s="594"/>
      <c r="BK12" s="594"/>
      <c r="BL12" s="594"/>
      <c r="BM12" s="594"/>
      <c r="BN12" s="595"/>
      <c r="BO12" s="596">
        <v>48.8</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121881</v>
      </c>
      <c r="CS12" s="594"/>
      <c r="CT12" s="594"/>
      <c r="CU12" s="594"/>
      <c r="CV12" s="594"/>
      <c r="CW12" s="594"/>
      <c r="CX12" s="594"/>
      <c r="CY12" s="595"/>
      <c r="CZ12" s="596">
        <v>1.6</v>
      </c>
      <c r="DA12" s="596"/>
      <c r="DB12" s="596"/>
      <c r="DC12" s="596"/>
      <c r="DD12" s="602" t="s">
        <v>111</v>
      </c>
      <c r="DE12" s="594"/>
      <c r="DF12" s="594"/>
      <c r="DG12" s="594"/>
      <c r="DH12" s="594"/>
      <c r="DI12" s="594"/>
      <c r="DJ12" s="594"/>
      <c r="DK12" s="594"/>
      <c r="DL12" s="594"/>
      <c r="DM12" s="594"/>
      <c r="DN12" s="594"/>
      <c r="DO12" s="594"/>
      <c r="DP12" s="595"/>
      <c r="DQ12" s="602">
        <v>79523</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15321</v>
      </c>
      <c r="S13" s="594"/>
      <c r="T13" s="594"/>
      <c r="U13" s="594"/>
      <c r="V13" s="594"/>
      <c r="W13" s="594"/>
      <c r="X13" s="594"/>
      <c r="Y13" s="595"/>
      <c r="Z13" s="596">
        <v>0.2</v>
      </c>
      <c r="AA13" s="596"/>
      <c r="AB13" s="596"/>
      <c r="AC13" s="596"/>
      <c r="AD13" s="597">
        <v>15321</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1659491</v>
      </c>
      <c r="BH13" s="594"/>
      <c r="BI13" s="594"/>
      <c r="BJ13" s="594"/>
      <c r="BK13" s="594"/>
      <c r="BL13" s="594"/>
      <c r="BM13" s="594"/>
      <c r="BN13" s="595"/>
      <c r="BO13" s="596">
        <v>48.8</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765210</v>
      </c>
      <c r="CS13" s="594"/>
      <c r="CT13" s="594"/>
      <c r="CU13" s="594"/>
      <c r="CV13" s="594"/>
      <c r="CW13" s="594"/>
      <c r="CX13" s="594"/>
      <c r="CY13" s="595"/>
      <c r="CZ13" s="596">
        <v>9.6999999999999993</v>
      </c>
      <c r="DA13" s="596"/>
      <c r="DB13" s="596"/>
      <c r="DC13" s="596"/>
      <c r="DD13" s="602">
        <v>197912</v>
      </c>
      <c r="DE13" s="594"/>
      <c r="DF13" s="594"/>
      <c r="DG13" s="594"/>
      <c r="DH13" s="594"/>
      <c r="DI13" s="594"/>
      <c r="DJ13" s="594"/>
      <c r="DK13" s="594"/>
      <c r="DL13" s="594"/>
      <c r="DM13" s="594"/>
      <c r="DN13" s="594"/>
      <c r="DO13" s="594"/>
      <c r="DP13" s="595"/>
      <c r="DQ13" s="602">
        <v>597020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61013</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361155</v>
      </c>
      <c r="CS14" s="594"/>
      <c r="CT14" s="594"/>
      <c r="CU14" s="594"/>
      <c r="CV14" s="594"/>
      <c r="CW14" s="594"/>
      <c r="CX14" s="594"/>
      <c r="CY14" s="595"/>
      <c r="CZ14" s="596">
        <v>4.5999999999999996</v>
      </c>
      <c r="DA14" s="596"/>
      <c r="DB14" s="596"/>
      <c r="DC14" s="596"/>
      <c r="DD14" s="602" t="s">
        <v>111</v>
      </c>
      <c r="DE14" s="594"/>
      <c r="DF14" s="594"/>
      <c r="DG14" s="594"/>
      <c r="DH14" s="594"/>
      <c r="DI14" s="594"/>
      <c r="DJ14" s="594"/>
      <c r="DK14" s="594"/>
      <c r="DL14" s="594"/>
      <c r="DM14" s="594"/>
      <c r="DN14" s="594"/>
      <c r="DO14" s="594"/>
      <c r="DP14" s="595"/>
      <c r="DQ14" s="602">
        <v>356322</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11093</v>
      </c>
      <c r="S15" s="594"/>
      <c r="T15" s="594"/>
      <c r="U15" s="594"/>
      <c r="V15" s="594"/>
      <c r="W15" s="594"/>
      <c r="X15" s="594"/>
      <c r="Y15" s="595"/>
      <c r="Z15" s="596">
        <v>0.1</v>
      </c>
      <c r="AA15" s="596"/>
      <c r="AB15" s="596"/>
      <c r="AC15" s="596"/>
      <c r="AD15" s="597">
        <v>11093</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250017</v>
      </c>
      <c r="BH15" s="594"/>
      <c r="BI15" s="594"/>
      <c r="BJ15" s="594"/>
      <c r="BK15" s="594"/>
      <c r="BL15" s="594"/>
      <c r="BM15" s="594"/>
      <c r="BN15" s="595"/>
      <c r="BO15" s="596">
        <v>7.3</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812443</v>
      </c>
      <c r="CS15" s="594"/>
      <c r="CT15" s="594"/>
      <c r="CU15" s="594"/>
      <c r="CV15" s="594"/>
      <c r="CW15" s="594"/>
      <c r="CX15" s="594"/>
      <c r="CY15" s="595"/>
      <c r="CZ15" s="596">
        <v>10.4</v>
      </c>
      <c r="DA15" s="596"/>
      <c r="DB15" s="596"/>
      <c r="DC15" s="596"/>
      <c r="DD15" s="602">
        <v>16757</v>
      </c>
      <c r="DE15" s="594"/>
      <c r="DF15" s="594"/>
      <c r="DG15" s="594"/>
      <c r="DH15" s="594"/>
      <c r="DI15" s="594"/>
      <c r="DJ15" s="594"/>
      <c r="DK15" s="594"/>
      <c r="DL15" s="594"/>
      <c r="DM15" s="594"/>
      <c r="DN15" s="594"/>
      <c r="DO15" s="594"/>
      <c r="DP15" s="595"/>
      <c r="DQ15" s="602">
        <v>682931</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1542104</v>
      </c>
      <c r="S16" s="594"/>
      <c r="T16" s="594"/>
      <c r="U16" s="594"/>
      <c r="V16" s="594"/>
      <c r="W16" s="594"/>
      <c r="X16" s="594"/>
      <c r="Y16" s="595"/>
      <c r="Z16" s="596">
        <v>19</v>
      </c>
      <c r="AA16" s="596"/>
      <c r="AB16" s="596"/>
      <c r="AC16" s="596"/>
      <c r="AD16" s="597">
        <v>1420068</v>
      </c>
      <c r="AE16" s="597"/>
      <c r="AF16" s="597"/>
      <c r="AG16" s="597"/>
      <c r="AH16" s="597"/>
      <c r="AI16" s="597"/>
      <c r="AJ16" s="597"/>
      <c r="AK16" s="597"/>
      <c r="AL16" s="598">
        <v>26.7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1420068</v>
      </c>
      <c r="S17" s="594"/>
      <c r="T17" s="594"/>
      <c r="U17" s="594"/>
      <c r="V17" s="594"/>
      <c r="W17" s="594"/>
      <c r="X17" s="594"/>
      <c r="Y17" s="595"/>
      <c r="Z17" s="596">
        <v>17.5</v>
      </c>
      <c r="AA17" s="596"/>
      <c r="AB17" s="596"/>
      <c r="AC17" s="596"/>
      <c r="AD17" s="597">
        <v>1420068</v>
      </c>
      <c r="AE17" s="597"/>
      <c r="AF17" s="597"/>
      <c r="AG17" s="597"/>
      <c r="AH17" s="597"/>
      <c r="AI17" s="597"/>
      <c r="AJ17" s="597"/>
      <c r="AK17" s="597"/>
      <c r="AL17" s="598">
        <v>26.7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987700</v>
      </c>
      <c r="CS17" s="594"/>
      <c r="CT17" s="594"/>
      <c r="CU17" s="594"/>
      <c r="CV17" s="594"/>
      <c r="CW17" s="594"/>
      <c r="CX17" s="594"/>
      <c r="CY17" s="595"/>
      <c r="CZ17" s="596">
        <v>12.6</v>
      </c>
      <c r="DA17" s="596"/>
      <c r="DB17" s="596"/>
      <c r="DC17" s="596"/>
      <c r="DD17" s="602" t="s">
        <v>111</v>
      </c>
      <c r="DE17" s="594"/>
      <c r="DF17" s="594"/>
      <c r="DG17" s="594"/>
      <c r="DH17" s="594"/>
      <c r="DI17" s="594"/>
      <c r="DJ17" s="594"/>
      <c r="DK17" s="594"/>
      <c r="DL17" s="594"/>
      <c r="DM17" s="594"/>
      <c r="DN17" s="594"/>
      <c r="DO17" s="594"/>
      <c r="DP17" s="595"/>
      <c r="DQ17" s="602">
        <v>962797</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122036</v>
      </c>
      <c r="S18" s="594"/>
      <c r="T18" s="594"/>
      <c r="U18" s="594"/>
      <c r="V18" s="594"/>
      <c r="W18" s="594"/>
      <c r="X18" s="594"/>
      <c r="Y18" s="595"/>
      <c r="Z18" s="596">
        <v>1.5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6821</v>
      </c>
      <c r="BH19" s="594"/>
      <c r="BI19" s="594"/>
      <c r="BJ19" s="594"/>
      <c r="BK19" s="594"/>
      <c r="BL19" s="594"/>
      <c r="BM19" s="594"/>
      <c r="BN19" s="595"/>
      <c r="BO19" s="596">
        <v>0.2</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5434675</v>
      </c>
      <c r="S20" s="594"/>
      <c r="T20" s="594"/>
      <c r="U20" s="594"/>
      <c r="V20" s="594"/>
      <c r="W20" s="594"/>
      <c r="X20" s="594"/>
      <c r="Y20" s="595"/>
      <c r="Z20" s="596">
        <v>66.900000000000006</v>
      </c>
      <c r="AA20" s="596"/>
      <c r="AB20" s="596"/>
      <c r="AC20" s="596"/>
      <c r="AD20" s="597">
        <v>5312639</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6821</v>
      </c>
      <c r="BH20" s="594"/>
      <c r="BI20" s="594"/>
      <c r="BJ20" s="594"/>
      <c r="BK20" s="594"/>
      <c r="BL20" s="594"/>
      <c r="BM20" s="594"/>
      <c r="BN20" s="595"/>
      <c r="BO20" s="596">
        <v>0.2</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7848603</v>
      </c>
      <c r="CS20" s="594"/>
      <c r="CT20" s="594"/>
      <c r="CU20" s="594"/>
      <c r="CV20" s="594"/>
      <c r="CW20" s="594"/>
      <c r="CX20" s="594"/>
      <c r="CY20" s="595"/>
      <c r="CZ20" s="596">
        <v>100</v>
      </c>
      <c r="DA20" s="596"/>
      <c r="DB20" s="596"/>
      <c r="DC20" s="596"/>
      <c r="DD20" s="602">
        <v>246579</v>
      </c>
      <c r="DE20" s="594"/>
      <c r="DF20" s="594"/>
      <c r="DG20" s="594"/>
      <c r="DH20" s="594"/>
      <c r="DI20" s="594"/>
      <c r="DJ20" s="594"/>
      <c r="DK20" s="594"/>
      <c r="DL20" s="594"/>
      <c r="DM20" s="594"/>
      <c r="DN20" s="594"/>
      <c r="DO20" s="594"/>
      <c r="DP20" s="595"/>
      <c r="DQ20" s="602">
        <v>6121047</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3513</v>
      </c>
      <c r="S21" s="594"/>
      <c r="T21" s="594"/>
      <c r="U21" s="594"/>
      <c r="V21" s="594"/>
      <c r="W21" s="594"/>
      <c r="X21" s="594"/>
      <c r="Y21" s="595"/>
      <c r="Z21" s="596">
        <v>0</v>
      </c>
      <c r="AA21" s="596"/>
      <c r="AB21" s="596"/>
      <c r="AC21" s="596"/>
      <c r="AD21" s="597">
        <v>3513</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6821</v>
      </c>
      <c r="BH21" s="594"/>
      <c r="BI21" s="594"/>
      <c r="BJ21" s="594"/>
      <c r="BK21" s="594"/>
      <c r="BL21" s="594"/>
      <c r="BM21" s="594"/>
      <c r="BN21" s="595"/>
      <c r="BO21" s="596">
        <v>0.2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30111</v>
      </c>
      <c r="S22" s="594"/>
      <c r="T22" s="594"/>
      <c r="U22" s="594"/>
      <c r="V22" s="594"/>
      <c r="W22" s="594"/>
      <c r="X22" s="594"/>
      <c r="Y22" s="595"/>
      <c r="Z22" s="596">
        <v>0.4</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99248</v>
      </c>
      <c r="S23" s="594"/>
      <c r="T23" s="594"/>
      <c r="U23" s="594"/>
      <c r="V23" s="594"/>
      <c r="W23" s="594"/>
      <c r="X23" s="594"/>
      <c r="Y23" s="595"/>
      <c r="Z23" s="596">
        <v>1.2</v>
      </c>
      <c r="AA23" s="596"/>
      <c r="AB23" s="596"/>
      <c r="AC23" s="596"/>
      <c r="AD23" s="597">
        <v>2908</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15908</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3799447</v>
      </c>
      <c r="CS24" s="583"/>
      <c r="CT24" s="583"/>
      <c r="CU24" s="583"/>
      <c r="CV24" s="583"/>
      <c r="CW24" s="583"/>
      <c r="CX24" s="583"/>
      <c r="CY24" s="584"/>
      <c r="CZ24" s="620">
        <v>48.4</v>
      </c>
      <c r="DA24" s="621"/>
      <c r="DB24" s="621"/>
      <c r="DC24" s="622"/>
      <c r="DD24" s="619">
        <v>2851776</v>
      </c>
      <c r="DE24" s="583"/>
      <c r="DF24" s="583"/>
      <c r="DG24" s="583"/>
      <c r="DH24" s="583"/>
      <c r="DI24" s="583"/>
      <c r="DJ24" s="583"/>
      <c r="DK24" s="584"/>
      <c r="DL24" s="619">
        <v>2824382</v>
      </c>
      <c r="DM24" s="583"/>
      <c r="DN24" s="583"/>
      <c r="DO24" s="583"/>
      <c r="DP24" s="583"/>
      <c r="DQ24" s="583"/>
      <c r="DR24" s="583"/>
      <c r="DS24" s="583"/>
      <c r="DT24" s="583"/>
      <c r="DU24" s="583"/>
      <c r="DV24" s="584"/>
      <c r="DW24" s="587">
        <v>48.6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757467</v>
      </c>
      <c r="S25" s="594"/>
      <c r="T25" s="594"/>
      <c r="U25" s="594"/>
      <c r="V25" s="594"/>
      <c r="W25" s="594"/>
      <c r="X25" s="594"/>
      <c r="Y25" s="595"/>
      <c r="Z25" s="596">
        <v>9.3000000000000007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1544235</v>
      </c>
      <c r="CS25" s="625"/>
      <c r="CT25" s="625"/>
      <c r="CU25" s="625"/>
      <c r="CV25" s="625"/>
      <c r="CW25" s="625"/>
      <c r="CX25" s="625"/>
      <c r="CY25" s="626"/>
      <c r="CZ25" s="627">
        <v>19.7</v>
      </c>
      <c r="DA25" s="628"/>
      <c r="DB25" s="628"/>
      <c r="DC25" s="629"/>
      <c r="DD25" s="602">
        <v>1517626</v>
      </c>
      <c r="DE25" s="625"/>
      <c r="DF25" s="625"/>
      <c r="DG25" s="625"/>
      <c r="DH25" s="625"/>
      <c r="DI25" s="625"/>
      <c r="DJ25" s="625"/>
      <c r="DK25" s="626"/>
      <c r="DL25" s="602">
        <v>1490232</v>
      </c>
      <c r="DM25" s="625"/>
      <c r="DN25" s="625"/>
      <c r="DO25" s="625"/>
      <c r="DP25" s="625"/>
      <c r="DQ25" s="625"/>
      <c r="DR25" s="625"/>
      <c r="DS25" s="625"/>
      <c r="DT25" s="625"/>
      <c r="DU25" s="625"/>
      <c r="DV25" s="626"/>
      <c r="DW25" s="598">
        <v>25.6</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1002408</v>
      </c>
      <c r="CS26" s="594"/>
      <c r="CT26" s="594"/>
      <c r="CU26" s="594"/>
      <c r="CV26" s="594"/>
      <c r="CW26" s="594"/>
      <c r="CX26" s="594"/>
      <c r="CY26" s="595"/>
      <c r="CZ26" s="627">
        <v>12.8</v>
      </c>
      <c r="DA26" s="628"/>
      <c r="DB26" s="628"/>
      <c r="DC26" s="629"/>
      <c r="DD26" s="602">
        <v>983834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495805</v>
      </c>
      <c r="S27" s="594"/>
      <c r="T27" s="594"/>
      <c r="U27" s="594"/>
      <c r="V27" s="594"/>
      <c r="W27" s="594"/>
      <c r="X27" s="594"/>
      <c r="Y27" s="595"/>
      <c r="Z27" s="596">
        <v>6.1</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3401768</v>
      </c>
      <c r="BH27" s="594"/>
      <c r="BI27" s="594"/>
      <c r="BJ27" s="594"/>
      <c r="BK27" s="594"/>
      <c r="BL27" s="594"/>
      <c r="BM27" s="594"/>
      <c r="BN27" s="595"/>
      <c r="BO27" s="596">
        <v>100</v>
      </c>
      <c r="BP27" s="596"/>
      <c r="BQ27" s="596"/>
      <c r="BR27" s="596"/>
      <c r="BS27" s="602">
        <v>49182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1267512</v>
      </c>
      <c r="CS27" s="625"/>
      <c r="CT27" s="625"/>
      <c r="CU27" s="625"/>
      <c r="CV27" s="625"/>
      <c r="CW27" s="625"/>
      <c r="CX27" s="625"/>
      <c r="CY27" s="626"/>
      <c r="CZ27" s="627">
        <v>16.100000000000001</v>
      </c>
      <c r="DA27" s="628"/>
      <c r="DB27" s="628"/>
      <c r="DC27" s="629"/>
      <c r="DD27" s="602">
        <v>371353</v>
      </c>
      <c r="DE27" s="625"/>
      <c r="DF27" s="625"/>
      <c r="DG27" s="625"/>
      <c r="DH27" s="625"/>
      <c r="DI27" s="625"/>
      <c r="DJ27" s="625"/>
      <c r="DK27" s="626"/>
      <c r="DL27" s="602">
        <v>371353</v>
      </c>
      <c r="DM27" s="625"/>
      <c r="DN27" s="625"/>
      <c r="DO27" s="625"/>
      <c r="DP27" s="625"/>
      <c r="DQ27" s="625"/>
      <c r="DR27" s="625"/>
      <c r="DS27" s="625"/>
      <c r="DT27" s="625"/>
      <c r="DU27" s="625"/>
      <c r="DV27" s="626"/>
      <c r="DW27" s="598">
        <v>6.4</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12340</v>
      </c>
      <c r="S28" s="594"/>
      <c r="T28" s="594"/>
      <c r="U28" s="594"/>
      <c r="V28" s="594"/>
      <c r="W28" s="594"/>
      <c r="X28" s="594"/>
      <c r="Y28" s="595"/>
      <c r="Z28" s="596">
        <v>0.2</v>
      </c>
      <c r="AA28" s="596"/>
      <c r="AB28" s="596"/>
      <c r="AC28" s="596"/>
      <c r="AD28" s="597">
        <v>3998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987700</v>
      </c>
      <c r="CS28" s="594"/>
      <c r="CT28" s="594"/>
      <c r="CU28" s="594"/>
      <c r="CV28" s="594"/>
      <c r="CW28" s="594"/>
      <c r="CX28" s="594"/>
      <c r="CY28" s="595"/>
      <c r="CZ28" s="627">
        <v>12.6</v>
      </c>
      <c r="DA28" s="628"/>
      <c r="DB28" s="628"/>
      <c r="DC28" s="629"/>
      <c r="DD28" s="602">
        <v>962797</v>
      </c>
      <c r="DE28" s="594"/>
      <c r="DF28" s="594"/>
      <c r="DG28" s="594"/>
      <c r="DH28" s="594"/>
      <c r="DI28" s="594"/>
      <c r="DJ28" s="594"/>
      <c r="DK28" s="595"/>
      <c r="DL28" s="602">
        <v>962797</v>
      </c>
      <c r="DM28" s="594"/>
      <c r="DN28" s="594"/>
      <c r="DO28" s="594"/>
      <c r="DP28" s="594"/>
      <c r="DQ28" s="594"/>
      <c r="DR28" s="594"/>
      <c r="DS28" s="594"/>
      <c r="DT28" s="594"/>
      <c r="DU28" s="594"/>
      <c r="DV28" s="595"/>
      <c r="DW28" s="598">
        <v>16.600000000000001</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85743</v>
      </c>
      <c r="S29" s="594"/>
      <c r="T29" s="594"/>
      <c r="U29" s="594"/>
      <c r="V29" s="594"/>
      <c r="W29" s="594"/>
      <c r="X29" s="594"/>
      <c r="Y29" s="595"/>
      <c r="Z29" s="596">
        <v>1.1000000000000001</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987700</v>
      </c>
      <c r="CS29" s="625"/>
      <c r="CT29" s="625"/>
      <c r="CU29" s="625"/>
      <c r="CV29" s="625"/>
      <c r="CW29" s="625"/>
      <c r="CX29" s="625"/>
      <c r="CY29" s="626"/>
      <c r="CZ29" s="627">
        <v>12.6</v>
      </c>
      <c r="DA29" s="628"/>
      <c r="DB29" s="628"/>
      <c r="DC29" s="629"/>
      <c r="DD29" s="602">
        <v>962797</v>
      </c>
      <c r="DE29" s="625"/>
      <c r="DF29" s="625"/>
      <c r="DG29" s="625"/>
      <c r="DH29" s="625"/>
      <c r="DI29" s="625"/>
      <c r="DJ29" s="625"/>
      <c r="DK29" s="626"/>
      <c r="DL29" s="602">
        <v>962797</v>
      </c>
      <c r="DM29" s="625"/>
      <c r="DN29" s="625"/>
      <c r="DO29" s="625"/>
      <c r="DP29" s="625"/>
      <c r="DQ29" s="625"/>
      <c r="DR29" s="625"/>
      <c r="DS29" s="625"/>
      <c r="DT29" s="625"/>
      <c r="DU29" s="625"/>
      <c r="DV29" s="626"/>
      <c r="DW29" s="598">
        <v>16.600000000000001</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105838</v>
      </c>
      <c r="S30" s="594"/>
      <c r="T30" s="594"/>
      <c r="U30" s="594"/>
      <c r="V30" s="594"/>
      <c r="W30" s="594"/>
      <c r="X30" s="594"/>
      <c r="Y30" s="595"/>
      <c r="Z30" s="596">
        <v>1.3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98.7</v>
      </c>
      <c r="BH30" s="652"/>
      <c r="BI30" s="652"/>
      <c r="BJ30" s="652"/>
      <c r="BK30" s="652"/>
      <c r="BL30" s="652"/>
      <c r="BM30" s="588">
        <v>96.3</v>
      </c>
      <c r="BN30" s="652"/>
      <c r="BO30" s="652"/>
      <c r="BP30" s="652"/>
      <c r="BQ30" s="653"/>
      <c r="BR30" s="651">
        <v>98.6</v>
      </c>
      <c r="BS30" s="652"/>
      <c r="BT30" s="652"/>
      <c r="BU30" s="652"/>
      <c r="BV30" s="652"/>
      <c r="BW30" s="652"/>
      <c r="BX30" s="588">
        <v>95.6</v>
      </c>
      <c r="BY30" s="652"/>
      <c r="BZ30" s="652"/>
      <c r="CA30" s="652"/>
      <c r="CB30" s="653"/>
      <c r="CD30" s="656"/>
      <c r="CE30" s="657"/>
      <c r="CF30" s="607" t="s">
        <v>291</v>
      </c>
      <c r="CG30" s="608"/>
      <c r="CH30" s="608"/>
      <c r="CI30" s="608"/>
      <c r="CJ30" s="608"/>
      <c r="CK30" s="608"/>
      <c r="CL30" s="608"/>
      <c r="CM30" s="608"/>
      <c r="CN30" s="608"/>
      <c r="CO30" s="608"/>
      <c r="CP30" s="608"/>
      <c r="CQ30" s="609"/>
      <c r="CR30" s="593">
        <v>844080</v>
      </c>
      <c r="CS30" s="594"/>
      <c r="CT30" s="594"/>
      <c r="CU30" s="594"/>
      <c r="CV30" s="594"/>
      <c r="CW30" s="594"/>
      <c r="CX30" s="594"/>
      <c r="CY30" s="595"/>
      <c r="CZ30" s="627">
        <v>10.8</v>
      </c>
      <c r="DA30" s="628"/>
      <c r="DB30" s="628"/>
      <c r="DC30" s="629"/>
      <c r="DD30" s="602">
        <v>822690</v>
      </c>
      <c r="DE30" s="594"/>
      <c r="DF30" s="594"/>
      <c r="DG30" s="594"/>
      <c r="DH30" s="594"/>
      <c r="DI30" s="594"/>
      <c r="DJ30" s="594"/>
      <c r="DK30" s="595"/>
      <c r="DL30" s="602">
        <v>822690</v>
      </c>
      <c r="DM30" s="594"/>
      <c r="DN30" s="594"/>
      <c r="DO30" s="594"/>
      <c r="DP30" s="594"/>
      <c r="DQ30" s="594"/>
      <c r="DR30" s="594"/>
      <c r="DS30" s="594"/>
      <c r="DT30" s="594"/>
      <c r="DU30" s="594"/>
      <c r="DV30" s="595"/>
      <c r="DW30" s="598">
        <v>14.1</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338948</v>
      </c>
      <c r="S31" s="594"/>
      <c r="T31" s="594"/>
      <c r="U31" s="594"/>
      <c r="V31" s="594"/>
      <c r="W31" s="594"/>
      <c r="X31" s="594"/>
      <c r="Y31" s="595"/>
      <c r="Z31" s="596">
        <v>4.2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25"/>
      <c r="BI31" s="625"/>
      <c r="BJ31" s="625"/>
      <c r="BK31" s="625"/>
      <c r="BL31" s="625"/>
      <c r="BM31" s="599">
        <v>96.2</v>
      </c>
      <c r="BN31" s="649"/>
      <c r="BO31" s="649"/>
      <c r="BP31" s="649"/>
      <c r="BQ31" s="650"/>
      <c r="BR31" s="648">
        <v>98.6</v>
      </c>
      <c r="BS31" s="625"/>
      <c r="BT31" s="625"/>
      <c r="BU31" s="625"/>
      <c r="BV31" s="625"/>
      <c r="BW31" s="625"/>
      <c r="BX31" s="599">
        <v>95.1</v>
      </c>
      <c r="BY31" s="649"/>
      <c r="BZ31" s="649"/>
      <c r="CA31" s="649"/>
      <c r="CB31" s="650"/>
      <c r="CD31" s="656"/>
      <c r="CE31" s="657"/>
      <c r="CF31" s="607" t="s">
        <v>295</v>
      </c>
      <c r="CG31" s="608"/>
      <c r="CH31" s="608"/>
      <c r="CI31" s="608"/>
      <c r="CJ31" s="608"/>
      <c r="CK31" s="608"/>
      <c r="CL31" s="608"/>
      <c r="CM31" s="608"/>
      <c r="CN31" s="608"/>
      <c r="CO31" s="608"/>
      <c r="CP31" s="608"/>
      <c r="CQ31" s="609"/>
      <c r="CR31" s="593">
        <v>143620</v>
      </c>
      <c r="CS31" s="625"/>
      <c r="CT31" s="625"/>
      <c r="CU31" s="625"/>
      <c r="CV31" s="625"/>
      <c r="CW31" s="625"/>
      <c r="CX31" s="625"/>
      <c r="CY31" s="626"/>
      <c r="CZ31" s="627">
        <v>1.8</v>
      </c>
      <c r="DA31" s="628"/>
      <c r="DB31" s="628"/>
      <c r="DC31" s="629"/>
      <c r="DD31" s="602">
        <v>140107</v>
      </c>
      <c r="DE31" s="625"/>
      <c r="DF31" s="625"/>
      <c r="DG31" s="625"/>
      <c r="DH31" s="625"/>
      <c r="DI31" s="625"/>
      <c r="DJ31" s="625"/>
      <c r="DK31" s="626"/>
      <c r="DL31" s="602">
        <v>140107</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174964</v>
      </c>
      <c r="S32" s="594"/>
      <c r="T32" s="594"/>
      <c r="U32" s="594"/>
      <c r="V32" s="594"/>
      <c r="W32" s="594"/>
      <c r="X32" s="594"/>
      <c r="Y32" s="595"/>
      <c r="Z32" s="596">
        <v>2.2000000000000002</v>
      </c>
      <c r="AA32" s="596"/>
      <c r="AB32" s="596"/>
      <c r="AC32" s="596"/>
      <c r="AD32" s="597">
        <v>4217</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96.1</v>
      </c>
      <c r="BN32" s="661"/>
      <c r="BO32" s="661"/>
      <c r="BP32" s="661"/>
      <c r="BQ32" s="663"/>
      <c r="BR32" s="660">
        <v>98.4</v>
      </c>
      <c r="BS32" s="661"/>
      <c r="BT32" s="661"/>
      <c r="BU32" s="661"/>
      <c r="BV32" s="661"/>
      <c r="BW32" s="661"/>
      <c r="BX32" s="662">
        <v>95.5</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568226</v>
      </c>
      <c r="S33" s="594"/>
      <c r="T33" s="594"/>
      <c r="U33" s="594"/>
      <c r="V33" s="594"/>
      <c r="W33" s="594"/>
      <c r="X33" s="594"/>
      <c r="Y33" s="595"/>
      <c r="Z33" s="596">
        <v>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3802577</v>
      </c>
      <c r="CS33" s="625"/>
      <c r="CT33" s="625"/>
      <c r="CU33" s="625"/>
      <c r="CV33" s="625"/>
      <c r="CW33" s="625"/>
      <c r="CX33" s="625"/>
      <c r="CY33" s="626"/>
      <c r="CZ33" s="627">
        <v>48.4</v>
      </c>
      <c r="DA33" s="628"/>
      <c r="DB33" s="628"/>
      <c r="DC33" s="629"/>
      <c r="DD33" s="602">
        <v>3176095</v>
      </c>
      <c r="DE33" s="625"/>
      <c r="DF33" s="625"/>
      <c r="DG33" s="625"/>
      <c r="DH33" s="625"/>
      <c r="DI33" s="625"/>
      <c r="DJ33" s="625"/>
      <c r="DK33" s="626"/>
      <c r="DL33" s="602">
        <v>2378354</v>
      </c>
      <c r="DM33" s="625"/>
      <c r="DN33" s="625"/>
      <c r="DO33" s="625"/>
      <c r="DP33" s="625"/>
      <c r="DQ33" s="625"/>
      <c r="DR33" s="625"/>
      <c r="DS33" s="625"/>
      <c r="DT33" s="625"/>
      <c r="DU33" s="625"/>
      <c r="DV33" s="626"/>
      <c r="DW33" s="598">
        <v>40.9</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1103828</v>
      </c>
      <c r="CS34" s="594"/>
      <c r="CT34" s="594"/>
      <c r="CU34" s="594"/>
      <c r="CV34" s="594"/>
      <c r="CW34" s="594"/>
      <c r="CX34" s="594"/>
      <c r="CY34" s="595"/>
      <c r="CZ34" s="627">
        <v>14.1</v>
      </c>
      <c r="DA34" s="628"/>
      <c r="DB34" s="628"/>
      <c r="DC34" s="629"/>
      <c r="DD34" s="602">
        <v>815177</v>
      </c>
      <c r="DE34" s="594"/>
      <c r="DF34" s="594"/>
      <c r="DG34" s="594"/>
      <c r="DH34" s="594"/>
      <c r="DI34" s="594"/>
      <c r="DJ34" s="594"/>
      <c r="DK34" s="595"/>
      <c r="DL34" s="602">
        <v>676428</v>
      </c>
      <c r="DM34" s="594"/>
      <c r="DN34" s="594"/>
      <c r="DO34" s="594"/>
      <c r="DP34" s="594"/>
      <c r="DQ34" s="594"/>
      <c r="DR34" s="594"/>
      <c r="DS34" s="594"/>
      <c r="DT34" s="594"/>
      <c r="DU34" s="594"/>
      <c r="DV34" s="595"/>
      <c r="DW34" s="598">
        <v>11.6</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489326</v>
      </c>
      <c r="S35" s="594"/>
      <c r="T35" s="594"/>
      <c r="U35" s="594"/>
      <c r="V35" s="594"/>
      <c r="W35" s="594"/>
      <c r="X35" s="594"/>
      <c r="Y35" s="595"/>
      <c r="Z35" s="596">
        <v>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1251760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72960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30699</v>
      </c>
      <c r="CS35" s="625"/>
      <c r="CT35" s="625"/>
      <c r="CU35" s="625"/>
      <c r="CV35" s="625"/>
      <c r="CW35" s="625"/>
      <c r="CX35" s="625"/>
      <c r="CY35" s="626"/>
      <c r="CZ35" s="627">
        <v>0.4</v>
      </c>
      <c r="DA35" s="628"/>
      <c r="DB35" s="628"/>
      <c r="DC35" s="629"/>
      <c r="DD35" s="602">
        <v>18664</v>
      </c>
      <c r="DE35" s="625"/>
      <c r="DF35" s="625"/>
      <c r="DG35" s="625"/>
      <c r="DH35" s="625"/>
      <c r="DI35" s="625"/>
      <c r="DJ35" s="625"/>
      <c r="DK35" s="626"/>
      <c r="DL35" s="602">
        <v>18664</v>
      </c>
      <c r="DM35" s="625"/>
      <c r="DN35" s="625"/>
      <c r="DO35" s="625"/>
      <c r="DP35" s="625"/>
      <c r="DQ35" s="625"/>
      <c r="DR35" s="625"/>
      <c r="DS35" s="625"/>
      <c r="DT35" s="625"/>
      <c r="DU35" s="625"/>
      <c r="DV35" s="626"/>
      <c r="DW35" s="598">
        <v>0.3</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8122786</v>
      </c>
      <c r="S36" s="666"/>
      <c r="T36" s="666"/>
      <c r="U36" s="666"/>
      <c r="V36" s="666"/>
      <c r="W36" s="666"/>
      <c r="X36" s="666"/>
      <c r="Y36" s="667"/>
      <c r="Z36" s="668">
        <v>100</v>
      </c>
      <c r="AA36" s="668"/>
      <c r="AB36" s="668"/>
      <c r="AC36" s="668"/>
      <c r="AD36" s="669">
        <v>5327275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535917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47733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1266214</v>
      </c>
      <c r="CS36" s="594"/>
      <c r="CT36" s="594"/>
      <c r="CU36" s="594"/>
      <c r="CV36" s="594"/>
      <c r="CW36" s="594"/>
      <c r="CX36" s="594"/>
      <c r="CY36" s="595"/>
      <c r="CZ36" s="627">
        <v>16.100000000000001</v>
      </c>
      <c r="DA36" s="628"/>
      <c r="DB36" s="628"/>
      <c r="DC36" s="629"/>
      <c r="DD36" s="602">
        <v>1120019</v>
      </c>
      <c r="DE36" s="594"/>
      <c r="DF36" s="594"/>
      <c r="DG36" s="594"/>
      <c r="DH36" s="594"/>
      <c r="DI36" s="594"/>
      <c r="DJ36" s="594"/>
      <c r="DK36" s="595"/>
      <c r="DL36" s="602">
        <v>793774</v>
      </c>
      <c r="DM36" s="594"/>
      <c r="DN36" s="594"/>
      <c r="DO36" s="594"/>
      <c r="DP36" s="594"/>
      <c r="DQ36" s="594"/>
      <c r="DR36" s="594"/>
      <c r="DS36" s="594"/>
      <c r="DT36" s="594"/>
      <c r="DU36" s="594"/>
      <c r="DV36" s="595"/>
      <c r="DW36" s="598">
        <v>13.6</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1763</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4437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673917</v>
      </c>
      <c r="CS37" s="625"/>
      <c r="CT37" s="625"/>
      <c r="CU37" s="625"/>
      <c r="CV37" s="625"/>
      <c r="CW37" s="625"/>
      <c r="CX37" s="625"/>
      <c r="CY37" s="626"/>
      <c r="CZ37" s="627">
        <v>8.6</v>
      </c>
      <c r="DA37" s="628"/>
      <c r="DB37" s="628"/>
      <c r="DC37" s="629"/>
      <c r="DD37" s="602">
        <v>673747</v>
      </c>
      <c r="DE37" s="625"/>
      <c r="DF37" s="625"/>
      <c r="DG37" s="625"/>
      <c r="DH37" s="625"/>
      <c r="DI37" s="625"/>
      <c r="DJ37" s="625"/>
      <c r="DK37" s="626"/>
      <c r="DL37" s="602">
        <v>653576</v>
      </c>
      <c r="DM37" s="625"/>
      <c r="DN37" s="625"/>
      <c r="DO37" s="625"/>
      <c r="DP37" s="625"/>
      <c r="DQ37" s="625"/>
      <c r="DR37" s="625"/>
      <c r="DS37" s="625"/>
      <c r="DT37" s="625"/>
      <c r="DU37" s="625"/>
      <c r="DV37" s="626"/>
      <c r="DW37" s="598">
        <v>11.2</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8934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1249997</v>
      </c>
      <c r="CS38" s="594"/>
      <c r="CT38" s="594"/>
      <c r="CU38" s="594"/>
      <c r="CV38" s="594"/>
      <c r="CW38" s="594"/>
      <c r="CX38" s="594"/>
      <c r="CY38" s="595"/>
      <c r="CZ38" s="627">
        <v>15.9</v>
      </c>
      <c r="DA38" s="628"/>
      <c r="DB38" s="628"/>
      <c r="DC38" s="629"/>
      <c r="DD38" s="602">
        <v>1141767</v>
      </c>
      <c r="DE38" s="594"/>
      <c r="DF38" s="594"/>
      <c r="DG38" s="594"/>
      <c r="DH38" s="594"/>
      <c r="DI38" s="594"/>
      <c r="DJ38" s="594"/>
      <c r="DK38" s="595"/>
      <c r="DL38" s="602">
        <v>889488</v>
      </c>
      <c r="DM38" s="594"/>
      <c r="DN38" s="594"/>
      <c r="DO38" s="594"/>
      <c r="DP38" s="594"/>
      <c r="DQ38" s="594"/>
      <c r="DR38" s="594"/>
      <c r="DS38" s="594"/>
      <c r="DT38" s="594"/>
      <c r="DU38" s="594"/>
      <c r="DV38" s="595"/>
      <c r="DW38" s="598">
        <v>15.3</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114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95139</v>
      </c>
      <c r="CS39" s="625"/>
      <c r="CT39" s="625"/>
      <c r="CU39" s="625"/>
      <c r="CV39" s="625"/>
      <c r="CW39" s="625"/>
      <c r="CX39" s="625"/>
      <c r="CY39" s="626"/>
      <c r="CZ39" s="627">
        <v>1.2</v>
      </c>
      <c r="DA39" s="628"/>
      <c r="DB39" s="628"/>
      <c r="DC39" s="629"/>
      <c r="DD39" s="602">
        <v>79768</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194872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56700</v>
      </c>
      <c r="CS40" s="594"/>
      <c r="CT40" s="594"/>
      <c r="CU40" s="594"/>
      <c r="CV40" s="594"/>
      <c r="CW40" s="594"/>
      <c r="CX40" s="594"/>
      <c r="CY40" s="595"/>
      <c r="CZ40" s="627">
        <v>0.7</v>
      </c>
      <c r="DA40" s="628"/>
      <c r="DB40" s="628"/>
      <c r="DC40" s="629"/>
      <c r="DD40" s="602">
        <v>700</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519208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211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246579</v>
      </c>
      <c r="CS42" s="594"/>
      <c r="CT42" s="594"/>
      <c r="CU42" s="594"/>
      <c r="CV42" s="594"/>
      <c r="CW42" s="594"/>
      <c r="CX42" s="594"/>
      <c r="CY42" s="595"/>
      <c r="CZ42" s="627">
        <v>3.1</v>
      </c>
      <c r="DA42" s="676"/>
      <c r="DB42" s="676"/>
      <c r="DC42" s="677"/>
      <c r="DD42" s="602">
        <v>93176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4735</v>
      </c>
      <c r="CS43" s="625"/>
      <c r="CT43" s="625"/>
      <c r="CU43" s="625"/>
      <c r="CV43" s="625"/>
      <c r="CW43" s="625"/>
      <c r="CX43" s="625"/>
      <c r="CY43" s="626"/>
      <c r="CZ43" s="627">
        <v>0.1</v>
      </c>
      <c r="DA43" s="628"/>
      <c r="DB43" s="628"/>
      <c r="DC43" s="629"/>
      <c r="DD43" s="602">
        <v>4735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246579</v>
      </c>
      <c r="CS44" s="594"/>
      <c r="CT44" s="594"/>
      <c r="CU44" s="594"/>
      <c r="CV44" s="594"/>
      <c r="CW44" s="594"/>
      <c r="CX44" s="594"/>
      <c r="CY44" s="595"/>
      <c r="CZ44" s="627">
        <v>3.1</v>
      </c>
      <c r="DA44" s="676"/>
      <c r="DB44" s="676"/>
      <c r="DC44" s="677"/>
      <c r="DD44" s="602">
        <v>93176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77043</v>
      </c>
      <c r="CS45" s="625"/>
      <c r="CT45" s="625"/>
      <c r="CU45" s="625"/>
      <c r="CV45" s="625"/>
      <c r="CW45" s="625"/>
      <c r="CX45" s="625"/>
      <c r="CY45" s="626"/>
      <c r="CZ45" s="627">
        <v>1</v>
      </c>
      <c r="DA45" s="628"/>
      <c r="DB45" s="628"/>
      <c r="DC45" s="629"/>
      <c r="DD45" s="602">
        <v>4668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163495</v>
      </c>
      <c r="CS46" s="594"/>
      <c r="CT46" s="594"/>
      <c r="CU46" s="594"/>
      <c r="CV46" s="594"/>
      <c r="CW46" s="594"/>
      <c r="CX46" s="594"/>
      <c r="CY46" s="595"/>
      <c r="CZ46" s="627">
        <v>2.1</v>
      </c>
      <c r="DA46" s="676"/>
      <c r="DB46" s="676"/>
      <c r="DC46" s="677"/>
      <c r="DD46" s="602">
        <v>82467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7848603</v>
      </c>
      <c r="CS49" s="661"/>
      <c r="CT49" s="661"/>
      <c r="CU49" s="661"/>
      <c r="CV49" s="661"/>
      <c r="CW49" s="661"/>
      <c r="CX49" s="661"/>
      <c r="CY49" s="688"/>
      <c r="CZ49" s="689">
        <v>100</v>
      </c>
      <c r="DA49" s="690"/>
      <c r="DB49" s="690"/>
      <c r="DC49" s="691"/>
      <c r="DD49" s="692">
        <v>6121047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8124</v>
      </c>
      <c r="R7" s="723"/>
      <c r="S7" s="723"/>
      <c r="T7" s="723"/>
      <c r="U7" s="723"/>
      <c r="V7" s="723">
        <v>7850</v>
      </c>
      <c r="W7" s="723"/>
      <c r="X7" s="723"/>
      <c r="Y7" s="723"/>
      <c r="Z7" s="723"/>
      <c r="AA7" s="723">
        <v>274</v>
      </c>
      <c r="AB7" s="723"/>
      <c r="AC7" s="723"/>
      <c r="AD7" s="723"/>
      <c r="AE7" s="724"/>
      <c r="AF7" s="725">
        <v>242</v>
      </c>
      <c r="AG7" s="726"/>
      <c r="AH7" s="726"/>
      <c r="AI7" s="726"/>
      <c r="AJ7" s="727"/>
      <c r="AK7" s="762">
        <v>106</v>
      </c>
      <c r="AL7" s="763"/>
      <c r="AM7" s="763"/>
      <c r="AN7" s="763"/>
      <c r="AO7" s="763"/>
      <c r="AP7" s="763">
        <v>10685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2</v>
      </c>
      <c r="CS7" s="760"/>
      <c r="CT7" s="760"/>
      <c r="CU7" s="760"/>
      <c r="CV7" s="761"/>
      <c r="CW7" s="759">
        <v>4</v>
      </c>
      <c r="CX7" s="760"/>
      <c r="CY7" s="760"/>
      <c r="CZ7" s="760"/>
      <c r="DA7" s="761"/>
      <c r="DB7" s="759" t="s">
        <v>552</v>
      </c>
      <c r="DC7" s="760"/>
      <c r="DD7" s="760"/>
      <c r="DE7" s="760"/>
      <c r="DF7" s="761"/>
      <c r="DG7" s="759">
        <v>173</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v>
      </c>
      <c r="R8" s="747"/>
      <c r="S8" s="747"/>
      <c r="T8" s="747"/>
      <c r="U8" s="747"/>
      <c r="V8" s="747">
        <v>0</v>
      </c>
      <c r="W8" s="747"/>
      <c r="X8" s="747"/>
      <c r="Y8" s="747"/>
      <c r="Z8" s="747"/>
      <c r="AA8" s="747">
        <v>1</v>
      </c>
      <c r="AB8" s="747"/>
      <c r="AC8" s="747"/>
      <c r="AD8" s="747"/>
      <c r="AE8" s="748"/>
      <c r="AF8" s="749">
        <v>1</v>
      </c>
      <c r="AG8" s="750"/>
      <c r="AH8" s="750"/>
      <c r="AI8" s="750"/>
      <c r="AJ8" s="751"/>
      <c r="AK8" s="752" t="s">
        <v>538</v>
      </c>
      <c r="AL8" s="753"/>
      <c r="AM8" s="753"/>
      <c r="AN8" s="753"/>
      <c r="AO8" s="753"/>
      <c r="AP8" s="753" t="s">
        <v>538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8123</v>
      </c>
      <c r="R23" s="782"/>
      <c r="S23" s="782"/>
      <c r="T23" s="782"/>
      <c r="U23" s="782"/>
      <c r="V23" s="782">
        <v>7849</v>
      </c>
      <c r="W23" s="782"/>
      <c r="X23" s="782"/>
      <c r="Y23" s="782"/>
      <c r="Z23" s="782"/>
      <c r="AA23" s="782">
        <v>274</v>
      </c>
      <c r="AB23" s="782"/>
      <c r="AC23" s="782"/>
      <c r="AD23" s="782"/>
      <c r="AE23" s="783"/>
      <c r="AF23" s="784">
        <v>242</v>
      </c>
      <c r="AG23" s="782"/>
      <c r="AH23" s="782"/>
      <c r="AI23" s="782"/>
      <c r="AJ23" s="785"/>
      <c r="AK23" s="786"/>
      <c r="AL23" s="787"/>
      <c r="AM23" s="787"/>
      <c r="AN23" s="787"/>
      <c r="AO23" s="787"/>
      <c r="AP23" s="782">
        <v>10685</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3187</v>
      </c>
      <c r="R28" s="811"/>
      <c r="S28" s="811"/>
      <c r="T28" s="811"/>
      <c r="U28" s="811"/>
      <c r="V28" s="811">
        <v>3114</v>
      </c>
      <c r="W28" s="811"/>
      <c r="X28" s="811"/>
      <c r="Y28" s="811"/>
      <c r="Z28" s="811"/>
      <c r="AA28" s="811">
        <v>73</v>
      </c>
      <c r="AB28" s="811"/>
      <c r="AC28" s="811"/>
      <c r="AD28" s="811"/>
      <c r="AE28" s="812"/>
      <c r="AF28" s="813">
        <v>73</v>
      </c>
      <c r="AG28" s="811"/>
      <c r="AH28" s="811"/>
      <c r="AI28" s="811"/>
      <c r="AJ28" s="814"/>
      <c r="AK28" s="815">
        <v>195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1700</v>
      </c>
      <c r="R29" s="747"/>
      <c r="S29" s="747"/>
      <c r="T29" s="747"/>
      <c r="U29" s="747"/>
      <c r="V29" s="747">
        <v>1666</v>
      </c>
      <c r="W29" s="747"/>
      <c r="X29" s="747"/>
      <c r="Y29" s="747"/>
      <c r="Z29" s="747"/>
      <c r="AA29" s="747">
        <v>34</v>
      </c>
      <c r="AB29" s="747"/>
      <c r="AC29" s="747"/>
      <c r="AD29" s="747"/>
      <c r="AE29" s="748"/>
      <c r="AF29" s="749">
        <v>34</v>
      </c>
      <c r="AG29" s="750"/>
      <c r="AH29" s="750"/>
      <c r="AI29" s="750"/>
      <c r="AJ29" s="751"/>
      <c r="AK29" s="818">
        <v>325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414</v>
      </c>
      <c r="R30" s="747"/>
      <c r="S30" s="747"/>
      <c r="T30" s="747"/>
      <c r="U30" s="747"/>
      <c r="V30" s="747">
        <v>412</v>
      </c>
      <c r="W30" s="747"/>
      <c r="X30" s="747"/>
      <c r="Y30" s="747"/>
      <c r="Z30" s="747"/>
      <c r="AA30" s="747">
        <v>2</v>
      </c>
      <c r="AB30" s="747"/>
      <c r="AC30" s="747"/>
      <c r="AD30" s="747"/>
      <c r="AE30" s="748"/>
      <c r="AF30" s="749">
        <v>2</v>
      </c>
      <c r="AG30" s="750"/>
      <c r="AH30" s="750"/>
      <c r="AI30" s="750"/>
      <c r="AJ30" s="751"/>
      <c r="AK30" s="818">
        <v>236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540</v>
      </c>
      <c r="R31" s="747"/>
      <c r="S31" s="747"/>
      <c r="T31" s="747"/>
      <c r="U31" s="747"/>
      <c r="V31" s="747">
        <v>578</v>
      </c>
      <c r="W31" s="747"/>
      <c r="X31" s="747"/>
      <c r="Y31" s="747"/>
      <c r="Z31" s="747"/>
      <c r="AA31" s="747">
        <v>-38</v>
      </c>
      <c r="AB31" s="747"/>
      <c r="AC31" s="747"/>
      <c r="AD31" s="747"/>
      <c r="AE31" s="748"/>
      <c r="AF31" s="749">
        <v>1138</v>
      </c>
      <c r="AG31" s="750"/>
      <c r="AH31" s="750"/>
      <c r="AI31" s="750"/>
      <c r="AJ31" s="751"/>
      <c r="AK31" s="818">
        <v>17</v>
      </c>
      <c r="AL31" s="819"/>
      <c r="AM31" s="819"/>
      <c r="AN31" s="819"/>
      <c r="AO31" s="819"/>
      <c r="AP31" s="819">
        <v>275</v>
      </c>
      <c r="AQ31" s="819"/>
      <c r="AR31" s="819"/>
      <c r="AS31" s="819"/>
      <c r="AT31" s="819"/>
      <c r="AU31" s="819">
        <v>17</v>
      </c>
      <c r="AV31" s="819"/>
      <c r="AW31" s="819"/>
      <c r="AX31" s="819"/>
      <c r="AY31" s="819"/>
      <c r="AZ31" s="820" t="s">
        <v>539</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820</v>
      </c>
      <c r="R32" s="747"/>
      <c r="S32" s="747"/>
      <c r="T32" s="747"/>
      <c r="U32" s="747"/>
      <c r="V32" s="747">
        <v>793</v>
      </c>
      <c r="W32" s="747"/>
      <c r="X32" s="747"/>
      <c r="Y32" s="747"/>
      <c r="Z32" s="747"/>
      <c r="AA32" s="747">
        <v>26</v>
      </c>
      <c r="AB32" s="747"/>
      <c r="AC32" s="747"/>
      <c r="AD32" s="747"/>
      <c r="AE32" s="748"/>
      <c r="AF32" s="749">
        <v>23</v>
      </c>
      <c r="AG32" s="750"/>
      <c r="AH32" s="750"/>
      <c r="AI32" s="750"/>
      <c r="AJ32" s="751"/>
      <c r="AK32" s="818">
        <v>393</v>
      </c>
      <c r="AL32" s="819"/>
      <c r="AM32" s="819"/>
      <c r="AN32" s="819"/>
      <c r="AO32" s="819"/>
      <c r="AP32" s="819">
        <v>4300</v>
      </c>
      <c r="AQ32" s="819"/>
      <c r="AR32" s="819"/>
      <c r="AS32" s="819"/>
      <c r="AT32" s="819"/>
      <c r="AU32" s="819">
        <v>4279</v>
      </c>
      <c r="AV32" s="819"/>
      <c r="AW32" s="819"/>
      <c r="AX32" s="819"/>
      <c r="AY32" s="819"/>
      <c r="AZ32" s="820" t="s">
        <v>539</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258</v>
      </c>
      <c r="R33" s="747"/>
      <c r="S33" s="747"/>
      <c r="T33" s="747"/>
      <c r="U33" s="747"/>
      <c r="V33" s="747">
        <v>219</v>
      </c>
      <c r="W33" s="747"/>
      <c r="X33" s="747"/>
      <c r="Y33" s="747"/>
      <c r="Z33" s="747"/>
      <c r="AA33" s="747">
        <v>39</v>
      </c>
      <c r="AB33" s="747"/>
      <c r="AC33" s="747"/>
      <c r="AD33" s="747"/>
      <c r="AE33" s="748"/>
      <c r="AF33" s="749">
        <v>17</v>
      </c>
      <c r="AG33" s="750"/>
      <c r="AH33" s="750"/>
      <c r="AI33" s="750"/>
      <c r="AJ33" s="751"/>
      <c r="AK33" s="818">
        <v>162</v>
      </c>
      <c r="AL33" s="819"/>
      <c r="AM33" s="819"/>
      <c r="AN33" s="819"/>
      <c r="AO33" s="819"/>
      <c r="AP33" s="819">
        <v>1739</v>
      </c>
      <c r="AQ33" s="819"/>
      <c r="AR33" s="819"/>
      <c r="AS33" s="819"/>
      <c r="AT33" s="819"/>
      <c r="AU33" s="819">
        <v>1687</v>
      </c>
      <c r="AV33" s="819"/>
      <c r="AW33" s="819"/>
      <c r="AX33" s="819"/>
      <c r="AY33" s="819"/>
      <c r="AZ33" s="820" t="s">
        <v>539</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1286</v>
      </c>
      <c r="AG63" s="830"/>
      <c r="AH63" s="830"/>
      <c r="AI63" s="830"/>
      <c r="AJ63" s="831"/>
      <c r="AK63" s="832"/>
      <c r="AL63" s="827"/>
      <c r="AM63" s="827"/>
      <c r="AN63" s="827"/>
      <c r="AO63" s="827"/>
      <c r="AP63" s="830">
        <v>6314</v>
      </c>
      <c r="AQ63" s="830"/>
      <c r="AR63" s="830"/>
      <c r="AS63" s="830"/>
      <c r="AT63" s="830"/>
      <c r="AU63" s="830">
        <v>5983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392</v>
      </c>
      <c r="R66" s="706"/>
      <c r="S66" s="706"/>
      <c r="T66" s="706"/>
      <c r="U66" s="707"/>
      <c r="V66" s="705" t="s">
        <v>393</v>
      </c>
      <c r="W66" s="706"/>
      <c r="X66" s="706"/>
      <c r="Y66" s="706"/>
      <c r="Z66" s="707"/>
      <c r="AA66" s="705" t="s">
        <v>394</v>
      </c>
      <c r="AB66" s="706"/>
      <c r="AC66" s="706"/>
      <c r="AD66" s="706"/>
      <c r="AE66" s="707"/>
      <c r="AF66" s="840" t="s">
        <v>395</v>
      </c>
      <c r="AG66" s="801"/>
      <c r="AH66" s="801"/>
      <c r="AI66" s="801"/>
      <c r="AJ66" s="841"/>
      <c r="AK66" s="705" t="s">
        <v>396</v>
      </c>
      <c r="AL66" s="729"/>
      <c r="AM66" s="729"/>
      <c r="AN66" s="729"/>
      <c r="AO66" s="730"/>
      <c r="AP66" s="705" t="s">
        <v>397</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539</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551</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539</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2709</v>
      </c>
      <c r="R73" s="819"/>
      <c r="S73" s="819"/>
      <c r="T73" s="819"/>
      <c r="U73" s="819"/>
      <c r="V73" s="819">
        <v>2561</v>
      </c>
      <c r="W73" s="819"/>
      <c r="X73" s="819"/>
      <c r="Y73" s="819"/>
      <c r="Z73" s="819"/>
      <c r="AA73" s="819">
        <v>148</v>
      </c>
      <c r="AB73" s="819"/>
      <c r="AC73" s="819"/>
      <c r="AD73" s="819"/>
      <c r="AE73" s="819"/>
      <c r="AF73" s="819">
        <v>148</v>
      </c>
      <c r="AG73" s="819"/>
      <c r="AH73" s="819"/>
      <c r="AI73" s="819"/>
      <c r="AJ73" s="819"/>
      <c r="AK73" s="819" t="s">
        <v>539</v>
      </c>
      <c r="AL73" s="819"/>
      <c r="AM73" s="819"/>
      <c r="AN73" s="819"/>
      <c r="AO73" s="819"/>
      <c r="AP73" s="819">
        <v>4788</v>
      </c>
      <c r="AQ73" s="819"/>
      <c r="AR73" s="819"/>
      <c r="AS73" s="819"/>
      <c r="AT73" s="819"/>
      <c r="AU73" s="819">
        <v>632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9</v>
      </c>
      <c r="R74" s="819"/>
      <c r="S74" s="819"/>
      <c r="T74" s="819"/>
      <c r="U74" s="819"/>
      <c r="V74" s="819">
        <v>7</v>
      </c>
      <c r="W74" s="819"/>
      <c r="X74" s="819"/>
      <c r="Y74" s="819"/>
      <c r="Z74" s="819"/>
      <c r="AA74" s="819">
        <v>2</v>
      </c>
      <c r="AB74" s="819"/>
      <c r="AC74" s="819"/>
      <c r="AD74" s="819"/>
      <c r="AE74" s="819"/>
      <c r="AF74" s="819">
        <v>2</v>
      </c>
      <c r="AG74" s="819"/>
      <c r="AH74" s="819"/>
      <c r="AI74" s="819"/>
      <c r="AJ74" s="819"/>
      <c r="AK74" s="819" t="s">
        <v>539</v>
      </c>
      <c r="AL74" s="819"/>
      <c r="AM74" s="819"/>
      <c r="AN74" s="819"/>
      <c r="AO74" s="819"/>
      <c r="AP74" s="819" t="s">
        <v>552</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13</v>
      </c>
      <c r="R75" s="868"/>
      <c r="S75" s="868"/>
      <c r="T75" s="868"/>
      <c r="U75" s="818"/>
      <c r="V75" s="869">
        <v>13</v>
      </c>
      <c r="W75" s="868"/>
      <c r="X75" s="868"/>
      <c r="Y75" s="868"/>
      <c r="Z75" s="818"/>
      <c r="AA75" s="869">
        <v>0</v>
      </c>
      <c r="AB75" s="868"/>
      <c r="AC75" s="868"/>
      <c r="AD75" s="868"/>
      <c r="AE75" s="818"/>
      <c r="AF75" s="869">
        <v>0</v>
      </c>
      <c r="AG75" s="868"/>
      <c r="AH75" s="868"/>
      <c r="AI75" s="868"/>
      <c r="AJ75" s="818"/>
      <c r="AK75" s="869">
        <v>13</v>
      </c>
      <c r="AL75" s="868"/>
      <c r="AM75" s="868"/>
      <c r="AN75" s="868"/>
      <c r="AO75" s="818"/>
      <c r="AP75" s="869">
        <v>7</v>
      </c>
      <c r="AQ75" s="868"/>
      <c r="AR75" s="868"/>
      <c r="AS75" s="868"/>
      <c r="AT75" s="818"/>
      <c r="AU75" s="869">
        <v>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548</v>
      </c>
      <c r="C76" s="862"/>
      <c r="D76" s="862"/>
      <c r="E76" s="862"/>
      <c r="F76" s="862"/>
      <c r="G76" s="862"/>
      <c r="H76" s="862"/>
      <c r="I76" s="862"/>
      <c r="J76" s="862"/>
      <c r="K76" s="862"/>
      <c r="L76" s="862"/>
      <c r="M76" s="862"/>
      <c r="N76" s="862"/>
      <c r="O76" s="862"/>
      <c r="P76" s="863"/>
      <c r="Q76" s="867">
        <v>4486</v>
      </c>
      <c r="R76" s="868"/>
      <c r="S76" s="868"/>
      <c r="T76" s="868"/>
      <c r="U76" s="818"/>
      <c r="V76" s="869">
        <v>4430</v>
      </c>
      <c r="W76" s="868"/>
      <c r="X76" s="868"/>
      <c r="Y76" s="868"/>
      <c r="Z76" s="818"/>
      <c r="AA76" s="869">
        <v>56</v>
      </c>
      <c r="AB76" s="868"/>
      <c r="AC76" s="868"/>
      <c r="AD76" s="868"/>
      <c r="AE76" s="818"/>
      <c r="AF76" s="869">
        <v>56</v>
      </c>
      <c r="AG76" s="868"/>
      <c r="AH76" s="868"/>
      <c r="AI76" s="868"/>
      <c r="AJ76" s="818"/>
      <c r="AK76" s="869" t="s">
        <v>539</v>
      </c>
      <c r="AL76" s="868"/>
      <c r="AM76" s="868"/>
      <c r="AN76" s="868"/>
      <c r="AO76" s="818"/>
      <c r="AP76" s="869">
        <v>888</v>
      </c>
      <c r="AQ76" s="868"/>
      <c r="AR76" s="868"/>
      <c r="AS76" s="868"/>
      <c r="AT76" s="818"/>
      <c r="AU76" s="869">
        <v>68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549</v>
      </c>
      <c r="C77" s="862"/>
      <c r="D77" s="862"/>
      <c r="E77" s="862"/>
      <c r="F77" s="862"/>
      <c r="G77" s="862"/>
      <c r="H77" s="862"/>
      <c r="I77" s="862"/>
      <c r="J77" s="862"/>
      <c r="K77" s="862"/>
      <c r="L77" s="862"/>
      <c r="M77" s="862"/>
      <c r="N77" s="862"/>
      <c r="O77" s="862"/>
      <c r="P77" s="863"/>
      <c r="Q77" s="867">
        <v>225</v>
      </c>
      <c r="R77" s="868"/>
      <c r="S77" s="868"/>
      <c r="T77" s="868"/>
      <c r="U77" s="818"/>
      <c r="V77" s="869">
        <v>223</v>
      </c>
      <c r="W77" s="868"/>
      <c r="X77" s="868"/>
      <c r="Y77" s="868"/>
      <c r="Z77" s="818"/>
      <c r="AA77" s="869">
        <v>2</v>
      </c>
      <c r="AB77" s="868"/>
      <c r="AC77" s="868"/>
      <c r="AD77" s="868"/>
      <c r="AE77" s="818"/>
      <c r="AF77" s="869">
        <v>2</v>
      </c>
      <c r="AG77" s="868"/>
      <c r="AH77" s="868"/>
      <c r="AI77" s="868"/>
      <c r="AJ77" s="818"/>
      <c r="AK77" s="869" t="s">
        <v>539</v>
      </c>
      <c r="AL77" s="868"/>
      <c r="AM77" s="868"/>
      <c r="AN77" s="868"/>
      <c r="AO77" s="818"/>
      <c r="AP77" s="869">
        <v>382</v>
      </c>
      <c r="AQ77" s="868"/>
      <c r="AR77" s="868"/>
      <c r="AS77" s="868"/>
      <c r="AT77" s="818"/>
      <c r="AU77" s="869">
        <v>11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550</v>
      </c>
      <c r="C78" s="862"/>
      <c r="D78" s="862"/>
      <c r="E78" s="862"/>
      <c r="F78" s="862"/>
      <c r="G78" s="862"/>
      <c r="H78" s="862"/>
      <c r="I78" s="862"/>
      <c r="J78" s="862"/>
      <c r="K78" s="862"/>
      <c r="L78" s="862"/>
      <c r="M78" s="862"/>
      <c r="N78" s="862"/>
      <c r="O78" s="862"/>
      <c r="P78" s="863"/>
      <c r="Q78" s="864">
        <v>5</v>
      </c>
      <c r="R78" s="819"/>
      <c r="S78" s="819"/>
      <c r="T78" s="819"/>
      <c r="U78" s="819"/>
      <c r="V78" s="819">
        <v>5</v>
      </c>
      <c r="W78" s="819"/>
      <c r="X78" s="819"/>
      <c r="Y78" s="819"/>
      <c r="Z78" s="819"/>
      <c r="AA78" s="819">
        <v>1</v>
      </c>
      <c r="AB78" s="819"/>
      <c r="AC78" s="819"/>
      <c r="AD78" s="819"/>
      <c r="AE78" s="819"/>
      <c r="AF78" s="819">
        <v>1</v>
      </c>
      <c r="AG78" s="819"/>
      <c r="AH78" s="819"/>
      <c r="AI78" s="819"/>
      <c r="AJ78" s="819"/>
      <c r="AK78" s="819" t="s">
        <v>539</v>
      </c>
      <c r="AL78" s="819"/>
      <c r="AM78" s="819"/>
      <c r="AN78" s="819"/>
      <c r="AO78" s="819"/>
      <c r="AP78" s="819" t="s">
        <v>539</v>
      </c>
      <c r="AQ78" s="819"/>
      <c r="AR78" s="819"/>
      <c r="AS78" s="819"/>
      <c r="AT78" s="819"/>
      <c r="AU78" s="819" t="s">
        <v>539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9598</v>
      </c>
      <c r="AG88" s="830"/>
      <c r="AH88" s="830"/>
      <c r="AI88" s="830"/>
      <c r="AJ88" s="830"/>
      <c r="AK88" s="827"/>
      <c r="AL88" s="827"/>
      <c r="AM88" s="827"/>
      <c r="AN88" s="827"/>
      <c r="AO88" s="827"/>
      <c r="AP88" s="830">
        <v>6065</v>
      </c>
      <c r="AQ88" s="830"/>
      <c r="AR88" s="830"/>
      <c r="AS88" s="830"/>
      <c r="AT88" s="830"/>
      <c r="AU88" s="830">
        <v>713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v>
      </c>
      <c r="CS102" s="838"/>
      <c r="CT102" s="838"/>
      <c r="CU102" s="838"/>
      <c r="CV102" s="881"/>
      <c r="CW102" s="880">
        <v>4</v>
      </c>
      <c r="CX102" s="838"/>
      <c r="CY102" s="838"/>
      <c r="CZ102" s="838"/>
      <c r="DA102" s="881"/>
      <c r="DB102" s="880" t="s">
        <v>539</v>
      </c>
      <c r="DC102" s="838"/>
      <c r="DD102" s="838"/>
      <c r="DE102" s="838"/>
      <c r="DF102" s="881"/>
      <c r="DG102" s="880">
        <v>173</v>
      </c>
      <c r="DH102" s="838"/>
      <c r="DI102" s="838"/>
      <c r="DJ102" s="838"/>
      <c r="DK102" s="881"/>
      <c r="DL102" s="880" t="s">
        <v>539</v>
      </c>
      <c r="DM102" s="838"/>
      <c r="DN102" s="838"/>
      <c r="DO102" s="838"/>
      <c r="DP102" s="881"/>
      <c r="DQ102" s="880" t="s">
        <v>539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961314</v>
      </c>
      <c r="AB110" s="890"/>
      <c r="AC110" s="890"/>
      <c r="AD110" s="890"/>
      <c r="AE110" s="891"/>
      <c r="AF110" s="892">
        <v>961563</v>
      </c>
      <c r="AG110" s="890"/>
      <c r="AH110" s="890"/>
      <c r="AI110" s="890"/>
      <c r="AJ110" s="891"/>
      <c r="AK110" s="892">
        <v>987700</v>
      </c>
      <c r="AL110" s="890"/>
      <c r="AM110" s="890"/>
      <c r="AN110" s="890"/>
      <c r="AO110" s="891"/>
      <c r="AP110" s="893">
        <v>20.100000000000001</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10563782</v>
      </c>
      <c r="BR110" s="927"/>
      <c r="BS110" s="927"/>
      <c r="BT110" s="927"/>
      <c r="BU110" s="927"/>
      <c r="BV110" s="927">
        <v>10960979</v>
      </c>
      <c r="BW110" s="927"/>
      <c r="BX110" s="927"/>
      <c r="BY110" s="927"/>
      <c r="BZ110" s="927"/>
      <c r="CA110" s="927">
        <v>10685125</v>
      </c>
      <c r="CB110" s="927"/>
      <c r="CC110" s="927"/>
      <c r="CD110" s="927"/>
      <c r="CE110" s="927"/>
      <c r="CF110" s="941">
        <v>217.9</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587514</v>
      </c>
      <c r="BR111" s="920"/>
      <c r="BS111" s="920"/>
      <c r="BT111" s="920"/>
      <c r="BU111" s="920"/>
      <c r="BV111" s="920">
        <v>528645</v>
      </c>
      <c r="BW111" s="920"/>
      <c r="BX111" s="920"/>
      <c r="BY111" s="920"/>
      <c r="BZ111" s="920"/>
      <c r="CA111" s="920">
        <v>470819</v>
      </c>
      <c r="CB111" s="920"/>
      <c r="CC111" s="920"/>
      <c r="CD111" s="920"/>
      <c r="CE111" s="920"/>
      <c r="CF111" s="914">
        <v>9.6</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317</v>
      </c>
      <c r="DH111" s="920"/>
      <c r="DI111" s="920"/>
      <c r="DJ111" s="920"/>
      <c r="DK111" s="920"/>
      <c r="DL111" s="920" t="s">
        <v>317</v>
      </c>
      <c r="DM111" s="920"/>
      <c r="DN111" s="920"/>
      <c r="DO111" s="920"/>
      <c r="DP111" s="920"/>
      <c r="DQ111" s="920" t="s">
        <v>317</v>
      </c>
      <c r="DR111" s="920"/>
      <c r="DS111" s="920"/>
      <c r="DT111" s="920"/>
      <c r="DU111" s="920"/>
      <c r="DV111" s="921" t="s">
        <v>317</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317</v>
      </c>
      <c r="AB112" s="959"/>
      <c r="AC112" s="959"/>
      <c r="AD112" s="959"/>
      <c r="AE112" s="960"/>
      <c r="AF112" s="961" t="s">
        <v>317</v>
      </c>
      <c r="AG112" s="959"/>
      <c r="AH112" s="959"/>
      <c r="AI112" s="959"/>
      <c r="AJ112" s="960"/>
      <c r="AK112" s="961" t="s">
        <v>317</v>
      </c>
      <c r="AL112" s="959"/>
      <c r="AM112" s="959"/>
      <c r="AN112" s="959"/>
      <c r="AO112" s="960"/>
      <c r="AP112" s="962" t="s">
        <v>317</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6330653</v>
      </c>
      <c r="BR112" s="920"/>
      <c r="BS112" s="920"/>
      <c r="BT112" s="920"/>
      <c r="BU112" s="920"/>
      <c r="BV112" s="920">
        <v>6172710</v>
      </c>
      <c r="BW112" s="920"/>
      <c r="BX112" s="920"/>
      <c r="BY112" s="920"/>
      <c r="BZ112" s="920"/>
      <c r="CA112" s="920">
        <v>5983382</v>
      </c>
      <c r="CB112" s="920"/>
      <c r="CC112" s="920"/>
      <c r="CD112" s="920"/>
      <c r="CE112" s="920"/>
      <c r="CF112" s="914">
        <v>122</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16934</v>
      </c>
      <c r="DH112" s="920"/>
      <c r="DI112" s="920"/>
      <c r="DJ112" s="920"/>
      <c r="DK112" s="920"/>
      <c r="DL112" s="920">
        <v>11107</v>
      </c>
      <c r="DM112" s="920"/>
      <c r="DN112" s="920"/>
      <c r="DO112" s="920"/>
      <c r="DP112" s="920"/>
      <c r="DQ112" s="920">
        <v>6340</v>
      </c>
      <c r="DR112" s="920"/>
      <c r="DS112" s="920"/>
      <c r="DT112" s="920"/>
      <c r="DU112" s="920"/>
      <c r="DV112" s="921">
        <v>0.1</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397748</v>
      </c>
      <c r="AB113" s="934"/>
      <c r="AC113" s="934"/>
      <c r="AD113" s="934"/>
      <c r="AE113" s="935"/>
      <c r="AF113" s="936">
        <v>416809</v>
      </c>
      <c r="AG113" s="934"/>
      <c r="AH113" s="934"/>
      <c r="AI113" s="934"/>
      <c r="AJ113" s="935"/>
      <c r="AK113" s="936">
        <v>440210</v>
      </c>
      <c r="AL113" s="934"/>
      <c r="AM113" s="934"/>
      <c r="AN113" s="934"/>
      <c r="AO113" s="935"/>
      <c r="AP113" s="937">
        <v>9</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842570</v>
      </c>
      <c r="BR113" s="920"/>
      <c r="BS113" s="920"/>
      <c r="BT113" s="920"/>
      <c r="BU113" s="920"/>
      <c r="BV113" s="920">
        <v>1006935</v>
      </c>
      <c r="BW113" s="920"/>
      <c r="BX113" s="920"/>
      <c r="BY113" s="920"/>
      <c r="BZ113" s="920"/>
      <c r="CA113" s="920">
        <v>712758</v>
      </c>
      <c r="CB113" s="920"/>
      <c r="CC113" s="920"/>
      <c r="CD113" s="920"/>
      <c r="CE113" s="920"/>
      <c r="CF113" s="914">
        <v>14.5</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8667</v>
      </c>
      <c r="DH113" s="959"/>
      <c r="DI113" s="959"/>
      <c r="DJ113" s="959"/>
      <c r="DK113" s="960"/>
      <c r="DL113" s="961">
        <v>5357</v>
      </c>
      <c r="DM113" s="959"/>
      <c r="DN113" s="959"/>
      <c r="DO113" s="959"/>
      <c r="DP113" s="960"/>
      <c r="DQ113" s="961">
        <v>2737</v>
      </c>
      <c r="DR113" s="959"/>
      <c r="DS113" s="959"/>
      <c r="DT113" s="959"/>
      <c r="DU113" s="960"/>
      <c r="DV113" s="962">
        <v>0.1</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140913</v>
      </c>
      <c r="AB114" s="959"/>
      <c r="AC114" s="959"/>
      <c r="AD114" s="959"/>
      <c r="AE114" s="960"/>
      <c r="AF114" s="961">
        <v>131138</v>
      </c>
      <c r="AG114" s="959"/>
      <c r="AH114" s="959"/>
      <c r="AI114" s="959"/>
      <c r="AJ114" s="960"/>
      <c r="AK114" s="961">
        <v>119037</v>
      </c>
      <c r="AL114" s="959"/>
      <c r="AM114" s="959"/>
      <c r="AN114" s="959"/>
      <c r="AO114" s="960"/>
      <c r="AP114" s="962">
        <v>2.4</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1925775</v>
      </c>
      <c r="BR114" s="920"/>
      <c r="BS114" s="920"/>
      <c r="BT114" s="920"/>
      <c r="BU114" s="920"/>
      <c r="BV114" s="920">
        <v>1798463</v>
      </c>
      <c r="BW114" s="920"/>
      <c r="BX114" s="920"/>
      <c r="BY114" s="920"/>
      <c r="BZ114" s="920"/>
      <c r="CA114" s="920">
        <v>1768040</v>
      </c>
      <c r="CB114" s="920"/>
      <c r="CC114" s="920"/>
      <c r="CD114" s="920"/>
      <c r="CE114" s="920"/>
      <c r="CF114" s="914">
        <v>36.1</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317</v>
      </c>
      <c r="DH114" s="959"/>
      <c r="DI114" s="959"/>
      <c r="DJ114" s="959"/>
      <c r="DK114" s="960"/>
      <c r="DL114" s="961" t="s">
        <v>317</v>
      </c>
      <c r="DM114" s="959"/>
      <c r="DN114" s="959"/>
      <c r="DO114" s="959"/>
      <c r="DP114" s="960"/>
      <c r="DQ114" s="961" t="s">
        <v>317</v>
      </c>
      <c r="DR114" s="959"/>
      <c r="DS114" s="959"/>
      <c r="DT114" s="959"/>
      <c r="DU114" s="960"/>
      <c r="DV114" s="962" t="s">
        <v>317</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73220</v>
      </c>
      <c r="AB115" s="934"/>
      <c r="AC115" s="934"/>
      <c r="AD115" s="934"/>
      <c r="AE115" s="935"/>
      <c r="AF115" s="936">
        <v>71155</v>
      </c>
      <c r="AG115" s="934"/>
      <c r="AH115" s="934"/>
      <c r="AI115" s="934"/>
      <c r="AJ115" s="935"/>
      <c r="AK115" s="936">
        <v>67973</v>
      </c>
      <c r="AL115" s="934"/>
      <c r="AM115" s="934"/>
      <c r="AN115" s="934"/>
      <c r="AO115" s="935"/>
      <c r="AP115" s="937">
        <v>1.4</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509</v>
      </c>
      <c r="BR115" s="920"/>
      <c r="BS115" s="920"/>
      <c r="BT115" s="920"/>
      <c r="BU115" s="920"/>
      <c r="BV115" s="920">
        <v>1369</v>
      </c>
      <c r="BW115" s="920"/>
      <c r="BX115" s="920"/>
      <c r="BY115" s="920"/>
      <c r="BZ115" s="920"/>
      <c r="CA115" s="920">
        <v>1460</v>
      </c>
      <c r="CB115" s="920"/>
      <c r="CC115" s="920"/>
      <c r="CD115" s="920"/>
      <c r="CE115" s="920"/>
      <c r="CF115" s="914">
        <v>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173467</v>
      </c>
      <c r="DH115" s="959"/>
      <c r="DI115" s="959"/>
      <c r="DJ115" s="959"/>
      <c r="DK115" s="960"/>
      <c r="DL115" s="961">
        <v>173467</v>
      </c>
      <c r="DM115" s="959"/>
      <c r="DN115" s="959"/>
      <c r="DO115" s="959"/>
      <c r="DP115" s="960"/>
      <c r="DQ115" s="961">
        <v>173467</v>
      </c>
      <c r="DR115" s="959"/>
      <c r="DS115" s="959"/>
      <c r="DT115" s="959"/>
      <c r="DU115" s="960"/>
      <c r="DV115" s="962">
        <v>3.5</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317</v>
      </c>
      <c r="AB116" s="959"/>
      <c r="AC116" s="959"/>
      <c r="AD116" s="959"/>
      <c r="AE116" s="960"/>
      <c r="AF116" s="961" t="s">
        <v>317</v>
      </c>
      <c r="AG116" s="959"/>
      <c r="AH116" s="959"/>
      <c r="AI116" s="959"/>
      <c r="AJ116" s="960"/>
      <c r="AK116" s="961" t="s">
        <v>317</v>
      </c>
      <c r="AL116" s="959"/>
      <c r="AM116" s="959"/>
      <c r="AN116" s="959"/>
      <c r="AO116" s="960"/>
      <c r="AP116" s="962" t="s">
        <v>317</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317</v>
      </c>
      <c r="BR116" s="920"/>
      <c r="BS116" s="920"/>
      <c r="BT116" s="920"/>
      <c r="BU116" s="920"/>
      <c r="BV116" s="920" t="s">
        <v>317</v>
      </c>
      <c r="BW116" s="920"/>
      <c r="BX116" s="920"/>
      <c r="BY116" s="920"/>
      <c r="BZ116" s="920"/>
      <c r="CA116" s="920" t="s">
        <v>317</v>
      </c>
      <c r="CB116" s="920"/>
      <c r="CC116" s="920"/>
      <c r="CD116" s="920"/>
      <c r="CE116" s="920"/>
      <c r="CF116" s="914" t="s">
        <v>317</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317</v>
      </c>
      <c r="DH116" s="959"/>
      <c r="DI116" s="959"/>
      <c r="DJ116" s="959"/>
      <c r="DK116" s="960"/>
      <c r="DL116" s="961" t="s">
        <v>317</v>
      </c>
      <c r="DM116" s="959"/>
      <c r="DN116" s="959"/>
      <c r="DO116" s="959"/>
      <c r="DP116" s="960"/>
      <c r="DQ116" s="961" t="s">
        <v>317</v>
      </c>
      <c r="DR116" s="959"/>
      <c r="DS116" s="959"/>
      <c r="DT116" s="959"/>
      <c r="DU116" s="960"/>
      <c r="DV116" s="962" t="s">
        <v>317</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1573195</v>
      </c>
      <c r="AB117" s="966"/>
      <c r="AC117" s="966"/>
      <c r="AD117" s="966"/>
      <c r="AE117" s="967"/>
      <c r="AF117" s="965">
        <v>1580665</v>
      </c>
      <c r="AG117" s="966"/>
      <c r="AH117" s="966"/>
      <c r="AI117" s="966"/>
      <c r="AJ117" s="967"/>
      <c r="AK117" s="965">
        <v>1614920</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20250803</v>
      </c>
      <c r="BR118" s="986"/>
      <c r="BS118" s="986"/>
      <c r="BT118" s="986"/>
      <c r="BU118" s="986"/>
      <c r="BV118" s="986">
        <v>20469101</v>
      </c>
      <c r="BW118" s="986"/>
      <c r="BX118" s="986"/>
      <c r="BY118" s="986"/>
      <c r="BZ118" s="986"/>
      <c r="CA118" s="986">
        <v>19621584</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1197021</v>
      </c>
      <c r="BR119" s="927"/>
      <c r="BS119" s="927"/>
      <c r="BT119" s="927"/>
      <c r="BU119" s="927"/>
      <c r="BV119" s="927">
        <v>1204759</v>
      </c>
      <c r="BW119" s="927"/>
      <c r="BX119" s="927"/>
      <c r="BY119" s="927"/>
      <c r="BZ119" s="927"/>
      <c r="CA119" s="927">
        <v>1217971</v>
      </c>
      <c r="CB119" s="927"/>
      <c r="CC119" s="927"/>
      <c r="CD119" s="927"/>
      <c r="CE119" s="927"/>
      <c r="CF119" s="941">
        <v>24.8</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388446</v>
      </c>
      <c r="DH119" s="998"/>
      <c r="DI119" s="998"/>
      <c r="DJ119" s="998"/>
      <c r="DK119" s="999"/>
      <c r="DL119" s="1000">
        <v>338714</v>
      </c>
      <c r="DM119" s="998"/>
      <c r="DN119" s="998"/>
      <c r="DO119" s="998"/>
      <c r="DP119" s="999"/>
      <c r="DQ119" s="1000">
        <v>288275</v>
      </c>
      <c r="DR119" s="998"/>
      <c r="DS119" s="998"/>
      <c r="DT119" s="998"/>
      <c r="DU119" s="999"/>
      <c r="DV119" s="1001">
        <v>5.9</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247637</v>
      </c>
      <c r="BR120" s="920"/>
      <c r="BS120" s="920"/>
      <c r="BT120" s="920"/>
      <c r="BU120" s="920"/>
      <c r="BV120" s="920">
        <v>202697</v>
      </c>
      <c r="BW120" s="920"/>
      <c r="BX120" s="920"/>
      <c r="BY120" s="920"/>
      <c r="BZ120" s="920"/>
      <c r="CA120" s="920">
        <v>162444</v>
      </c>
      <c r="CB120" s="920"/>
      <c r="CC120" s="920"/>
      <c r="CD120" s="920"/>
      <c r="CE120" s="920"/>
      <c r="CF120" s="914">
        <v>3.3</v>
      </c>
      <c r="CG120" s="915"/>
      <c r="CH120" s="915"/>
      <c r="CI120" s="915"/>
      <c r="CJ120" s="915"/>
      <c r="CK120" s="1013" t="s">
        <v>443</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4441759</v>
      </c>
      <c r="DH120" s="927"/>
      <c r="DI120" s="927"/>
      <c r="DJ120" s="927"/>
      <c r="DK120" s="927"/>
      <c r="DL120" s="927">
        <v>4386923</v>
      </c>
      <c r="DM120" s="927"/>
      <c r="DN120" s="927"/>
      <c r="DO120" s="927"/>
      <c r="DP120" s="927"/>
      <c r="DQ120" s="927">
        <v>4278898</v>
      </c>
      <c r="DR120" s="927"/>
      <c r="DS120" s="927"/>
      <c r="DT120" s="927"/>
      <c r="DU120" s="927"/>
      <c r="DV120" s="928">
        <v>87.3</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9315706</v>
      </c>
      <c r="BR121" s="986"/>
      <c r="BS121" s="986"/>
      <c r="BT121" s="986"/>
      <c r="BU121" s="986"/>
      <c r="BV121" s="986">
        <v>9920604</v>
      </c>
      <c r="BW121" s="986"/>
      <c r="BX121" s="986"/>
      <c r="BY121" s="986"/>
      <c r="BZ121" s="986"/>
      <c r="CA121" s="986">
        <v>9827634</v>
      </c>
      <c r="CB121" s="986"/>
      <c r="CC121" s="986"/>
      <c r="CD121" s="986"/>
      <c r="CE121" s="986"/>
      <c r="CF121" s="1024">
        <v>200.4</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1871819</v>
      </c>
      <c r="DH121" s="920"/>
      <c r="DI121" s="920"/>
      <c r="DJ121" s="920"/>
      <c r="DK121" s="920"/>
      <c r="DL121" s="920">
        <v>1769976</v>
      </c>
      <c r="DM121" s="920"/>
      <c r="DN121" s="920"/>
      <c r="DO121" s="920"/>
      <c r="DP121" s="920"/>
      <c r="DQ121" s="920">
        <v>1687186</v>
      </c>
      <c r="DR121" s="920"/>
      <c r="DS121" s="920"/>
      <c r="DT121" s="920"/>
      <c r="DU121" s="920"/>
      <c r="DV121" s="921">
        <v>34.4</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10760364</v>
      </c>
      <c r="BR122" s="1035"/>
      <c r="BS122" s="1035"/>
      <c r="BT122" s="1035"/>
      <c r="BU122" s="1035"/>
      <c r="BV122" s="1035">
        <v>11328060</v>
      </c>
      <c r="BW122" s="1035"/>
      <c r="BX122" s="1035"/>
      <c r="BY122" s="1035"/>
      <c r="BZ122" s="1035"/>
      <c r="CA122" s="1035">
        <v>11208049</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17075</v>
      </c>
      <c r="DH122" s="920"/>
      <c r="DI122" s="920"/>
      <c r="DJ122" s="920"/>
      <c r="DK122" s="920"/>
      <c r="DL122" s="920">
        <v>15811</v>
      </c>
      <c r="DM122" s="920"/>
      <c r="DN122" s="920"/>
      <c r="DO122" s="920"/>
      <c r="DP122" s="920"/>
      <c r="DQ122" s="920">
        <v>17298</v>
      </c>
      <c r="DR122" s="920"/>
      <c r="DS122" s="920"/>
      <c r="DT122" s="920"/>
      <c r="DU122" s="920"/>
      <c r="DV122" s="921">
        <v>0.4</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194.5</v>
      </c>
      <c r="BR123" s="1027"/>
      <c r="BS123" s="1027"/>
      <c r="BT123" s="1027"/>
      <c r="BU123" s="1027"/>
      <c r="BV123" s="1027">
        <v>184.1</v>
      </c>
      <c r="BW123" s="1027"/>
      <c r="BX123" s="1027"/>
      <c r="BY123" s="1027"/>
      <c r="BZ123" s="1027"/>
      <c r="CA123" s="1027">
        <v>171.5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12683</v>
      </c>
      <c r="AB126" s="959"/>
      <c r="AC126" s="959"/>
      <c r="AD126" s="959"/>
      <c r="AE126" s="960"/>
      <c r="AF126" s="961">
        <v>10619</v>
      </c>
      <c r="AG126" s="959"/>
      <c r="AH126" s="959"/>
      <c r="AI126" s="959"/>
      <c r="AJ126" s="960"/>
      <c r="AK126" s="961">
        <v>8339</v>
      </c>
      <c r="AL126" s="959"/>
      <c r="AM126" s="959"/>
      <c r="AN126" s="959"/>
      <c r="AO126" s="960"/>
      <c r="AP126" s="962">
        <v>0.2</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60537</v>
      </c>
      <c r="AB127" s="959"/>
      <c r="AC127" s="959"/>
      <c r="AD127" s="959"/>
      <c r="AE127" s="960"/>
      <c r="AF127" s="961">
        <v>60536</v>
      </c>
      <c r="AG127" s="959"/>
      <c r="AH127" s="959"/>
      <c r="AI127" s="959"/>
      <c r="AJ127" s="960"/>
      <c r="AK127" s="961">
        <v>59634</v>
      </c>
      <c r="AL127" s="959"/>
      <c r="AM127" s="959"/>
      <c r="AN127" s="959"/>
      <c r="AO127" s="960"/>
      <c r="AP127" s="962">
        <v>1.2</v>
      </c>
      <c r="AQ127" s="963"/>
      <c r="AR127" s="963"/>
      <c r="AS127" s="963"/>
      <c r="AT127" s="964"/>
      <c r="AU127" s="233"/>
      <c r="AV127" s="233"/>
      <c r="AW127" s="233"/>
      <c r="AX127" s="886" t="s">
        <v>457</v>
      </c>
      <c r="AY127" s="887"/>
      <c r="AZ127" s="887"/>
      <c r="BA127" s="887"/>
      <c r="BB127" s="887"/>
      <c r="BC127" s="887"/>
      <c r="BD127" s="887"/>
      <c r="BE127" s="888"/>
      <c r="BF127" s="1041" t="s">
        <v>111</v>
      </c>
      <c r="BG127" s="1042"/>
      <c r="BH127" s="1042"/>
      <c r="BI127" s="1042"/>
      <c r="BJ127" s="1042"/>
      <c r="BK127" s="1042"/>
      <c r="BL127" s="1051"/>
      <c r="BM127" s="1041">
        <v>14.59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509</v>
      </c>
      <c r="DH127" s="1048"/>
      <c r="DI127" s="1048"/>
      <c r="DJ127" s="1048"/>
      <c r="DK127" s="1048"/>
      <c r="DL127" s="1048">
        <v>1369</v>
      </c>
      <c r="DM127" s="1048"/>
      <c r="DN127" s="1048"/>
      <c r="DO127" s="1048"/>
      <c r="DP127" s="1048"/>
      <c r="DQ127" s="1048">
        <v>1460</v>
      </c>
      <c r="DR127" s="1048"/>
      <c r="DS127" s="1048"/>
      <c r="DT127" s="1048"/>
      <c r="DU127" s="1048"/>
      <c r="DV127" s="1049">
        <v>0</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33655</v>
      </c>
      <c r="AB128" s="1090"/>
      <c r="AC128" s="1090"/>
      <c r="AD128" s="1090"/>
      <c r="AE128" s="1091"/>
      <c r="AF128" s="1092">
        <v>30001</v>
      </c>
      <c r="AG128" s="1090"/>
      <c r="AH128" s="1090"/>
      <c r="AI128" s="1090"/>
      <c r="AJ128" s="1091"/>
      <c r="AK128" s="1092">
        <v>24903</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317</v>
      </c>
      <c r="BG128" s="1067"/>
      <c r="BH128" s="1067"/>
      <c r="BI128" s="1067"/>
      <c r="BJ128" s="1067"/>
      <c r="BK128" s="1067"/>
      <c r="BL128" s="1068"/>
      <c r="BM128" s="1066">
        <v>19.59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5615016</v>
      </c>
      <c r="AB129" s="959"/>
      <c r="AC129" s="959"/>
      <c r="AD129" s="959"/>
      <c r="AE129" s="960"/>
      <c r="AF129" s="961">
        <v>5720967</v>
      </c>
      <c r="AG129" s="959"/>
      <c r="AH129" s="959"/>
      <c r="AI129" s="959"/>
      <c r="AJ129" s="960"/>
      <c r="AK129" s="961">
        <v>5703535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16.100000000000001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736623</v>
      </c>
      <c r="AB130" s="959"/>
      <c r="AC130" s="959"/>
      <c r="AD130" s="959"/>
      <c r="AE130" s="960"/>
      <c r="AF130" s="961">
        <v>756787</v>
      </c>
      <c r="AG130" s="959"/>
      <c r="AH130" s="959"/>
      <c r="AI130" s="959"/>
      <c r="AJ130" s="960"/>
      <c r="AK130" s="961">
        <v>799985</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171.5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4878393</v>
      </c>
      <c r="AB131" s="998"/>
      <c r="AC131" s="998"/>
      <c r="AD131" s="998"/>
      <c r="AE131" s="999"/>
      <c r="AF131" s="1000">
        <v>4964180</v>
      </c>
      <c r="AG131" s="998"/>
      <c r="AH131" s="998"/>
      <c r="AI131" s="998"/>
      <c r="AJ131" s="999"/>
      <c r="AK131" s="1000">
        <v>4903550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16.458637100000001</v>
      </c>
      <c r="AB132" s="1104"/>
      <c r="AC132" s="1104"/>
      <c r="AD132" s="1104"/>
      <c r="AE132" s="1105"/>
      <c r="AF132" s="1106">
        <v>15.99210746</v>
      </c>
      <c r="AG132" s="1104"/>
      <c r="AH132" s="1104"/>
      <c r="AI132" s="1104"/>
      <c r="AJ132" s="1105"/>
      <c r="AK132" s="1106">
        <v>16.111429470000001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16.2</v>
      </c>
      <c r="AB133" s="1111"/>
      <c r="AC133" s="1111"/>
      <c r="AD133" s="1111"/>
      <c r="AE133" s="1112"/>
      <c r="AF133" s="1110">
        <v>16.2</v>
      </c>
      <c r="AG133" s="1111"/>
      <c r="AH133" s="1111"/>
      <c r="AI133" s="1111"/>
      <c r="AJ133" s="1112"/>
      <c r="AK133" s="1110">
        <v>16.100000000000001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1544235</v>
      </c>
      <c r="L9" s="264">
        <v>60096</v>
      </c>
      <c r="M9" s="265">
        <v>62372</v>
      </c>
      <c r="N9" s="266">
        <v>-3.6</v>
      </c>
    </row>
    <row r="10" spans="1:16" x14ac:dyDescent="0.15">
      <c r="A10" s="248"/>
      <c r="B10" s="244"/>
      <c r="C10" s="244"/>
      <c r="D10" s="244"/>
      <c r="E10" s="244"/>
      <c r="F10" s="244"/>
      <c r="G10" s="1119" t="s">
        <v>479</v>
      </c>
      <c r="H10" s="1120"/>
      <c r="I10" s="1120"/>
      <c r="J10" s="1121"/>
      <c r="K10" s="267">
        <v>148652</v>
      </c>
      <c r="L10" s="268">
        <v>5785</v>
      </c>
      <c r="M10" s="269">
        <v>6749</v>
      </c>
      <c r="N10" s="270">
        <v>-14.3</v>
      </c>
    </row>
    <row r="11" spans="1:16" ht="13.5" customHeight="1" x14ac:dyDescent="0.15">
      <c r="A11" s="248"/>
      <c r="B11" s="244"/>
      <c r="C11" s="244"/>
      <c r="D11" s="244"/>
      <c r="E11" s="244"/>
      <c r="F11" s="244"/>
      <c r="G11" s="1119" t="s">
        <v>480</v>
      </c>
      <c r="H11" s="1120"/>
      <c r="I11" s="1120"/>
      <c r="J11" s="1121"/>
      <c r="K11" s="267">
        <v>348533</v>
      </c>
      <c r="L11" s="268">
        <v>13564</v>
      </c>
      <c r="M11" s="269">
        <v>10302</v>
      </c>
      <c r="N11" s="270">
        <v>31.7</v>
      </c>
    </row>
    <row r="12" spans="1:16" ht="13.5" customHeight="1" x14ac:dyDescent="0.15">
      <c r="A12" s="248"/>
      <c r="B12" s="244"/>
      <c r="C12" s="244"/>
      <c r="D12" s="244"/>
      <c r="E12" s="244"/>
      <c r="F12" s="244"/>
      <c r="G12" s="1119" t="s">
        <v>481</v>
      </c>
      <c r="H12" s="1120"/>
      <c r="I12" s="1120"/>
      <c r="J12" s="1121"/>
      <c r="K12" s="267" t="s">
        <v>482</v>
      </c>
      <c r="L12" s="268" t="s">
        <v>482</v>
      </c>
      <c r="M12" s="269">
        <v>616</v>
      </c>
      <c r="N12" s="270" t="s">
        <v>482</v>
      </c>
    </row>
    <row r="13" spans="1:16" ht="13.5" customHeight="1" x14ac:dyDescent="0.15">
      <c r="A13" s="248"/>
      <c r="B13" s="244"/>
      <c r="C13" s="244"/>
      <c r="D13" s="244"/>
      <c r="E13" s="244"/>
      <c r="F13" s="244"/>
      <c r="G13" s="1119" t="s">
        <v>483</v>
      </c>
      <c r="H13" s="1120"/>
      <c r="I13" s="1120"/>
      <c r="J13" s="1121"/>
      <c r="K13" s="267" t="s">
        <v>482</v>
      </c>
      <c r="L13" s="268" t="s">
        <v>482</v>
      </c>
      <c r="M13" s="269">
        <v>4</v>
      </c>
      <c r="N13" s="270" t="s">
        <v>482</v>
      </c>
    </row>
    <row r="14" spans="1:16" ht="13.5" customHeight="1" x14ac:dyDescent="0.15">
      <c r="A14" s="248"/>
      <c r="B14" s="244"/>
      <c r="C14" s="244"/>
      <c r="D14" s="244"/>
      <c r="E14" s="244"/>
      <c r="F14" s="244"/>
      <c r="G14" s="1119" t="s">
        <v>484</v>
      </c>
      <c r="H14" s="1120"/>
      <c r="I14" s="1120"/>
      <c r="J14" s="1121"/>
      <c r="K14" s="267">
        <v>172853</v>
      </c>
      <c r="L14" s="268">
        <v>6727</v>
      </c>
      <c r="M14" s="269">
        <v>2879</v>
      </c>
      <c r="N14" s="270">
        <v>133.69999999999999</v>
      </c>
    </row>
    <row r="15" spans="1:16" ht="13.5" customHeight="1" x14ac:dyDescent="0.15">
      <c r="A15" s="248"/>
      <c r="B15" s="244"/>
      <c r="C15" s="244"/>
      <c r="D15" s="244"/>
      <c r="E15" s="244"/>
      <c r="F15" s="244"/>
      <c r="G15" s="1119" t="s">
        <v>485</v>
      </c>
      <c r="H15" s="1120"/>
      <c r="I15" s="1120"/>
      <c r="J15" s="1121"/>
      <c r="K15" s="267">
        <v>4735</v>
      </c>
      <c r="L15" s="268">
        <v>184</v>
      </c>
      <c r="M15" s="269">
        <v>1691</v>
      </c>
      <c r="N15" s="270">
        <v>-89.1</v>
      </c>
    </row>
    <row r="16" spans="1:16" x14ac:dyDescent="0.15">
      <c r="A16" s="248"/>
      <c r="B16" s="244"/>
      <c r="C16" s="244"/>
      <c r="D16" s="244"/>
      <c r="E16" s="244"/>
      <c r="F16" s="244"/>
      <c r="G16" s="1122" t="s">
        <v>486</v>
      </c>
      <c r="H16" s="1123"/>
      <c r="I16" s="1123"/>
      <c r="J16" s="1124"/>
      <c r="K16" s="268">
        <v>-171826</v>
      </c>
      <c r="L16" s="268">
        <v>-6687</v>
      </c>
      <c r="M16" s="269">
        <v>-6227</v>
      </c>
      <c r="N16" s="270">
        <v>7.4</v>
      </c>
    </row>
    <row r="17" spans="1:16" x14ac:dyDescent="0.15">
      <c r="A17" s="248"/>
      <c r="B17" s="244"/>
      <c r="C17" s="244"/>
      <c r="D17" s="244"/>
      <c r="E17" s="244"/>
      <c r="F17" s="244"/>
      <c r="G17" s="1122" t="s">
        <v>169</v>
      </c>
      <c r="H17" s="1123"/>
      <c r="I17" s="1123"/>
      <c r="J17" s="1124"/>
      <c r="K17" s="268">
        <v>2047182</v>
      </c>
      <c r="L17" s="268">
        <v>79669</v>
      </c>
      <c r="M17" s="269">
        <v>78388</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7.08</v>
      </c>
      <c r="L21" s="281">
        <v>7.37</v>
      </c>
      <c r="M21" s="282">
        <v>-0.28999999999999998</v>
      </c>
      <c r="N21" s="249"/>
      <c r="O21" s="283"/>
      <c r="P21" s="279"/>
    </row>
    <row r="22" spans="1:16" s="284" customFormat="1" x14ac:dyDescent="0.15">
      <c r="A22" s="279"/>
      <c r="B22" s="249"/>
      <c r="C22" s="249"/>
      <c r="D22" s="249"/>
      <c r="E22" s="249"/>
      <c r="F22" s="249"/>
      <c r="G22" s="1114" t="s">
        <v>492</v>
      </c>
      <c r="H22" s="1115"/>
      <c r="I22" s="1115"/>
      <c r="J22" s="1116"/>
      <c r="K22" s="285">
        <v>92.9</v>
      </c>
      <c r="L22" s="286">
        <v>96.3</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987700</v>
      </c>
      <c r="L32" s="294">
        <v>38438</v>
      </c>
      <c r="M32" s="295">
        <v>34501</v>
      </c>
      <c r="N32" s="296">
        <v>11.4</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t="s">
        <v>482</v>
      </c>
      <c r="N34" s="296" t="s">
        <v>482</v>
      </c>
    </row>
    <row r="35" spans="1:16" ht="27" customHeight="1" x14ac:dyDescent="0.15">
      <c r="A35" s="248"/>
      <c r="B35" s="244"/>
      <c r="C35" s="244"/>
      <c r="D35" s="244"/>
      <c r="E35" s="244"/>
      <c r="F35" s="244"/>
      <c r="G35" s="1130" t="s">
        <v>498</v>
      </c>
      <c r="H35" s="1131"/>
      <c r="I35" s="1131"/>
      <c r="J35" s="1132"/>
      <c r="K35" s="294">
        <v>440210</v>
      </c>
      <c r="L35" s="294">
        <v>17131</v>
      </c>
      <c r="M35" s="295">
        <v>14929</v>
      </c>
      <c r="N35" s="296">
        <v>14.7</v>
      </c>
    </row>
    <row r="36" spans="1:16" ht="27" customHeight="1" x14ac:dyDescent="0.15">
      <c r="A36" s="248"/>
      <c r="B36" s="244"/>
      <c r="C36" s="244"/>
      <c r="D36" s="244"/>
      <c r="E36" s="244"/>
      <c r="F36" s="244"/>
      <c r="G36" s="1130" t="s">
        <v>499</v>
      </c>
      <c r="H36" s="1131"/>
      <c r="I36" s="1131"/>
      <c r="J36" s="1132"/>
      <c r="K36" s="294">
        <v>119037</v>
      </c>
      <c r="L36" s="294">
        <v>4633</v>
      </c>
      <c r="M36" s="295">
        <v>2973</v>
      </c>
      <c r="N36" s="296">
        <v>55.8</v>
      </c>
    </row>
    <row r="37" spans="1:16" ht="13.5" customHeight="1" x14ac:dyDescent="0.15">
      <c r="A37" s="248"/>
      <c r="B37" s="244"/>
      <c r="C37" s="244"/>
      <c r="D37" s="244"/>
      <c r="E37" s="244"/>
      <c r="F37" s="244"/>
      <c r="G37" s="1130" t="s">
        <v>500</v>
      </c>
      <c r="H37" s="1131"/>
      <c r="I37" s="1131"/>
      <c r="J37" s="1132"/>
      <c r="K37" s="294">
        <v>67973</v>
      </c>
      <c r="L37" s="294">
        <v>2645</v>
      </c>
      <c r="M37" s="295">
        <v>840</v>
      </c>
      <c r="N37" s="296">
        <v>214.9</v>
      </c>
    </row>
    <row r="38" spans="1:16" ht="27" customHeight="1" x14ac:dyDescent="0.15">
      <c r="A38" s="248"/>
      <c r="B38" s="244"/>
      <c r="C38" s="244"/>
      <c r="D38" s="244"/>
      <c r="E38" s="244"/>
      <c r="F38" s="244"/>
      <c r="G38" s="1133" t="s">
        <v>501</v>
      </c>
      <c r="H38" s="1134"/>
      <c r="I38" s="1134"/>
      <c r="J38" s="1135"/>
      <c r="K38" s="297" t="s">
        <v>482</v>
      </c>
      <c r="L38" s="297" t="s">
        <v>482</v>
      </c>
      <c r="M38" s="298">
        <v>5</v>
      </c>
      <c r="N38" s="299" t="s">
        <v>482</v>
      </c>
      <c r="O38" s="293"/>
    </row>
    <row r="39" spans="1:16" x14ac:dyDescent="0.15">
      <c r="A39" s="248"/>
      <c r="B39" s="244"/>
      <c r="C39" s="244"/>
      <c r="D39" s="244"/>
      <c r="E39" s="244"/>
      <c r="F39" s="244"/>
      <c r="G39" s="1133" t="s">
        <v>502</v>
      </c>
      <c r="H39" s="1134"/>
      <c r="I39" s="1134"/>
      <c r="J39" s="1135"/>
      <c r="K39" s="300">
        <v>-24903</v>
      </c>
      <c r="L39" s="300">
        <v>-969</v>
      </c>
      <c r="M39" s="301">
        <v>-3283</v>
      </c>
      <c r="N39" s="302">
        <v>-70.5</v>
      </c>
      <c r="O39" s="293"/>
    </row>
    <row r="40" spans="1:16" ht="27" customHeight="1" x14ac:dyDescent="0.15">
      <c r="A40" s="248"/>
      <c r="B40" s="244"/>
      <c r="C40" s="244"/>
      <c r="D40" s="244"/>
      <c r="E40" s="244"/>
      <c r="F40" s="244"/>
      <c r="G40" s="1130" t="s">
        <v>503</v>
      </c>
      <c r="H40" s="1131"/>
      <c r="I40" s="1131"/>
      <c r="J40" s="1132"/>
      <c r="K40" s="300">
        <v>-799985</v>
      </c>
      <c r="L40" s="300">
        <v>-31133</v>
      </c>
      <c r="M40" s="301">
        <v>-35634</v>
      </c>
      <c r="N40" s="302">
        <v>-12.6</v>
      </c>
      <c r="O40" s="293"/>
    </row>
    <row r="41" spans="1:16" x14ac:dyDescent="0.15">
      <c r="A41" s="248"/>
      <c r="B41" s="244"/>
      <c r="C41" s="244"/>
      <c r="D41" s="244"/>
      <c r="E41" s="244"/>
      <c r="F41" s="244"/>
      <c r="G41" s="1136" t="s">
        <v>279</v>
      </c>
      <c r="H41" s="1137"/>
      <c r="I41" s="1137"/>
      <c r="J41" s="1138"/>
      <c r="K41" s="294">
        <v>790032</v>
      </c>
      <c r="L41" s="300">
        <v>30745</v>
      </c>
      <c r="M41" s="301">
        <v>14330</v>
      </c>
      <c r="N41" s="302">
        <v>114.5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1210634</v>
      </c>
      <c r="J51" s="320">
        <v>46768</v>
      </c>
      <c r="K51" s="321">
        <v>85.9</v>
      </c>
      <c r="L51" s="322">
        <v>59338</v>
      </c>
      <c r="M51" s="323">
        <v>6</v>
      </c>
      <c r="N51" s="324">
        <v>79.900000000000006</v>
      </c>
    </row>
    <row r="52" spans="1:14" x14ac:dyDescent="0.15">
      <c r="A52" s="248"/>
      <c r="B52" s="244"/>
      <c r="C52" s="244"/>
      <c r="D52" s="244"/>
      <c r="E52" s="244"/>
      <c r="F52" s="244"/>
      <c r="G52" s="325"/>
      <c r="H52" s="326" t="s">
        <v>514</v>
      </c>
      <c r="I52" s="327">
        <v>305847</v>
      </c>
      <c r="J52" s="328">
        <v>11815</v>
      </c>
      <c r="K52" s="329">
        <v>-45.7</v>
      </c>
      <c r="L52" s="330">
        <v>34073</v>
      </c>
      <c r="M52" s="331">
        <v>-3</v>
      </c>
      <c r="N52" s="332">
        <v>-42.7</v>
      </c>
    </row>
    <row r="53" spans="1:14" x14ac:dyDescent="0.15">
      <c r="A53" s="248"/>
      <c r="B53" s="244"/>
      <c r="C53" s="244"/>
      <c r="D53" s="244"/>
      <c r="E53" s="244"/>
      <c r="F53" s="244"/>
      <c r="G53" s="310" t="s">
        <v>515</v>
      </c>
      <c r="H53" s="311"/>
      <c r="I53" s="319">
        <v>1090502</v>
      </c>
      <c r="J53" s="320">
        <v>42399</v>
      </c>
      <c r="K53" s="321">
        <v>-9.3000000000000007</v>
      </c>
      <c r="L53" s="322">
        <v>51262</v>
      </c>
      <c r="M53" s="323">
        <v>-13.6</v>
      </c>
      <c r="N53" s="324">
        <v>4.3</v>
      </c>
    </row>
    <row r="54" spans="1:14" x14ac:dyDescent="0.15">
      <c r="A54" s="248"/>
      <c r="B54" s="244"/>
      <c r="C54" s="244"/>
      <c r="D54" s="244"/>
      <c r="E54" s="244"/>
      <c r="F54" s="244"/>
      <c r="G54" s="325"/>
      <c r="H54" s="326" t="s">
        <v>514</v>
      </c>
      <c r="I54" s="327">
        <v>296343</v>
      </c>
      <c r="J54" s="328">
        <v>11522</v>
      </c>
      <c r="K54" s="329">
        <v>-2.5</v>
      </c>
      <c r="L54" s="330">
        <v>25630</v>
      </c>
      <c r="M54" s="331">
        <v>-24.8</v>
      </c>
      <c r="N54" s="332">
        <v>22.3</v>
      </c>
    </row>
    <row r="55" spans="1:14" x14ac:dyDescent="0.15">
      <c r="A55" s="248"/>
      <c r="B55" s="244"/>
      <c r="C55" s="244"/>
      <c r="D55" s="244"/>
      <c r="E55" s="244"/>
      <c r="F55" s="244"/>
      <c r="G55" s="310" t="s">
        <v>516</v>
      </c>
      <c r="H55" s="311"/>
      <c r="I55" s="319">
        <v>793402</v>
      </c>
      <c r="J55" s="320">
        <v>30394</v>
      </c>
      <c r="K55" s="321">
        <v>-28.3</v>
      </c>
      <c r="L55" s="322">
        <v>48407</v>
      </c>
      <c r="M55" s="323">
        <v>-5.6</v>
      </c>
      <c r="N55" s="324">
        <v>-22.7</v>
      </c>
    </row>
    <row r="56" spans="1:14" x14ac:dyDescent="0.15">
      <c r="A56" s="248"/>
      <c r="B56" s="244"/>
      <c r="C56" s="244"/>
      <c r="D56" s="244"/>
      <c r="E56" s="244"/>
      <c r="F56" s="244"/>
      <c r="G56" s="325"/>
      <c r="H56" s="326" t="s">
        <v>514</v>
      </c>
      <c r="I56" s="327">
        <v>226677</v>
      </c>
      <c r="J56" s="328">
        <v>8684</v>
      </c>
      <c r="K56" s="329">
        <v>-24.6</v>
      </c>
      <c r="L56" s="330">
        <v>23914</v>
      </c>
      <c r="M56" s="331">
        <v>-6.7</v>
      </c>
      <c r="N56" s="332">
        <v>-17.899999999999999</v>
      </c>
    </row>
    <row r="57" spans="1:14" x14ac:dyDescent="0.15">
      <c r="A57" s="248"/>
      <c r="B57" s="244"/>
      <c r="C57" s="244"/>
      <c r="D57" s="244"/>
      <c r="E57" s="244"/>
      <c r="F57" s="244"/>
      <c r="G57" s="310" t="s">
        <v>517</v>
      </c>
      <c r="H57" s="311"/>
      <c r="I57" s="319">
        <v>1499868</v>
      </c>
      <c r="J57" s="320">
        <v>57692</v>
      </c>
      <c r="K57" s="321">
        <v>89.8</v>
      </c>
      <c r="L57" s="322">
        <v>69477</v>
      </c>
      <c r="M57" s="323">
        <v>43.5</v>
      </c>
      <c r="N57" s="324">
        <v>46.3</v>
      </c>
    </row>
    <row r="58" spans="1:14" x14ac:dyDescent="0.15">
      <c r="A58" s="248"/>
      <c r="B58" s="244"/>
      <c r="C58" s="244"/>
      <c r="D58" s="244"/>
      <c r="E58" s="244"/>
      <c r="F58" s="244"/>
      <c r="G58" s="325"/>
      <c r="H58" s="326" t="s">
        <v>514</v>
      </c>
      <c r="I58" s="327">
        <v>375227</v>
      </c>
      <c r="J58" s="328">
        <v>14433</v>
      </c>
      <c r="K58" s="329">
        <v>66.2</v>
      </c>
      <c r="L58" s="330">
        <v>31528</v>
      </c>
      <c r="M58" s="331">
        <v>31.8</v>
      </c>
      <c r="N58" s="332">
        <v>34.4</v>
      </c>
    </row>
    <row r="59" spans="1:14" x14ac:dyDescent="0.15">
      <c r="A59" s="248"/>
      <c r="B59" s="244"/>
      <c r="C59" s="244"/>
      <c r="D59" s="244"/>
      <c r="E59" s="244"/>
      <c r="F59" s="244"/>
      <c r="G59" s="310" t="s">
        <v>518</v>
      </c>
      <c r="H59" s="311"/>
      <c r="I59" s="319">
        <v>246579</v>
      </c>
      <c r="J59" s="320">
        <v>9596</v>
      </c>
      <c r="K59" s="321">
        <v>-83.4</v>
      </c>
      <c r="L59" s="322">
        <v>59668</v>
      </c>
      <c r="M59" s="323">
        <v>-14.1</v>
      </c>
      <c r="N59" s="324">
        <v>-69.3</v>
      </c>
    </row>
    <row r="60" spans="1:14" x14ac:dyDescent="0.15">
      <c r="A60" s="248"/>
      <c r="B60" s="244"/>
      <c r="C60" s="244"/>
      <c r="D60" s="244"/>
      <c r="E60" s="244"/>
      <c r="F60" s="244"/>
      <c r="G60" s="325"/>
      <c r="H60" s="326" t="s">
        <v>514</v>
      </c>
      <c r="I60" s="333">
        <v>163495</v>
      </c>
      <c r="J60" s="328">
        <v>6363</v>
      </c>
      <c r="K60" s="329">
        <v>-55.9</v>
      </c>
      <c r="L60" s="330">
        <v>31515</v>
      </c>
      <c r="M60" s="331">
        <v>0</v>
      </c>
      <c r="N60" s="332">
        <v>-55.9</v>
      </c>
    </row>
    <row r="61" spans="1:14" x14ac:dyDescent="0.15">
      <c r="A61" s="248"/>
      <c r="B61" s="244"/>
      <c r="C61" s="244"/>
      <c r="D61" s="244"/>
      <c r="E61" s="244"/>
      <c r="F61" s="244"/>
      <c r="G61" s="310" t="s">
        <v>519</v>
      </c>
      <c r="H61" s="334"/>
      <c r="I61" s="335">
        <v>968197</v>
      </c>
      <c r="J61" s="336">
        <v>37370</v>
      </c>
      <c r="K61" s="337">
        <v>10.9</v>
      </c>
      <c r="L61" s="338">
        <v>57630</v>
      </c>
      <c r="M61" s="339">
        <v>3.2</v>
      </c>
      <c r="N61" s="324">
        <v>7.7</v>
      </c>
    </row>
    <row r="62" spans="1:14" x14ac:dyDescent="0.15">
      <c r="A62" s="248"/>
      <c r="B62" s="244"/>
      <c r="C62" s="244"/>
      <c r="D62" s="244"/>
      <c r="E62" s="244"/>
      <c r="F62" s="244"/>
      <c r="G62" s="325"/>
      <c r="H62" s="326" t="s">
        <v>514</v>
      </c>
      <c r="I62" s="327">
        <v>273518</v>
      </c>
      <c r="J62" s="328">
        <v>10563</v>
      </c>
      <c r="K62" s="329">
        <v>-12.5</v>
      </c>
      <c r="L62" s="330">
        <v>29332</v>
      </c>
      <c r="M62" s="331">
        <v>-0.5</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11.59</v>
      </c>
      <c r="G47" s="12">
        <v>11.35</v>
      </c>
      <c r="H47" s="12">
        <v>11.57</v>
      </c>
      <c r="I47" s="12">
        <v>11.95</v>
      </c>
      <c r="J47" s="13">
        <v>12.78</v>
      </c>
    </row>
    <row r="48" spans="2:10" ht="57.75" customHeight="1" x14ac:dyDescent="0.15">
      <c r="B48" s="14"/>
      <c r="C48" s="1141" t="s">
        <v>4</v>
      </c>
      <c r="D48" s="1141"/>
      <c r="E48" s="1142"/>
      <c r="F48" s="15">
        <v>5.39</v>
      </c>
      <c r="G48" s="16">
        <v>5.33</v>
      </c>
      <c r="H48" s="16">
        <v>5.6</v>
      </c>
      <c r="I48" s="16">
        <v>5.84</v>
      </c>
      <c r="J48" s="17">
        <v>3.02</v>
      </c>
    </row>
    <row r="49" spans="2:10" ht="57.75" customHeight="1" thickBot="1" x14ac:dyDescent="0.2">
      <c r="B49" s="18"/>
      <c r="C49" s="1143" t="s">
        <v>5</v>
      </c>
      <c r="D49" s="1143"/>
      <c r="E49" s="1144"/>
      <c r="F49" s="19">
        <v>1.64</v>
      </c>
      <c r="G49" s="20" t="s">
        <v>526</v>
      </c>
      <c r="H49" s="20">
        <v>0.32</v>
      </c>
      <c r="I49" s="20">
        <v>0.94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528</v>
      </c>
      <c r="D34" s="1151"/>
      <c r="E34" s="1152"/>
      <c r="F34" s="32">
        <v>17.190000000000001</v>
      </c>
      <c r="G34" s="33">
        <v>18.8</v>
      </c>
      <c r="H34" s="33">
        <v>20.25</v>
      </c>
      <c r="I34" s="33">
        <v>21.08</v>
      </c>
      <c r="J34" s="34">
        <v>19.940000000000001</v>
      </c>
      <c r="K34" s="22"/>
      <c r="L34" s="22"/>
      <c r="M34" s="22"/>
      <c r="N34" s="22"/>
      <c r="O34" s="22"/>
      <c r="P34" s="22"/>
    </row>
    <row r="35" spans="1:16" ht="39" customHeight="1" x14ac:dyDescent="0.15">
      <c r="A35" s="22"/>
      <c r="B35" s="35"/>
      <c r="C35" s="1145" t="s">
        <v>529</v>
      </c>
      <c r="D35" s="1146"/>
      <c r="E35" s="1147"/>
      <c r="F35" s="36">
        <v>5.38</v>
      </c>
      <c r="G35" s="37">
        <v>5.32</v>
      </c>
      <c r="H35" s="37">
        <v>5.58</v>
      </c>
      <c r="I35" s="37">
        <v>5.83</v>
      </c>
      <c r="J35" s="38">
        <v>4.2300000000000004</v>
      </c>
      <c r="K35" s="22"/>
      <c r="L35" s="22"/>
      <c r="M35" s="22"/>
      <c r="N35" s="22"/>
      <c r="O35" s="22"/>
      <c r="P35" s="22"/>
    </row>
    <row r="36" spans="1:16" ht="39" customHeight="1" x14ac:dyDescent="0.15">
      <c r="A36" s="22"/>
      <c r="B36" s="35"/>
      <c r="C36" s="1145" t="s">
        <v>530</v>
      </c>
      <c r="D36" s="1146"/>
      <c r="E36" s="1147"/>
      <c r="F36" s="36">
        <v>3.38</v>
      </c>
      <c r="G36" s="37">
        <v>2.92</v>
      </c>
      <c r="H36" s="37">
        <v>2.21</v>
      </c>
      <c r="I36" s="37">
        <v>1.9</v>
      </c>
      <c r="J36" s="38">
        <v>1.27</v>
      </c>
      <c r="K36" s="22"/>
      <c r="L36" s="22"/>
      <c r="M36" s="22"/>
      <c r="N36" s="22"/>
      <c r="O36" s="22"/>
      <c r="P36" s="22"/>
    </row>
    <row r="37" spans="1:16" ht="39" customHeight="1" x14ac:dyDescent="0.15">
      <c r="A37" s="22"/>
      <c r="B37" s="35"/>
      <c r="C37" s="1145" t="s">
        <v>531</v>
      </c>
      <c r="D37" s="1146"/>
      <c r="E37" s="1147"/>
      <c r="F37" s="36">
        <v>0.78</v>
      </c>
      <c r="G37" s="37">
        <v>0.41</v>
      </c>
      <c r="H37" s="37">
        <v>0.79</v>
      </c>
      <c r="I37" s="37">
        <v>0.8</v>
      </c>
      <c r="J37" s="38">
        <v>0.57999999999999996</v>
      </c>
      <c r="K37" s="22"/>
      <c r="L37" s="22"/>
      <c r="M37" s="22"/>
      <c r="N37" s="22"/>
      <c r="O37" s="22"/>
      <c r="P37" s="22"/>
    </row>
    <row r="38" spans="1:16" ht="39" customHeight="1" x14ac:dyDescent="0.15">
      <c r="A38" s="22"/>
      <c r="B38" s="35"/>
      <c r="C38" s="1145" t="s">
        <v>532</v>
      </c>
      <c r="D38" s="1146"/>
      <c r="E38" s="1147"/>
      <c r="F38" s="36">
        <v>0.08</v>
      </c>
      <c r="G38" s="37">
        <v>0.18</v>
      </c>
      <c r="H38" s="37">
        <v>0.04</v>
      </c>
      <c r="I38" s="37">
        <v>0.55000000000000004</v>
      </c>
      <c r="J38" s="38">
        <v>0.39</v>
      </c>
      <c r="K38" s="22"/>
      <c r="L38" s="22"/>
      <c r="M38" s="22"/>
      <c r="N38" s="22"/>
      <c r="O38" s="22"/>
      <c r="P38" s="22"/>
    </row>
    <row r="39" spans="1:16" ht="39" customHeight="1" x14ac:dyDescent="0.15">
      <c r="A39" s="22"/>
      <c r="B39" s="35"/>
      <c r="C39" s="1145" t="s">
        <v>533</v>
      </c>
      <c r="D39" s="1146"/>
      <c r="E39" s="1147"/>
      <c r="F39" s="36">
        <v>0.55000000000000004</v>
      </c>
      <c r="G39" s="37">
        <v>0.35</v>
      </c>
      <c r="H39" s="37">
        <v>0.18</v>
      </c>
      <c r="I39" s="37">
        <v>0.2</v>
      </c>
      <c r="J39" s="38">
        <v>0.3</v>
      </c>
      <c r="K39" s="22"/>
      <c r="L39" s="22"/>
      <c r="M39" s="22"/>
      <c r="N39" s="22"/>
      <c r="O39" s="22"/>
      <c r="P39" s="22"/>
    </row>
    <row r="40" spans="1:16" ht="39" customHeight="1" x14ac:dyDescent="0.15">
      <c r="A40" s="22"/>
      <c r="B40" s="35"/>
      <c r="C40" s="1145" t="s">
        <v>534</v>
      </c>
      <c r="D40" s="1146"/>
      <c r="E40" s="1147"/>
      <c r="F40" s="36">
        <v>7.0000000000000007E-2</v>
      </c>
      <c r="G40" s="37">
        <v>0.03</v>
      </c>
      <c r="H40" s="37">
        <v>0.04</v>
      </c>
      <c r="I40" s="37">
        <v>0.03</v>
      </c>
      <c r="J40" s="38">
        <v>0.03</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537</v>
      </c>
      <c r="D43" s="1149"/>
      <c r="E43" s="1150"/>
      <c r="F43" s="41">
        <v>0.01</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950</v>
      </c>
      <c r="L45" s="60">
        <v>948</v>
      </c>
      <c r="M45" s="60">
        <v>961</v>
      </c>
      <c r="N45" s="60">
        <v>962</v>
      </c>
      <c r="O45" s="61">
        <v>988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388</v>
      </c>
      <c r="L48" s="64">
        <v>384</v>
      </c>
      <c r="M48" s="64">
        <v>398</v>
      </c>
      <c r="N48" s="64">
        <v>417</v>
      </c>
      <c r="O48" s="65">
        <v>440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116</v>
      </c>
      <c r="L49" s="64">
        <v>140</v>
      </c>
      <c r="M49" s="64">
        <v>141</v>
      </c>
      <c r="N49" s="64">
        <v>131</v>
      </c>
      <c r="O49" s="65">
        <v>119</v>
      </c>
      <c r="P49" s="48"/>
      <c r="Q49" s="48"/>
      <c r="R49" s="48"/>
      <c r="S49" s="48"/>
      <c r="T49" s="48"/>
      <c r="U49" s="48"/>
    </row>
    <row r="50" spans="1:21" ht="30.75" customHeight="1" x14ac:dyDescent="0.15">
      <c r="A50" s="48"/>
      <c r="B50" s="1163"/>
      <c r="C50" s="1164"/>
      <c r="D50" s="62"/>
      <c r="E50" s="1155" t="s">
        <v>17</v>
      </c>
      <c r="F50" s="1155"/>
      <c r="G50" s="1155"/>
      <c r="H50" s="1155"/>
      <c r="I50" s="1155"/>
      <c r="J50" s="1156"/>
      <c r="K50" s="63">
        <v>84</v>
      </c>
      <c r="L50" s="64">
        <v>82</v>
      </c>
      <c r="M50" s="64">
        <v>73</v>
      </c>
      <c r="N50" s="64">
        <v>71</v>
      </c>
      <c r="O50" s="65">
        <v>68</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729</v>
      </c>
      <c r="L52" s="64">
        <v>745</v>
      </c>
      <c r="M52" s="64">
        <v>771</v>
      </c>
      <c r="N52" s="64">
        <v>787</v>
      </c>
      <c r="O52" s="65">
        <v>826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809</v>
      </c>
      <c r="L53" s="69">
        <v>809</v>
      </c>
      <c r="M53" s="69">
        <v>802</v>
      </c>
      <c r="N53" s="69">
        <v>794</v>
      </c>
      <c r="O53" s="70">
        <v>789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2016-04-28T00:34:33Z</cp:lastPrinted>
  <dcterms:created xsi:type="dcterms:W3CDTF">2016-02-15T00:51:58Z</dcterms:created>
  <dcterms:modified xsi:type="dcterms:W3CDTF">2016-05-06T01:56:05Z</dcterms:modified>
  <cp:category/>
</cp:coreProperties>
</file>