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企画財政課\02 財政係\決算\財政状況資料集\Ｈ２６\"/>
    </mc:Choice>
  </mc:AlternateContent>
  <workbookProtection workbookPassword="979D" lockStructure="1"/>
  <bookViews>
    <workbookView xWindow="0" yWindow="0" windowWidth="2073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s="1"/>
  <c r="BE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<sst xmlns="http://schemas.openxmlformats.org/spreadsheetml/2006/main" count="1003" uniqueCount="546">
  <si>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</si>
  <si>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</si>
  <si>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</si>
  <si>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</si>
  <si>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</si>
  <si>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</si>
  <si>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</si>
  <si>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</si>
  <si>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</si>
  <si>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</si>
  <si>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</si>
  <si>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</si>
  <si>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</si>
  <si>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</si>
  <si>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</si>
  <si>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</si>
  <si>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</si>
  <si>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</si>
  <si>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</si>
  <si>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</si>
  <si>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</si>
  <si>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</si>
  <si>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</si>
  <si>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</si>
  <si>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</si>
  <si>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</si>
  <si>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</si>
  <si>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</si>
  <si>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</si>
  <si>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</si>
  <si>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</si>
  <si>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</si>
  <si>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</si>
  <si>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</si>
  <si>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</si>
  <si>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</si>
  <si>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</si>
  <si>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</si>
  <si>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</si>
  <si>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</si>
  <si>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</si>
  <si>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</si>
  <si>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</si>
  <si>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</si>
  <si>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</si>
  <si>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</si>
  <si>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</si>
  <si>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</si>
  <si>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</si>
  <si>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</si>
  <si>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</si>
  <si>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</si>
  <si>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</si>
  <si>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</si>
  <si>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</si>
  <si>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</si>
  <si>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</si>
  <si>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</si>
  <si>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</si>
  <si>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</si>
  <si>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</si>
  <si>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</si>
  <si>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</si>
  <si>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</si>
  <si>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</si>
  <si>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</si>
  <si>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</si>
  <si>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</si>
  <si>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</si>
  <si>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</si>
  <si>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</si>
  <si>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</si>
  <si>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</si>
  <si>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</si>
  <si>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</si>
  <si>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</si>
  <si>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</si>
  <si>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</si>
  <si>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</si>
  <si>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</si>
  <si>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</si>
  <si>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</si>
  <si>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</si>
  <si>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</si>
  <si>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</si>
  <si>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</si>
  <si>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</si>
  <si>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</si>
  <si>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</si>
  <si>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</si>
  <si>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</si>
  <si>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</si>
  <si>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</si>
  <si>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</si>
  <si>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</si>
  <si>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</si>
  <si>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</si>
  <si>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</si>
  <si>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</si>
  <si>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</si>
  <si>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</si>
  <si>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</si>
  <si>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</si>
  <si>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</si>
  <si>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</si>
  <si>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</si>
  <si>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</si>
  <si>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</si>
  <si>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</si>
  <si>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</si>
  <si>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</si>
  <si>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</si>
  <si>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</si>
  <si>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</si>
  <si>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</si>
  <si>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</si>
  <si>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</si>
  <si>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</si>
  <si>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</si>
  <si>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</si>
  <si>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</si>
  <si>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</si>
  <si>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</si>
  <si>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</si>
  <si>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</si>
  <si>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</si>
  <si>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</si>
  <si>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</si>
  <si>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</si>
  <si>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</si>
  <si>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</si>
  <si>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</si>
  <si>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</si>
  <si>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</si>
  <si>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</si>
  <si>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</si>
  <si>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</si>
  <si>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</si>
  <si>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</si>
  <si>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</si>
  <si>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</si>
  <si>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</si>
  <si>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</si>
  <si>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</si>
  <si>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</si>
  <si>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</si>
  <si>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</si>
  <si>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</si>
  <si>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</si>
  <si>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</si>
  <si>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</si>
  <si>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</si>
  <si>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</si>
  <si>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</si>
  <si>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</si>
  <si>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</si>
  <si>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</si>
  <si>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</si>
  <si>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</si>
  <si>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</si>
  <si>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</si>
  <si>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</si>
  <si>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</si>
  <si>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</si>
  <si>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</si>
  <si>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</si>
  <si>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</si>
  <si>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</si>
  <si>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</si>
  <si>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</si>
  <si>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</si>
  <si>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</si>
  <si>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</si>
  <si>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</si>
  <si>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</si>
  <si>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</si>
  <si>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</si>
  <si>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</si>
  <si>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</si>
  <si>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</si>
  <si>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</si>
  <si>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</si>
  <si>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</si>
  <si>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</si>
  <si>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</si>
  <si>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</si>
  <si>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</si>
  <si>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</si>
  <si>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</si>
  <si>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</si>
  <si>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</si>
  <si>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</si>
  <si>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</si>
  <si>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</si>
  <si>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茨城県利根町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</si>
  <si>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</si>
  <si>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</si>
  <si>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</si>
  <si>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</si>
  <si>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</si>
  <si>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</si>
  <si>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</si>
  <si>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</si>
  <si>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</si>
  <si>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</si>
  <si>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</si>
  <si>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</si>
  <si>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</si>
  <si>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</si>
  <si>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</si>
  <si>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</si>
  <si>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</si>
  <si>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</si>
  <si>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</si>
  <si>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</si>
  <si>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</si>
  <si>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</si>
  <si>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</si>
  <si>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</si>
  <si>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</si>
  <si>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</si>
  <si>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</si>
  <si>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</si>
  <si>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</si>
  <si>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</si>
  <si>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</si>
  <si>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</si>
  <si>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</si>
  <si>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</si>
  <si>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</si>
  <si>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</si>
  <si>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</si>
  <si>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</si>
  <si>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</si>
  <si>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</si>
  <si>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</si>
  <si>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</si>
  <si>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</si>
  <si>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</si>
  <si>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</si>
  <si>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</si>
  <si>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</si>
  <si>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</si>
  <si>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</si>
  <si>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</si>
  <si>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</si>
  <si>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</si>
  <si>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</si>
  <si>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</si>
  <si>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</si>
  <si>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</si>
  <si>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</si>
  <si>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</si>
  <si>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</si>
  <si>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</si>
  <si>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</si>
  <si>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</si>
  <si>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</si>
  <si>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</si>
  <si>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</si>
  <si>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</si>
  <si>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</si>
  <si>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</si>
  <si>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</si>
  <si>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</si>
  <si>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</si>
  <si>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</si>
  <si>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</si>
  <si>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</si>
  <si>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</si>
  <si>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</si>
  <si>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</si>
  <si>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</si>
  <si>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</si>
  <si>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</si>
  <si>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</si>
  <si>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</si>
  <si>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</si>
  <si>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</si>
  <si>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</si>
  <si>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</si>
  <si>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</si>
  <si>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</si>
  <si>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</si>
  <si>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</si>
  <si>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</si>
  <si>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</si>
  <si>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</si>
  <si>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</si>
  <si>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</si>
  <si>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</si>
  <si>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</si>
  <si>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</si>
  <si>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</si>
  <si>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</si>
  <si>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</si>
  <si>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</si>
  <si>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</si>
  <si>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</si>
  <si>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</si>
  <si>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</si>
  <si>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</si>
  <si>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</si>
  <si>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</si>
  <si>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</si>
  <si>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</si>
  <si>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</si>
  <si>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</si>
  <si>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</si>
  <si>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</si>
  <si>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</si>
  <si>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</si>
  <si>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</si>
  <si>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</si>
  <si>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</si>
  <si>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</si>
  <si>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</si>
  <si>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</si>
  <si>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</si>
  <si>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</si>
  <si>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</si>
  <si>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</si>
  <si>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</si>
  <si>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</si>
  <si>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</si>
  <si>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</si>
  <si>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</si>
  <si>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</si>
  <si>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</si>
  <si>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</si>
  <si>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</si>
  <si>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</si>
  <si>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</si>
  <si>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</si>
  <si>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</si>
  <si>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</si>
  <si>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</si>
  <si>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</si>
  <si>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</si>
  <si>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</si>
  <si>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</si>
  <si>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</si>
  <si>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</si>
  <si>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茨城県利根町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</si>
  <si>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</si>
  <si>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</si>
  <si>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</si>
  <si>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</si>
  <si>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</si>
  <si>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</si>
  <si>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</si>
  <si>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</si>
  <si>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</si>
  <si>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</si>
  <si>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</si>
  <si>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</si>
  <si>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</si>
  <si>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</si>
  <si>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</si>
  <si>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</si>
  <si>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</si>
  <si>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</si>
  <si>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</si>
  <si>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</si>
  <si>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</si>
  <si>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</si>
  <si>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</si>
  <si>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</si>
  <si>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</si>
  <si>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</si>
  <si>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</si>
  <si>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</si>
  <si>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</si>
  <si>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</si>
  <si>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</si>
  <si>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</si>
  <si>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</si>
  <si>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</si>
  <si>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</si>
  <si>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</si>
  <si>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</si>
  <si>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</si>
  <si>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</si>
  <si>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</si>
  <si>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</si>
  <si>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</si>
  <si>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</si>
  <si>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</si>
  <si>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</si>
  <si>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</si>
  <si>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</si>
  <si>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</si>
  <si>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</si>
  <si>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</si>
  <si>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</si>
  <si>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</si>
  <si>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</si>
  <si>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</si>
  <si>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</si>
  <si>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</si>
  <si>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</si>
  <si>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</si>
  <si>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</si>
  <si>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</si>
  <si>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</si>
  <si>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</si>
  <si>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</si>
  <si>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</si>
  <si>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</si>
  <si>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</si>
  <si>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</si>
  <si>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</si>
  <si>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</si>
  <si>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</si>
  <si>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</si>
  <si>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</si>
  <si>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</si>
  <si>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</si>
  <si>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</si>
  <si>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</si>
  <si>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</si>
  <si>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</si>
  <si>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</si>
  <si>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</si>
  <si>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</si>
  <si>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</si>
  <si>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</si>
  <si>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</si>
  <si>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</si>
  <si>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</si>
  <si>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</si>
  <si>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</si>
  <si>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</si>
  <si>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</si>
  <si>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</si>
  <si>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</si>
  <si>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</si>
  <si>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</si>
  <si>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</si>
  <si>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</si>
  <si>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</si>
  <si>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</si>
  <si>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</si>
  <si>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</si>
  <si>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</si>
  <si>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</si>
  <si>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</si>
  <si>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</si>
  <si>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</si>
  <si>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</si>
  <si>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</si>
  <si>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</si>
  <si>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</si>
  <si>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</si>
  <si>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</si>
  <si>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</si>
  <si>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</si>
  <si>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</si>
  <si>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</si>
  <si>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</si>
  <si>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</si>
  <si>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</si>
  <si>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</si>
  <si>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</si>
  <si>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</si>
  <si>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</si>
  <si>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</si>
  <si>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</si>
  <si>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</si>
  <si>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</si>
  <si>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</si>
  <si>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</si>
  <si>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</si>
  <si>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</si>
  <si>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</si>
  <si>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</si>
  <si>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</si>
  <si>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</si>
  <si>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</si>
  <si>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</si>
  <si>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</si>
  <si>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</si>
  <si>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</si>
  <si>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</si>
  <si>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</si>
  <si>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</si>
  <si>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</si>
  <si>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</si>
  <si>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</si>
  <si>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</si>
  <si>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</si>
  <si>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</si>
  <si>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</si>
  <si>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</si>
  <si>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</si>
  <si>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</si>
  <si>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</si>
  <si>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</si>
  <si>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</si>
  <si>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</si>
  <si>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</si>
  <si>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</si>
  <si>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</si>
  <si>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</si>
  <si>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</si>
  <si>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</si>
  <si>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</si>
  <si>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</si>
  <si>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</si>
  <si>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</si>
  <si>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</si>
  <si>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</si>
  <si>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</si>
  <si>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</si>
  <si>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</si>
  <si>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</si>
  <si>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</si>
  <si>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4.28</t>
  </si>
  <si>
    <t>▲ 2.18</t>
  </si>
  <si>
    <t>一般会計</t>
  </si>
  <si>
    <t>国民健康保険特別会計（事業勘定）</t>
  </si>
  <si>
    <t>国民健康保険特別会計（施設勘定）</t>
  </si>
  <si>
    <t>介護保険特別会計</t>
  </si>
  <si>
    <t>公共下水道事業特別会計</t>
  </si>
  <si>
    <t>霊園事業特別会計</t>
  </si>
  <si>
    <t>介護サービス事業特別会計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</si>
  <si>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</si>
  <si>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</si>
  <si>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</si>
  <si>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</si>
  <si>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</si>
  <si>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</si>
  <si>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</si>
  <si>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</si>
  <si>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</si>
  <si>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</si>
  <si>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</si>
  <si>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</si>
  <si>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3">
      <t>マツ</t>
    </rPh>
    <rPh sb="23" eb="24">
      <t>カゼ</t>
    </rPh>
    <rPh sb="24" eb="25">
      <t>エン</t>
    </rPh>
    <rPh sb="25" eb="27">
      <t>トクベツ</t>
    </rPh>
    <rPh sb="27" eb="2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</si>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</sst>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20944</c:v>
                </c:pt>
                <c:pt idx="1">
                  <c:v>27474</c:v>
                </c:pt>
                <c:pt idx="2">
                  <c:v>15502</c:v>
                </c:pt>
                <c:pt idx="3">
                  <c:v>14717</c:v>
                </c:pt>
                <c:pt idx="4">
                  <c:v>25160</c:v>
                </c:pt>
              </c:numCache>
            </c:numRef>
          </c:val>
          <c:smooth val="0"/>
        </c:ser>
        <c:dLbls>
          <c:showLegendKey val="0"/>
          <c:showVal val="0"/>
          <c:showCatName val="0"/>
          <c:showSerName val="0"/>
          <c:showPercent val="0"/>
          <c:showBubbleSize val="0"/>
        </c:dLbls>
        <c:marker val="1"/>
        <c:smooth val="0"/>
        <c:axId val="204134960"/>
        <c:axId val="170826216"/>
      </c:lineChart>
      <c:catAx>
        <c:axId val="20413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26216"/>
        <c:crosses val="autoZero"/>
        <c:auto val="1"/>
        <c:lblAlgn val="ctr"/>
        <c:lblOffset val="100"/>
        <c:tickLblSkip val="1"/>
        <c:tickMarkSkip val="1"/>
        <c:noMultiLvlLbl val="0"/>
      </c:catAx>
      <c:valAx>
        <c:axId val="170826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13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4.1100000000000003</c:v>
                </c:pt>
                <c:pt idx="1">
                  <c:v>6.98</c:v>
                </c:pt>
                <c:pt idx="2">
                  <c:v>5.74</c:v>
                </c:pt>
                <c:pt idx="3">
                  <c:v>6.44</c:v>
                </c:pt>
                <c:pt idx="4">
                  <c:v>7.66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19.63</c:v>
                </c:pt>
                <c:pt idx="1">
                  <c:v>21.97</c:v>
                </c:pt>
                <c:pt idx="2">
                  <c:v>26.12</c:v>
                </c:pt>
                <c:pt idx="3">
                  <c:v>30.13</c:v>
                </c:pt>
                <c:pt idx="4">
                  <c:v>27.39</c:v>
                </c:pt>
              </c:numCache>
            </c:numRef>
          </c:val>
        </c:ser>
        <c:dLbls>
          <c:showLegendKey val="0"/>
          <c:showVal val="0"/>
          <c:showCatName val="0"/>
          <c:showSerName val="0"/>
          <c:showPercent val="0"/>
          <c:showBubbleSize val="0"/>
        </c:dLbls>
        <c:gapWidth val="250"/>
        <c:overlap val="100"/>
        <c:axId val="203890328"/>
        <c:axId val="203505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-4.28</c:v>
                </c:pt>
                <c:pt idx="1">
                  <c:v>4.87</c:v>
                </c:pt>
                <c:pt idx="2">
                  <c:v>2.65</c:v>
                </c:pt>
                <c:pt idx="3">
                  <c:v>4.53</c:v>
                </c:pt>
                <c:pt idx="4">
                  <c:v>-2.1800000000000002</c:v>
                </c:pt>
              </c:numCache>
            </c:numRef>
          </c:val>
          <c:smooth val="0"/>
        </c:ser>
        <c:dLbls>
          <c:showLegendKey val="0"/>
          <c:showVal val="0"/>
          <c:showCatName val="0"/>
          <c:showSerName val="0"/>
          <c:showPercent val="0"/>
          <c:showBubbleSize val="0"/>
        </c:dLbls>
        <c:marker val="1"/>
        <c:smooth val="0"/>
        <c:axId val="203890328"/>
        <c:axId val="203505544"/>
      </c:lineChart>
      <c:catAx>
        <c:axId val="20389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505544"/>
        <c:crosses val="autoZero"/>
        <c:auto val="1"/>
        <c:lblAlgn val="ctr"/>
        <c:lblOffset val="100"/>
        <c:tickLblSkip val="1"/>
        <c:tickMarkSkip val="1"/>
        <c:noMultiLvlLbl val="0"/>
      </c:catAx>
      <c:valAx>
        <c:axId val="20350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9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53.02</c:v>
                </c:pt>
                <c:pt idx="2">
                  <c:v>#N/A</c:v>
                </c:pt>
                <c:pt idx="3">
                  <c:v>32.590000000000003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0.01</c:v>
                </c:pt>
                <c:pt idx="8">
                  <c:v>#N/A</c:v>
                </c:pt>
                <c:pt idx="9">
                  <c:v>0.02</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0.05</c:v>
                </c:pt>
                <c:pt idx="6">
                  <c:v>#N/A</c:v>
                </c:pt>
                <c:pt idx="7">
                  <c:v>0.03</c:v>
                </c:pt>
                <c:pt idx="8">
                  <c:v>#N/A</c:v>
                </c:pt>
                <c:pt idx="9">
                  <c:v>0.03</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7.0000000000000007E-2</c:v>
                </c:pt>
                <c:pt idx="4">
                  <c:v>#N/A</c:v>
                </c:pt>
                <c:pt idx="5">
                  <c:v>0.15</c:v>
                </c:pt>
                <c:pt idx="6">
                  <c:v>#N/A</c:v>
                </c:pt>
                <c:pt idx="7">
                  <c:v>7.0000000000000007E-2</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0.21</c:v>
                </c:pt>
                <c:pt idx="4">
                  <c:v>#N/A</c:v>
                </c:pt>
                <c:pt idx="5">
                  <c:v>0.28999999999999998</c:v>
                </c:pt>
                <c:pt idx="6">
                  <c:v>#N/A</c:v>
                </c:pt>
                <c:pt idx="7">
                  <c:v>0.32</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0.25</c:v>
                </c:pt>
                <c:pt idx="2">
                  <c:v>#N/A</c:v>
                </c:pt>
                <c:pt idx="3">
                  <c:v>0.14000000000000001</c:v>
                </c:pt>
                <c:pt idx="4">
                  <c:v>#N/A</c:v>
                </c:pt>
                <c:pt idx="5">
                  <c:v>0.66</c:v>
                </c:pt>
                <c:pt idx="6">
                  <c:v>#N/A</c:v>
                </c:pt>
                <c:pt idx="7">
                  <c:v>1.32</c:v>
                </c:pt>
                <c:pt idx="8">
                  <c:v>#N/A</c:v>
                </c:pt>
                <c:pt idx="9">
                  <c:v>0.7</c:v>
                </c:pt>
              </c:numCache>
            </c:numRef>
          </c:val>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0.45</c:v>
                </c:pt>
                <c:pt idx="2">
                  <c:v>#N/A</c:v>
                </c:pt>
                <c:pt idx="3">
                  <c:v>0.65</c:v>
                </c:pt>
                <c:pt idx="4">
                  <c:v>#N/A</c:v>
                </c:pt>
                <c:pt idx="5">
                  <c:v>0.75</c:v>
                </c:pt>
                <c:pt idx="6">
                  <c:v>#N/A</c:v>
                </c:pt>
                <c:pt idx="7">
                  <c:v>0.88</c:v>
                </c:pt>
                <c:pt idx="8">
                  <c:v>#N/A</c:v>
                </c:pt>
                <c:pt idx="9">
                  <c:v>0.8</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2.85</c:v>
                </c:pt>
                <c:pt idx="2">
                  <c:v>#N/A</c:v>
                </c:pt>
                <c:pt idx="3">
                  <c:v>4.08</c:v>
                </c:pt>
                <c:pt idx="4">
                  <c:v>#N/A</c:v>
                </c:pt>
                <c:pt idx="5">
                  <c:v>3.14</c:v>
                </c:pt>
                <c:pt idx="6">
                  <c:v>#N/A</c:v>
                </c:pt>
                <c:pt idx="7">
                  <c:v>3.37</c:v>
                </c:pt>
                <c:pt idx="8">
                  <c:v>#N/A</c:v>
                </c:pt>
                <c:pt idx="9">
                  <c:v>3.15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c:v>
                </c:pt>
                <c:pt idx="2">
                  <c:v>#N/A</c:v>
                </c:pt>
                <c:pt idx="3">
                  <c:v>7.15</c:v>
                </c:pt>
                <c:pt idx="4">
                  <c:v>#N/A</c:v>
                </c:pt>
                <c:pt idx="5">
                  <c:v>5.57</c:v>
                </c:pt>
                <c:pt idx="6">
                  <c:v>#N/A</c:v>
                </c:pt>
                <c:pt idx="7">
                  <c:v>6.36</c:v>
                </c:pt>
                <c:pt idx="8">
                  <c:v>#N/A</c:v>
                </c:pt>
                <c:pt idx="9">
                  <c:v>7.52</c:v>
                </c:pt>
              </c:numCache>
            </c:numRef>
          </c:val>
        </c:ser>
        <c:dLbls>
          <c:showLegendKey val="0"/>
          <c:showVal val="0"/>
          <c:showCatName val="0"/>
          <c:showSerName val="0"/>
          <c:showPercent val="0"/>
          <c:showBubbleSize val="0"/>
        </c:dLbls>
        <c:gapWidth val="150"/>
        <c:overlap val="100"/>
        <c:axId val="205347104"/>
        <c:axId val="203595128"/>
      </c:barChart>
      <c:catAx>
        <c:axId val="2053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595128"/>
        <c:crosses val="autoZero"/>
        <c:auto val="1"/>
        <c:lblAlgn val="ctr"/>
        <c:lblOffset val="100"/>
        <c:tickLblSkip val="1"/>
        <c:tickMarkSkip val="1"/>
        <c:noMultiLvlLbl val="0"/>
      </c:catAx>
      <c:valAx>
        <c:axId val="20359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34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515</c:v>
                </c:pt>
                <c:pt idx="5">
                  <c:v>507</c:v>
                </c:pt>
                <c:pt idx="8">
                  <c:v>509</c:v>
                </c:pt>
                <c:pt idx="11">
                  <c:v>495</c:v>
                </c:pt>
                <c:pt idx="14">
                  <c:v>466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87</c:v>
                </c:pt>
                <c:pt idx="3">
                  <c:v>79</c:v>
                </c:pt>
                <c:pt idx="6">
                  <c:v>86</c:v>
                </c:pt>
                <c:pt idx="9">
                  <c:v>83</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249</c:v>
                </c:pt>
                <c:pt idx="3">
                  <c:v>238</c:v>
                </c:pt>
                <c:pt idx="6">
                  <c:v>212</c:v>
                </c:pt>
                <c:pt idx="9">
                  <c:v>81</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72</c:v>
                </c:pt>
                <c:pt idx="3">
                  <c:v>31</c:v>
                </c:pt>
                <c:pt idx="6">
                  <c:v>47</c:v>
                </c:pt>
                <c:pt idx="9">
                  <c:v>50</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555</c:v>
                </c:pt>
                <c:pt idx="3">
                  <c:v>506</c:v>
                </c:pt>
                <c:pt idx="6">
                  <c:v>460</c:v>
                </c:pt>
                <c:pt idx="9">
                  <c:v>461</c:v>
                </c:pt>
                <c:pt idx="12">
                  <c:v>427</c:v>
                </c:pt>
              </c:numCache>
            </c:numRef>
          </c:val>
        </c:ser>
        <c:dLbls>
          <c:showLegendKey val="0"/>
          <c:showVal val="0"/>
          <c:showCatName val="0"/>
          <c:showSerName val="0"/>
          <c:showPercent val="0"/>
          <c:showBubbleSize val="0"/>
        </c:dLbls>
        <c:gapWidth val="100"/>
        <c:overlap val="100"/>
        <c:axId val="170357584"/>
        <c:axId val="20349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448</c:v>
                </c:pt>
                <c:pt idx="2">
                  <c:v>#N/A</c:v>
                </c:pt>
                <c:pt idx="3">
                  <c:v>#N/A</c:v>
                </c:pt>
                <c:pt idx="4">
                  <c:v>347</c:v>
                </c:pt>
                <c:pt idx="5">
                  <c:v>#N/A</c:v>
                </c:pt>
                <c:pt idx="6">
                  <c:v>#N/A</c:v>
                </c:pt>
                <c:pt idx="7">
                  <c:v>296</c:v>
                </c:pt>
                <c:pt idx="8">
                  <c:v>#N/A</c:v>
                </c:pt>
                <c:pt idx="9">
                  <c:v>#N/A</c:v>
                </c:pt>
                <c:pt idx="10">
                  <c:v>180</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170357584"/>
        <c:axId val="203499840"/>
      </c:lineChart>
      <c:catAx>
        <c:axId val="17035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499840"/>
        <c:crosses val="autoZero"/>
        <c:auto val="1"/>
        <c:lblAlgn val="ctr"/>
        <c:lblOffset val="100"/>
        <c:tickLblSkip val="1"/>
        <c:tickMarkSkip val="1"/>
        <c:noMultiLvlLbl val="0"/>
      </c:catAx>
      <c:valAx>
        <c:axId val="20349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5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4588</c:v>
                </c:pt>
                <c:pt idx="5">
                  <c:v>4529</c:v>
                </c:pt>
                <c:pt idx="8">
                  <c:v>4440</c:v>
                </c:pt>
                <c:pt idx="11">
                  <c:v>4338</c:v>
                </c:pt>
                <c:pt idx="14">
                  <c:v>4234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205</c:v>
                </c:pt>
                <c:pt idx="5">
                  <c:v>264</c:v>
                </c:pt>
                <c:pt idx="8">
                  <c:v>194</c:v>
                </c:pt>
                <c:pt idx="11">
                  <c:v>190</c:v>
                </c:pt>
                <c:pt idx="14">
                  <c:v>183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2618</c:v>
                </c:pt>
                <c:pt idx="5">
                  <c:v>2564</c:v>
                </c:pt>
                <c:pt idx="8">
                  <c:v>2547</c:v>
                </c:pt>
                <c:pt idx="11">
                  <c:v>2723</c:v>
                </c:pt>
                <c:pt idx="14">
                  <c:v>2556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937</c:v>
                </c:pt>
                <c:pt idx="3">
                  <c:v>856</c:v>
                </c:pt>
                <c:pt idx="6">
                  <c:v>812</c:v>
                </c:pt>
                <c:pt idx="9">
                  <c:v>707</c:v>
                </c:pt>
                <c:pt idx="12">
                  <c:v>751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781</c:v>
                </c:pt>
                <c:pt idx="3">
                  <c:v>527</c:v>
                </c:pt>
                <c:pt idx="6">
                  <c:v>291</c:v>
                </c:pt>
                <c:pt idx="9">
                  <c:v>136</c:v>
                </c:pt>
                <c:pt idx="12">
                  <c:v>127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691</c:v>
                </c:pt>
                <c:pt idx="3">
                  <c:v>544</c:v>
                </c:pt>
                <c:pt idx="6">
                  <c:v>494</c:v>
                </c:pt>
                <c:pt idx="9">
                  <c:v>477</c:v>
                </c:pt>
                <c:pt idx="12">
                  <c:v>376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768</c:v>
                </c:pt>
                <c:pt idx="3">
                  <c:v>688</c:v>
                </c:pt>
                <c:pt idx="6">
                  <c:v>609</c:v>
                </c:pt>
                <c:pt idx="9">
                  <c:v>530</c:v>
                </c:pt>
                <c:pt idx="12">
                  <c:v>453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3922</c:v>
                </c:pt>
                <c:pt idx="3">
                  <c:v>3866</c:v>
                </c:pt>
                <c:pt idx="6">
                  <c:v>3829</c:v>
                </c:pt>
                <c:pt idx="9">
                  <c:v>3771</c:v>
                </c:pt>
                <c:pt idx="12">
                  <c:v>3761</c:v>
                </c:pt>
              </c:numCache>
            </c:numRef>
          </c:val>
        </c:ser>
        <c:dLbls>
          <c:showLegendKey val="0"/>
          <c:showVal val="0"/>
          <c:showCatName val="0"/>
          <c:showSerName val="0"/>
          <c:showPercent val="0"/>
          <c:showBubbleSize val="0"/>
        </c:dLbls>
        <c:gapWidth val="100"/>
        <c:overlap val="100"/>
        <c:axId val="341395608"/>
        <c:axId val="338290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1395608"/>
        <c:axId val="338290440"/>
      </c:lineChart>
      <c:catAx>
        <c:axId val="34139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290440"/>
        <c:crosses val="autoZero"/>
        <c:auto val="1"/>
        <c:lblAlgn val="ctr"/>
        <c:lblOffset val="100"/>
        <c:tickLblSkip val="1"/>
        <c:tickMarkSkip val="1"/>
        <c:noMultiLvlLbl val="0"/>
      </c:catAx>
      <c:valAx>
        <c:axId val="338290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39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17,150
16,967
24.90
5,928,531
5,392,351
276,033
3,605,264
3,761,446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町内には，大型事業所が少なく，町民税に対する法人町民税の割合が少ない。</a:t>
          </a:r>
          <a:endParaRPr kumimoji="1" lang="en-US" altLang="ja-JP" sz="1300">
            <a:latin typeface="ＭＳ Ｐゴシック"/>
          </a:endParaRPr>
        </a:p>
        <a:p>
          <a:r>
            <a:rPr kumimoji="1" lang="ja-JP" altLang="en-US" sz="1300">
              <a:latin typeface="ＭＳ Ｐゴシック"/>
            </a:rPr>
            <a:t>　個人住民税においても高齢化や人口流失により，納税義務者が減少し，年々減収となっている。</a:t>
          </a:r>
          <a:endParaRPr kumimoji="1" lang="en-US" altLang="ja-JP" sz="1300">
            <a:latin typeface="ＭＳ Ｐゴシック"/>
          </a:endParaRPr>
        </a:p>
        <a:p>
          <a:r>
            <a:rPr kumimoji="1" lang="ja-JP" altLang="en-US" sz="1300">
              <a:latin typeface="ＭＳ Ｐゴシック"/>
            </a:rPr>
            <a:t>　財政力指数は</a:t>
          </a:r>
          <a:r>
            <a:rPr kumimoji="1" lang="en-US" altLang="ja-JP" sz="1300">
              <a:latin typeface="ＭＳ Ｐゴシック"/>
            </a:rPr>
            <a:t>0.43</a:t>
          </a:r>
          <a:r>
            <a:rPr kumimoji="1" lang="ja-JP" altLang="en-US" sz="1300">
              <a:latin typeface="ＭＳ Ｐゴシック"/>
            </a:rPr>
            <a:t>と前年度同じであるが，類似団体平均を下回っているため，自主財源である町税の徴収強化に努めるとともに，学校跡地等への事業所誘致など歳入の確保に努める。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151795</xdr:rowOff>
    </xdr:to>
    <xdr:cxnSp macro="">
      <xdr:nvCxnSpPr>
        <xdr:cNvPr id="68" name="直線コネクタ 67"/>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151795</xdr:rowOff>
    </xdr:to>
    <xdr:cxnSp macro="">
      <xdr:nvCxnSpPr>
        <xdr:cNvPr id="71" name="直線コネクタ 70"/>
        <xdr:cNvCxnSpPr/>
      </xdr:nvCxnSpPr>
      <xdr:spPr>
        <a:xfrm>
          <a:off x="3225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128815</xdr:rowOff>
    </xdr:to>
    <xdr:cxnSp macro="">
      <xdr:nvCxnSpPr>
        <xdr:cNvPr id="74" name="直線コネクタ 73"/>
        <xdr:cNvCxnSpPr/>
      </xdr:nvCxnSpPr>
      <xdr:spPr>
        <a:xfrm>
          <a:off x="2336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105833</xdr:rowOff>
    </xdr:to>
    <xdr:cxnSp macro="">
      <xdr:nvCxnSpPr>
        <xdr:cNvPr id="77" name="直線コネクタ 76"/>
        <xdr:cNvCxnSpPr/>
      </xdr:nvCxnSpPr>
      <xdr:spPr>
        <a:xfrm>
          <a:off x="1447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7" name="円/楕円 86"/>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73072</xdr:rowOff>
    </xdr:from>
    <xdr:ext cx="762000" cy="259045"/>
    <xdr:sp macro="" textlink="">
      <xdr:nvSpPr>
        <xdr:cNvPr id="88" name="財政力該当値テキスト"/>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89" name="円/楕円 88"/>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0" name="テキスト ボックス 89"/>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2" name="テキスト ボックス 91"/>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106939</xdr:rowOff>
    </xdr:from>
    <xdr:ext cx="762000" cy="259045"/>
    <xdr:sp macro="" textlink="">
      <xdr:nvSpPr>
        <xdr:cNvPr id="96" name="テキスト ボックス 95"/>
        <xdr:cNvSpPr txBox="1"/>
      </xdr:nvSpPr>
      <xdr:spPr>
        <a:xfrm>
          <a:off x="1066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経常収支比率については，前年度より</a:t>
          </a:r>
          <a:r>
            <a:rPr kumimoji="1" lang="en-US" altLang="ja-JP" sz="1300">
              <a:latin typeface="ＭＳ Ｐゴシック"/>
            </a:rPr>
            <a:t>0.3</a:t>
          </a:r>
          <a:r>
            <a:rPr kumimoji="1" lang="ja-JP" altLang="en-US" sz="1300">
              <a:latin typeface="ＭＳ Ｐゴシック"/>
            </a:rPr>
            <a:t>ポイント低下したが，依然として類似団体平均を上回っている状況である。</a:t>
          </a:r>
          <a:endParaRPr kumimoji="1" lang="en-US" altLang="ja-JP" sz="1300">
            <a:latin typeface="ＭＳ Ｐゴシック"/>
          </a:endParaRPr>
        </a:p>
        <a:p>
          <a:r>
            <a:rPr kumimoji="1" lang="ja-JP" altLang="en-US" sz="1300">
              <a:latin typeface="ＭＳ Ｐゴシック"/>
            </a:rPr>
            <a:t>　前年度より低下した要因としては，一部事務組合への負担金の減や償還終了による公債費の減によるものであるが，比率は高く財政構造が硬直化している状況に変わりはない。</a:t>
          </a:r>
          <a:endParaRPr kumimoji="1" lang="en-US" altLang="ja-JP" sz="1300">
            <a:latin typeface="ＭＳ Ｐゴシック"/>
          </a:endParaRPr>
        </a:p>
        <a:p>
          <a:r>
            <a:rPr kumimoji="1" lang="ja-JP" altLang="en-US" sz="1300">
              <a:latin typeface="ＭＳ Ｐゴシック"/>
            </a:rPr>
            <a:t>　今後も，収納率を向上させることにより財源の確保に努めるとともに，経費の削減に努める。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58801</xdr:rowOff>
    </xdr:to>
    <xdr:cxnSp macro="">
      <xdr:nvCxnSpPr>
        <xdr:cNvPr id="129" name="直線コネクタ 128"/>
        <xdr:cNvCxnSpPr/>
      </xdr:nvCxnSpPr>
      <xdr:spPr>
        <a:xfrm flipV="1">
          <a:off x="4114800" y="1085291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58801</xdr:rowOff>
    </xdr:from>
    <xdr:to>
      <xdr:col>6</xdr:col>
      <xdr:colOff>0</xdr:colOff>
      <xdr:row>63</xdr:row>
      <xdr:rowOff>109474</xdr:rowOff>
    </xdr:to>
    <xdr:cxnSp macro="">
      <xdr:nvCxnSpPr>
        <xdr:cNvPr id="132" name="直線コネクタ 131"/>
        <xdr:cNvCxnSpPr/>
      </xdr:nvCxnSpPr>
      <xdr:spPr>
        <a:xfrm flipV="1">
          <a:off x="3225800" y="1086015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44323</xdr:rowOff>
    </xdr:from>
    <xdr:to>
      <xdr:col>4</xdr:col>
      <xdr:colOff>482600</xdr:colOff>
      <xdr:row>63</xdr:row>
      <xdr:rowOff>109474</xdr:rowOff>
    </xdr:to>
    <xdr:cxnSp macro="">
      <xdr:nvCxnSpPr>
        <xdr:cNvPr id="135" name="直線コネクタ 134"/>
        <xdr:cNvCxnSpPr/>
      </xdr:nvCxnSpPr>
      <xdr:spPr>
        <a:xfrm>
          <a:off x="2336800" y="1084567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44323</xdr:rowOff>
    </xdr:from>
    <xdr:to>
      <xdr:col>3</xdr:col>
      <xdr:colOff>279400</xdr:colOff>
      <xdr:row>63</xdr:row>
      <xdr:rowOff>123952</xdr:rowOff>
    </xdr:to>
    <xdr:cxnSp macro="">
      <xdr:nvCxnSpPr>
        <xdr:cNvPr id="138" name="直線コネクタ 137"/>
        <xdr:cNvCxnSpPr/>
      </xdr:nvCxnSpPr>
      <xdr:spPr>
        <a:xfrm flipV="1">
          <a:off x="1447800" y="1084567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8" name="円/楕円 147"/>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49"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8001</xdr:rowOff>
    </xdr:from>
    <xdr:to>
      <xdr:col>6</xdr:col>
      <xdr:colOff>50800</xdr:colOff>
      <xdr:row>63</xdr:row>
      <xdr:rowOff>109601</xdr:rowOff>
    </xdr:to>
    <xdr:sp macro="" textlink="">
      <xdr:nvSpPr>
        <xdr:cNvPr id="150" name="円/楕円 149"/>
        <xdr:cNvSpPr/>
      </xdr:nvSpPr>
      <xdr:spPr>
        <a:xfrm>
          <a:off x="4064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94378</xdr:rowOff>
    </xdr:from>
    <xdr:ext cx="736600" cy="259045"/>
    <xdr:sp macro="" textlink="">
      <xdr:nvSpPr>
        <xdr:cNvPr id="151" name="テキスト ボックス 150"/>
        <xdr:cNvSpPr txBox="1"/>
      </xdr:nvSpPr>
      <xdr:spPr>
        <a:xfrm>
          <a:off x="3733800" y="1089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164973</xdr:rowOff>
    </xdr:from>
    <xdr:to>
      <xdr:col>3</xdr:col>
      <xdr:colOff>330200</xdr:colOff>
      <xdr:row>63</xdr:row>
      <xdr:rowOff>95123</xdr:rowOff>
    </xdr:to>
    <xdr:sp macro="" textlink="">
      <xdr:nvSpPr>
        <xdr:cNvPr id="154" name="円/楕円 153"/>
        <xdr:cNvSpPr/>
      </xdr:nvSpPr>
      <xdr:spPr>
        <a:xfrm>
          <a:off x="22860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79900</xdr:rowOff>
    </xdr:from>
    <xdr:ext cx="762000" cy="259045"/>
    <xdr:sp macro="" textlink="">
      <xdr:nvSpPr>
        <xdr:cNvPr id="155" name="テキスト ボックス 154"/>
        <xdr:cNvSpPr txBox="1"/>
      </xdr:nvSpPr>
      <xdr:spPr>
        <a:xfrm>
          <a:off x="1955800" y="1088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7" name="テキスト ボックス 156"/>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人件費・物件費の合計額の人口１人あたりの金額は，</a:t>
          </a:r>
          <a:r>
            <a:rPr kumimoji="1" lang="en-US" altLang="ja-JP" sz="1300">
              <a:latin typeface="ＭＳ Ｐゴシック"/>
            </a:rPr>
            <a:t>105,592</a:t>
          </a:r>
          <a:r>
            <a:rPr kumimoji="1" lang="ja-JP" altLang="en-US" sz="1300">
              <a:latin typeface="ＭＳ Ｐゴシック"/>
            </a:rPr>
            <a:t>円で類似団体平均を下回っている。</a:t>
          </a:r>
          <a:endParaRPr kumimoji="1" lang="en-US" altLang="ja-JP" sz="1300">
            <a:latin typeface="ＭＳ Ｐゴシック"/>
          </a:endParaRPr>
        </a:p>
        <a:p>
          <a:r>
            <a:rPr kumimoji="1" lang="ja-JP" altLang="en-US" sz="1300">
              <a:latin typeface="ＭＳ Ｐゴシック"/>
            </a:rPr>
            <a:t>　前年度より増となった要因としては，選挙による時間外手当の増や委託料の増によるものである。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169704</xdr:rowOff>
    </xdr:from>
    <xdr:to>
      <xdr:col>7</xdr:col>
      <xdr:colOff>152400</xdr:colOff>
      <xdr:row>81</xdr:row>
      <xdr:rowOff>20638</xdr:rowOff>
    </xdr:to>
    <xdr:cxnSp macro="">
      <xdr:nvCxnSpPr>
        <xdr:cNvPr id="190" name="直線コネクタ 189"/>
        <xdr:cNvCxnSpPr/>
      </xdr:nvCxnSpPr>
      <xdr:spPr>
        <a:xfrm>
          <a:off x="4114800" y="13885704"/>
          <a:ext cx="8382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159806</xdr:rowOff>
    </xdr:from>
    <xdr:to>
      <xdr:col>6</xdr:col>
      <xdr:colOff>0</xdr:colOff>
      <xdr:row>80</xdr:row>
      <xdr:rowOff>169704</xdr:rowOff>
    </xdr:to>
    <xdr:cxnSp macro="">
      <xdr:nvCxnSpPr>
        <xdr:cNvPr id="193" name="直線コネクタ 192"/>
        <xdr:cNvCxnSpPr/>
      </xdr:nvCxnSpPr>
      <xdr:spPr>
        <a:xfrm>
          <a:off x="3225800" y="1387580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159806</xdr:rowOff>
    </xdr:from>
    <xdr:to>
      <xdr:col>4</xdr:col>
      <xdr:colOff>482600</xdr:colOff>
      <xdr:row>80</xdr:row>
      <xdr:rowOff>165694</xdr:rowOff>
    </xdr:to>
    <xdr:cxnSp macro="">
      <xdr:nvCxnSpPr>
        <xdr:cNvPr id="196" name="直線コネクタ 195"/>
        <xdr:cNvCxnSpPr/>
      </xdr:nvCxnSpPr>
      <xdr:spPr>
        <a:xfrm flipV="1">
          <a:off x="2336800" y="13875806"/>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164298</xdr:rowOff>
    </xdr:from>
    <xdr:to>
      <xdr:col>3</xdr:col>
      <xdr:colOff>279400</xdr:colOff>
      <xdr:row>80</xdr:row>
      <xdr:rowOff>165694</xdr:rowOff>
    </xdr:to>
    <xdr:cxnSp macro="">
      <xdr:nvCxnSpPr>
        <xdr:cNvPr id="199" name="直線コネクタ 198"/>
        <xdr:cNvCxnSpPr/>
      </xdr:nvCxnSpPr>
      <xdr:spPr>
        <a:xfrm>
          <a:off x="1447800" y="13880298"/>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141288</xdr:rowOff>
    </xdr:from>
    <xdr:to>
      <xdr:col>7</xdr:col>
      <xdr:colOff>203200</xdr:colOff>
      <xdr:row>81</xdr:row>
      <xdr:rowOff>71438</xdr:rowOff>
    </xdr:to>
    <xdr:sp macro="" textlink="">
      <xdr:nvSpPr>
        <xdr:cNvPr id="209" name="円/楕円 208"/>
        <xdr:cNvSpPr/>
      </xdr:nvSpPr>
      <xdr:spPr>
        <a:xfrm>
          <a:off x="4902200" y="13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62565</xdr:rowOff>
    </xdr:from>
    <xdr:ext cx="762000" cy="259045"/>
    <xdr:sp macro="" textlink="">
      <xdr:nvSpPr>
        <xdr:cNvPr id="210" name="人件費・物件費等の状況該当値テキスト"/>
        <xdr:cNvSpPr txBox="1"/>
      </xdr:nvSpPr>
      <xdr:spPr>
        <a:xfrm>
          <a:off x="5041900" y="13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118904</xdr:rowOff>
    </xdr:from>
    <xdr:to>
      <xdr:col>6</xdr:col>
      <xdr:colOff>50800</xdr:colOff>
      <xdr:row>81</xdr:row>
      <xdr:rowOff>49054</xdr:rowOff>
    </xdr:to>
    <xdr:sp macro="" textlink="">
      <xdr:nvSpPr>
        <xdr:cNvPr id="211" name="円/楕円 210"/>
        <xdr:cNvSpPr/>
      </xdr:nvSpPr>
      <xdr:spPr>
        <a:xfrm>
          <a:off x="4064000" y="13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59231</xdr:rowOff>
    </xdr:from>
    <xdr:ext cx="736600" cy="259045"/>
    <xdr:sp macro="" textlink="">
      <xdr:nvSpPr>
        <xdr:cNvPr id="212" name="テキスト ボックス 211"/>
        <xdr:cNvSpPr txBox="1"/>
      </xdr:nvSpPr>
      <xdr:spPr>
        <a:xfrm>
          <a:off x="3733800" y="136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109006</xdr:rowOff>
    </xdr:from>
    <xdr:to>
      <xdr:col>4</xdr:col>
      <xdr:colOff>533400</xdr:colOff>
      <xdr:row>81</xdr:row>
      <xdr:rowOff>39156</xdr:rowOff>
    </xdr:to>
    <xdr:sp macro="" textlink="">
      <xdr:nvSpPr>
        <xdr:cNvPr id="213" name="円/楕円 212"/>
        <xdr:cNvSpPr/>
      </xdr:nvSpPr>
      <xdr:spPr>
        <a:xfrm>
          <a:off x="3175000" y="138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49333</xdr:rowOff>
    </xdr:from>
    <xdr:ext cx="762000" cy="259045"/>
    <xdr:sp macro="" textlink="">
      <xdr:nvSpPr>
        <xdr:cNvPr id="214" name="テキスト ボックス 213"/>
        <xdr:cNvSpPr txBox="1"/>
      </xdr:nvSpPr>
      <xdr:spPr>
        <a:xfrm>
          <a:off x="2844800" y="1359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114894</xdr:rowOff>
    </xdr:from>
    <xdr:to>
      <xdr:col>3</xdr:col>
      <xdr:colOff>330200</xdr:colOff>
      <xdr:row>81</xdr:row>
      <xdr:rowOff>45044</xdr:rowOff>
    </xdr:to>
    <xdr:sp macro="" textlink="">
      <xdr:nvSpPr>
        <xdr:cNvPr id="215" name="円/楕円 214"/>
        <xdr:cNvSpPr/>
      </xdr:nvSpPr>
      <xdr:spPr>
        <a:xfrm>
          <a:off x="2286000" y="138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55221</xdr:rowOff>
    </xdr:from>
    <xdr:ext cx="762000" cy="259045"/>
    <xdr:sp macro="" textlink="">
      <xdr:nvSpPr>
        <xdr:cNvPr id="216" name="テキスト ボックス 215"/>
        <xdr:cNvSpPr txBox="1"/>
      </xdr:nvSpPr>
      <xdr:spPr>
        <a:xfrm>
          <a:off x="1955800" y="135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113498</xdr:rowOff>
    </xdr:from>
    <xdr:to>
      <xdr:col>2</xdr:col>
      <xdr:colOff>127000</xdr:colOff>
      <xdr:row>81</xdr:row>
      <xdr:rowOff>43648</xdr:rowOff>
    </xdr:to>
    <xdr:sp macro="" textlink="">
      <xdr:nvSpPr>
        <xdr:cNvPr id="217" name="円/楕円 216"/>
        <xdr:cNvSpPr/>
      </xdr:nvSpPr>
      <xdr:spPr>
        <a:xfrm>
          <a:off x="1397000" y="138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53825</xdr:rowOff>
    </xdr:from>
    <xdr:ext cx="762000" cy="259045"/>
    <xdr:sp macro="" textlink="">
      <xdr:nvSpPr>
        <xdr:cNvPr id="218" name="テキスト ボックス 217"/>
        <xdr:cNvSpPr txBox="1"/>
      </xdr:nvSpPr>
      <xdr:spPr>
        <a:xfrm>
          <a:off x="1066800" y="1359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a:t>
          </a:r>
          <a:r>
            <a:rPr kumimoji="1" lang="en-US" altLang="ja-JP" sz="1300">
              <a:latin typeface="ＭＳ Ｐゴシック"/>
            </a:rPr>
            <a:t>93.5</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これは，平成１８年度に策定した集中改革プランにより定員管理を徹底したもので，今後とも給与水準の適正化に努める。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82550</xdr:rowOff>
    </xdr:to>
    <xdr:cxnSp macro="">
      <xdr:nvCxnSpPr>
        <xdr:cNvPr id="252" name="直線コネクタ 251"/>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87</xdr:row>
      <xdr:rowOff>131234</xdr:rowOff>
    </xdr:to>
    <xdr:cxnSp macro="">
      <xdr:nvCxnSpPr>
        <xdr:cNvPr id="255" name="直線コネクタ 254"/>
        <xdr:cNvCxnSpPr/>
      </xdr:nvCxnSpPr>
      <xdr:spPr>
        <a:xfrm flipV="1">
          <a:off x="15290800" y="1448435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131234</xdr:rowOff>
    </xdr:from>
    <xdr:to>
      <xdr:col>22</xdr:col>
      <xdr:colOff>203200</xdr:colOff>
      <xdr:row>88</xdr:row>
      <xdr:rowOff>88477</xdr:rowOff>
    </xdr:to>
    <xdr:cxnSp macro="">
      <xdr:nvCxnSpPr>
        <xdr:cNvPr id="258" name="直線コネクタ 257"/>
        <xdr:cNvCxnSpPr/>
      </xdr:nvCxnSpPr>
      <xdr:spPr>
        <a:xfrm flipV="1">
          <a:off x="14401800" y="150473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88</xdr:row>
      <xdr:rowOff>88477</xdr:rowOff>
    </xdr:to>
    <xdr:cxnSp macro="">
      <xdr:nvCxnSpPr>
        <xdr:cNvPr id="261" name="直線コネクタ 260"/>
        <xdr:cNvCxnSpPr/>
      </xdr:nvCxnSpPr>
      <xdr:spPr>
        <a:xfrm>
          <a:off x="13512800" y="1461304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1" name="円/楕円 270"/>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2"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3" name="円/楕円 27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4" name="テキスト ボックス 27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75" name="円/楕円 274"/>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76" name="テキスト ボックス 275"/>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7" name="円/楕円 276"/>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78" name="テキスト ボックス 277"/>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79" name="円/楕円 278"/>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100770</xdr:rowOff>
    </xdr:from>
    <xdr:ext cx="762000" cy="259045"/>
    <xdr:sp macro="" textlink="">
      <xdr:nvSpPr>
        <xdr:cNvPr id="280" name="テキスト ボックス 279"/>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8.10</a:t>
          </a:r>
          <a:r>
            <a:rPr kumimoji="1" lang="ja-JP" altLang="en-US" sz="1300">
              <a:latin typeface="ＭＳ Ｐゴシック"/>
            </a:rPr>
            <a:t>人と類似団体平均をわずかに下回っている。</a:t>
          </a:r>
          <a:endParaRPr kumimoji="1" lang="en-US" altLang="ja-JP" sz="1300">
            <a:latin typeface="ＭＳ Ｐゴシック"/>
          </a:endParaRPr>
        </a:p>
        <a:p>
          <a:r>
            <a:rPr kumimoji="1" lang="ja-JP" altLang="en-US" sz="1300">
              <a:latin typeface="ＭＳ Ｐゴシック"/>
            </a:rPr>
            <a:t>　人件費の経常収支比率は，依然として高いため引き続き職員の適正な定員管理に努める。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40429</xdr:rowOff>
    </xdr:from>
    <xdr:to>
      <xdr:col>24</xdr:col>
      <xdr:colOff>558800</xdr:colOff>
      <xdr:row>62</xdr:row>
      <xdr:rowOff>44450</xdr:rowOff>
    </xdr:to>
    <xdr:cxnSp macro="">
      <xdr:nvCxnSpPr>
        <xdr:cNvPr id="315" name="直線コネクタ 314"/>
        <xdr:cNvCxnSpPr/>
      </xdr:nvCxnSpPr>
      <xdr:spPr>
        <a:xfrm>
          <a:off x="16179800" y="106703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16298</xdr:rowOff>
    </xdr:from>
    <xdr:to>
      <xdr:col>23</xdr:col>
      <xdr:colOff>406400</xdr:colOff>
      <xdr:row>62</xdr:row>
      <xdr:rowOff>40429</xdr:rowOff>
    </xdr:to>
    <xdr:cxnSp macro="">
      <xdr:nvCxnSpPr>
        <xdr:cNvPr id="318" name="直線コネクタ 317"/>
        <xdr:cNvCxnSpPr/>
      </xdr:nvCxnSpPr>
      <xdr:spPr>
        <a:xfrm>
          <a:off x="15290800" y="106461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158256</xdr:rowOff>
    </xdr:from>
    <xdr:to>
      <xdr:col>22</xdr:col>
      <xdr:colOff>203200</xdr:colOff>
      <xdr:row>62</xdr:row>
      <xdr:rowOff>16298</xdr:rowOff>
    </xdr:to>
    <xdr:cxnSp macro="">
      <xdr:nvCxnSpPr>
        <xdr:cNvPr id="321" name="直線コネクタ 320"/>
        <xdr:cNvCxnSpPr/>
      </xdr:nvCxnSpPr>
      <xdr:spPr>
        <a:xfrm>
          <a:off x="14401800" y="10616706"/>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155575</xdr:rowOff>
    </xdr:from>
    <xdr:to>
      <xdr:col>21</xdr:col>
      <xdr:colOff>0</xdr:colOff>
      <xdr:row>61</xdr:row>
      <xdr:rowOff>158256</xdr:rowOff>
    </xdr:to>
    <xdr:cxnSp macro="">
      <xdr:nvCxnSpPr>
        <xdr:cNvPr id="324" name="直線コネクタ 323"/>
        <xdr:cNvCxnSpPr/>
      </xdr:nvCxnSpPr>
      <xdr:spPr>
        <a:xfrm>
          <a:off x="13512800" y="1061402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4" name="円/楕円 333"/>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35"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161079</xdr:rowOff>
    </xdr:from>
    <xdr:to>
      <xdr:col>23</xdr:col>
      <xdr:colOff>457200</xdr:colOff>
      <xdr:row>62</xdr:row>
      <xdr:rowOff>91229</xdr:rowOff>
    </xdr:to>
    <xdr:sp macro="" textlink="">
      <xdr:nvSpPr>
        <xdr:cNvPr id="336" name="円/楕円 335"/>
        <xdr:cNvSpPr/>
      </xdr:nvSpPr>
      <xdr:spPr>
        <a:xfrm>
          <a:off x="16129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101406</xdr:rowOff>
    </xdr:from>
    <xdr:ext cx="736600" cy="259045"/>
    <xdr:sp macro="" textlink="">
      <xdr:nvSpPr>
        <xdr:cNvPr id="337" name="テキスト ボックス 336"/>
        <xdr:cNvSpPr txBox="1"/>
      </xdr:nvSpPr>
      <xdr:spPr>
        <a:xfrm>
          <a:off x="15798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136948</xdr:rowOff>
    </xdr:from>
    <xdr:to>
      <xdr:col>22</xdr:col>
      <xdr:colOff>254000</xdr:colOff>
      <xdr:row>62</xdr:row>
      <xdr:rowOff>67098</xdr:rowOff>
    </xdr:to>
    <xdr:sp macro="" textlink="">
      <xdr:nvSpPr>
        <xdr:cNvPr id="338" name="円/楕円 337"/>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77275</xdr:rowOff>
    </xdr:from>
    <xdr:ext cx="762000" cy="259045"/>
    <xdr:sp macro="" textlink="">
      <xdr:nvSpPr>
        <xdr:cNvPr id="339" name="テキスト ボックス 338"/>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107456</xdr:rowOff>
    </xdr:from>
    <xdr:to>
      <xdr:col>21</xdr:col>
      <xdr:colOff>50800</xdr:colOff>
      <xdr:row>62</xdr:row>
      <xdr:rowOff>37606</xdr:rowOff>
    </xdr:to>
    <xdr:sp macro="" textlink="">
      <xdr:nvSpPr>
        <xdr:cNvPr id="340" name="円/楕円 339"/>
        <xdr:cNvSpPr/>
      </xdr:nvSpPr>
      <xdr:spPr>
        <a:xfrm>
          <a:off x="14351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47783</xdr:rowOff>
    </xdr:from>
    <xdr:ext cx="762000" cy="259045"/>
    <xdr:sp macro="" textlink="">
      <xdr:nvSpPr>
        <xdr:cNvPr id="341" name="テキスト ボックス 340"/>
        <xdr:cNvSpPr txBox="1"/>
      </xdr:nvSpPr>
      <xdr:spPr>
        <a:xfrm>
          <a:off x="14020800" y="1033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104775</xdr:rowOff>
    </xdr:from>
    <xdr:to>
      <xdr:col>19</xdr:col>
      <xdr:colOff>533400</xdr:colOff>
      <xdr:row>62</xdr:row>
      <xdr:rowOff>34925</xdr:rowOff>
    </xdr:to>
    <xdr:sp macro="" textlink="">
      <xdr:nvSpPr>
        <xdr:cNvPr id="342" name="円/楕円 341"/>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45102</xdr:rowOff>
    </xdr:from>
    <xdr:ext cx="762000" cy="259045"/>
    <xdr:sp macro="" textlink="">
      <xdr:nvSpPr>
        <xdr:cNvPr id="343" name="テキスト ボックス 34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実質公債費負担比率は，前年度より</a:t>
          </a:r>
          <a:r>
            <a:rPr kumimoji="1" lang="en-US" altLang="ja-JP" sz="1300">
              <a:latin typeface="ＭＳ Ｐゴシック"/>
            </a:rPr>
            <a:t>2.3</a:t>
          </a:r>
          <a:r>
            <a:rPr kumimoji="1" lang="ja-JP" altLang="en-US" sz="1300">
              <a:latin typeface="ＭＳ Ｐゴシック"/>
            </a:rPr>
            <a:t>ポイント減少し</a:t>
          </a:r>
          <a:r>
            <a:rPr kumimoji="1" lang="en-US" altLang="ja-JP" sz="1300">
              <a:latin typeface="ＭＳ Ｐゴシック"/>
            </a:rPr>
            <a:t>6.1%</a:t>
          </a:r>
          <a:r>
            <a:rPr kumimoji="1" lang="ja-JP" altLang="en-US" sz="1300">
              <a:latin typeface="ＭＳ Ｐゴシック"/>
            </a:rPr>
            <a:t>となり類似団体平均と比較しても下回っている。</a:t>
          </a:r>
          <a:endParaRPr kumimoji="1" lang="en-US" altLang="ja-JP" sz="1300">
            <a:latin typeface="ＭＳ Ｐゴシック"/>
          </a:endParaRPr>
        </a:p>
        <a:p>
          <a:r>
            <a:rPr kumimoji="1" lang="ja-JP" altLang="en-US" sz="1300">
              <a:latin typeface="ＭＳ Ｐゴシック"/>
            </a:rPr>
            <a:t>　公債費負担比率は年々減少しており，今後も町債の新規発行の抑制に努めていく。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169756</xdr:rowOff>
    </xdr:to>
    <xdr:cxnSp macro="">
      <xdr:nvCxnSpPr>
        <xdr:cNvPr id="377" name="直線コネクタ 376"/>
        <xdr:cNvCxnSpPr/>
      </xdr:nvCxnSpPr>
      <xdr:spPr>
        <a:xfrm flipV="1">
          <a:off x="16179800" y="667131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41</xdr:row>
      <xdr:rowOff>44027</xdr:rowOff>
    </xdr:to>
    <xdr:cxnSp macro="">
      <xdr:nvCxnSpPr>
        <xdr:cNvPr id="380" name="直線コネクタ 379"/>
        <xdr:cNvCxnSpPr/>
      </xdr:nvCxnSpPr>
      <xdr:spPr>
        <a:xfrm flipV="1">
          <a:off x="15290800" y="685630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42</xdr:row>
      <xdr:rowOff>57573</xdr:rowOff>
    </xdr:to>
    <xdr:cxnSp macro="">
      <xdr:nvCxnSpPr>
        <xdr:cNvPr id="383" name="直線コネクタ 382"/>
        <xdr:cNvCxnSpPr/>
      </xdr:nvCxnSpPr>
      <xdr:spPr>
        <a:xfrm flipV="1">
          <a:off x="14401800" y="70734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43</xdr:row>
      <xdr:rowOff>22860</xdr:rowOff>
    </xdr:to>
    <xdr:cxnSp macro="">
      <xdr:nvCxnSpPr>
        <xdr:cNvPr id="386" name="直線コネクタ 385"/>
        <xdr:cNvCxnSpPr/>
      </xdr:nvCxnSpPr>
      <xdr:spPr>
        <a:xfrm flipV="1">
          <a:off x="13512800" y="72584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6" name="円/楕円 395"/>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397"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398" name="円/楕円 397"/>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399" name="テキスト ボックス 39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0" name="円/楕円 39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1" name="テキスト ボックス 40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2" name="円/楕円 401"/>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03" name="テキスト ボックス 402"/>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4" name="円/楕円 403"/>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5" name="テキスト ボックス 40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将来負担比率は，平成２２年度から比率なしとなっており，類似団体平均と比較しても大きく下回っている。</a:t>
          </a:r>
          <a:endParaRPr kumimoji="1" lang="en-US" altLang="ja-JP" sz="1300">
            <a:latin typeface="ＭＳ Ｐゴシック"/>
          </a:endParaRPr>
        </a:p>
        <a:p>
          <a:r>
            <a:rPr kumimoji="1" lang="ja-JP" altLang="en-US" sz="1300">
              <a:latin typeface="ＭＳ Ｐゴシック"/>
            </a:rPr>
            <a:t>　これは，ここ数年間経常収支比率が高いことから，地方債の現在高の減少や一部事務組合建設負担金が減少しているためである。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7"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8" name="フローチャート : 判断 437"/>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9" name="フローチャート : 判断 438"/>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0" name="テキスト ボックス 43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1" name="フローチャート : 判断 440"/>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2" name="テキスト ボックス 441"/>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17,150
16,967
24.90
5,928,531
5,392,351
276,033
3,605,264
3,761,446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人件費については，集中改革プランに沿った適正な定員管理，時間外勤務手当及び管理職手当の削減を実施しているが，職員数の増により，前年度より</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支出額については減となっている。</a:t>
          </a:r>
          <a:endParaRPr kumimoji="1" lang="en-US" altLang="ja-JP" sz="1300">
            <a:latin typeface="ＭＳ Ｐゴシック"/>
          </a:endParaRPr>
        </a:p>
        <a:p>
          <a:r>
            <a:rPr kumimoji="1" lang="ja-JP" altLang="en-US" sz="1300">
              <a:latin typeface="ＭＳ Ｐゴシック"/>
            </a:rPr>
            <a:t>　今後も引き続き，職員の適正な管理に努め，人件費の抑制を図る。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97282</xdr:rowOff>
    </xdr:from>
    <xdr:to>
      <xdr:col>7</xdr:col>
      <xdr:colOff>15875</xdr:colOff>
      <xdr:row>39</xdr:row>
      <xdr:rowOff>110998</xdr:rowOff>
    </xdr:to>
    <xdr:cxnSp macro="">
      <xdr:nvCxnSpPr>
        <xdr:cNvPr id="62" name="直線コネクタ 61"/>
        <xdr:cNvCxnSpPr/>
      </xdr:nvCxnSpPr>
      <xdr:spPr>
        <a:xfrm>
          <a:off x="3987800" y="67838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97282</xdr:rowOff>
    </xdr:to>
    <xdr:cxnSp macro="">
      <xdr:nvCxnSpPr>
        <xdr:cNvPr id="65" name="直線コネクタ 64"/>
        <xdr:cNvCxnSpPr/>
      </xdr:nvCxnSpPr>
      <xdr:spPr>
        <a:xfrm>
          <a:off x="3098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51562</xdr:rowOff>
    </xdr:from>
    <xdr:to>
      <xdr:col>4</xdr:col>
      <xdr:colOff>346075</xdr:colOff>
      <xdr:row>39</xdr:row>
      <xdr:rowOff>69850</xdr:rowOff>
    </xdr:to>
    <xdr:cxnSp macro="">
      <xdr:nvCxnSpPr>
        <xdr:cNvPr id="68" name="直線コネクタ 67"/>
        <xdr:cNvCxnSpPr/>
      </xdr:nvCxnSpPr>
      <xdr:spPr>
        <a:xfrm>
          <a:off x="2209800" y="6738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28702</xdr:rowOff>
    </xdr:from>
    <xdr:to>
      <xdr:col>3</xdr:col>
      <xdr:colOff>142875</xdr:colOff>
      <xdr:row>39</xdr:row>
      <xdr:rowOff>51562</xdr:rowOff>
    </xdr:to>
    <xdr:cxnSp macro="">
      <xdr:nvCxnSpPr>
        <xdr:cNvPr id="71" name="直線コネクタ 70"/>
        <xdr:cNvCxnSpPr/>
      </xdr:nvCxnSpPr>
      <xdr:spPr>
        <a:xfrm>
          <a:off x="1320800" y="67152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60198</xdr:rowOff>
    </xdr:from>
    <xdr:to>
      <xdr:col>7</xdr:col>
      <xdr:colOff>66675</xdr:colOff>
      <xdr:row>39</xdr:row>
      <xdr:rowOff>161798</xdr:rowOff>
    </xdr:to>
    <xdr:sp macro="" textlink="">
      <xdr:nvSpPr>
        <xdr:cNvPr id="81" name="円/楕円 80"/>
        <xdr:cNvSpPr/>
      </xdr:nvSpPr>
      <xdr:spPr>
        <a:xfrm>
          <a:off x="4775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140225</xdr:rowOff>
    </xdr:from>
    <xdr:ext cx="762000" cy="259045"/>
    <xdr:sp macro="" textlink="">
      <xdr:nvSpPr>
        <xdr:cNvPr id="82" name="人件費該当値テキスト"/>
        <xdr:cNvSpPr txBox="1"/>
      </xdr:nvSpPr>
      <xdr:spPr>
        <a:xfrm>
          <a:off x="4914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46482</xdr:rowOff>
    </xdr:from>
    <xdr:to>
      <xdr:col>5</xdr:col>
      <xdr:colOff>600075</xdr:colOff>
      <xdr:row>39</xdr:row>
      <xdr:rowOff>148082</xdr:rowOff>
    </xdr:to>
    <xdr:sp macro="" textlink="">
      <xdr:nvSpPr>
        <xdr:cNvPr id="83" name="円/楕円 82"/>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132859</xdr:rowOff>
    </xdr:from>
    <xdr:ext cx="736600" cy="259045"/>
    <xdr:sp macro="" textlink="">
      <xdr:nvSpPr>
        <xdr:cNvPr id="84" name="テキスト ボックス 83"/>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5" name="円/楕円 84"/>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86" name="テキスト ボックス 85"/>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762</xdr:rowOff>
    </xdr:from>
    <xdr:to>
      <xdr:col>3</xdr:col>
      <xdr:colOff>193675</xdr:colOff>
      <xdr:row>39</xdr:row>
      <xdr:rowOff>102362</xdr:rowOff>
    </xdr:to>
    <xdr:sp macro="" textlink="">
      <xdr:nvSpPr>
        <xdr:cNvPr id="87" name="円/楕円 86"/>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87139</xdr:rowOff>
    </xdr:from>
    <xdr:ext cx="762000" cy="259045"/>
    <xdr:sp macro="" textlink="">
      <xdr:nvSpPr>
        <xdr:cNvPr id="88" name="テキスト ボックス 87"/>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149352</xdr:rowOff>
    </xdr:from>
    <xdr:to>
      <xdr:col>1</xdr:col>
      <xdr:colOff>676275</xdr:colOff>
      <xdr:row>39</xdr:row>
      <xdr:rowOff>79502</xdr:rowOff>
    </xdr:to>
    <xdr:sp macro="" textlink="">
      <xdr:nvSpPr>
        <xdr:cNvPr id="89" name="円/楕円 88"/>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64279</xdr:rowOff>
    </xdr:from>
    <xdr:ext cx="762000" cy="259045"/>
    <xdr:sp macro="" textlink="">
      <xdr:nvSpPr>
        <xdr:cNvPr id="90" name="テキスト ボックス 89"/>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物件費については，前年度より</a:t>
          </a:r>
          <a:r>
            <a:rPr kumimoji="1" lang="en-US" altLang="ja-JP" sz="1300">
              <a:latin typeface="ＭＳ Ｐゴシック"/>
            </a:rPr>
            <a:t>0.8</a:t>
          </a:r>
          <a:r>
            <a:rPr kumimoji="1" lang="ja-JP" altLang="en-US" sz="1300">
              <a:latin typeface="ＭＳ Ｐゴシック"/>
            </a:rPr>
            <a:t>ポイント増加したが，類似団体と比較して</a:t>
          </a:r>
          <a:r>
            <a:rPr kumimoji="1" lang="en-US" altLang="ja-JP" sz="1300">
              <a:latin typeface="ＭＳ Ｐゴシック"/>
            </a:rPr>
            <a:t>2.6</a:t>
          </a:r>
          <a:r>
            <a:rPr kumimoji="1" lang="ja-JP" altLang="en-US" sz="1300">
              <a:latin typeface="ＭＳ Ｐゴシック"/>
            </a:rPr>
            <a:t>ポイント抑えられている。</a:t>
          </a:r>
          <a:endParaRPr kumimoji="1" lang="en-US" altLang="ja-JP" sz="1300">
            <a:latin typeface="ＭＳ Ｐゴシック"/>
          </a:endParaRPr>
        </a:p>
        <a:p>
          <a:r>
            <a:rPr kumimoji="1" lang="ja-JP" altLang="en-US" sz="1300">
              <a:latin typeface="ＭＳ Ｐゴシック"/>
            </a:rPr>
            <a:t>　電算業務等の委託料の増によるものだが，今後は経常経費の削減に努める。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113937</xdr:rowOff>
    </xdr:from>
    <xdr:to>
      <xdr:col>24</xdr:col>
      <xdr:colOff>31750</xdr:colOff>
      <xdr:row>14</xdr:row>
      <xdr:rowOff>166188</xdr:rowOff>
    </xdr:to>
    <xdr:cxnSp macro="">
      <xdr:nvCxnSpPr>
        <xdr:cNvPr id="125" name="直線コネクタ 124"/>
        <xdr:cNvCxnSpPr/>
      </xdr:nvCxnSpPr>
      <xdr:spPr>
        <a:xfrm>
          <a:off x="15671800" y="25142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113937</xdr:rowOff>
    </xdr:from>
    <xdr:to>
      <xdr:col>22</xdr:col>
      <xdr:colOff>565150</xdr:colOff>
      <xdr:row>14</xdr:row>
      <xdr:rowOff>127000</xdr:rowOff>
    </xdr:to>
    <xdr:cxnSp macro="">
      <xdr:nvCxnSpPr>
        <xdr:cNvPr id="128" name="直線コネクタ 127"/>
        <xdr:cNvCxnSpPr/>
      </xdr:nvCxnSpPr>
      <xdr:spPr>
        <a:xfrm flipV="1">
          <a:off x="14782800" y="2514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20864</xdr:rowOff>
    </xdr:to>
    <xdr:cxnSp macro="">
      <xdr:nvCxnSpPr>
        <xdr:cNvPr id="131" name="直線コネクタ 130"/>
        <xdr:cNvCxnSpPr/>
      </xdr:nvCxnSpPr>
      <xdr:spPr>
        <a:xfrm flipV="1">
          <a:off x="13893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15</xdr:row>
      <xdr:rowOff>20864</xdr:rowOff>
    </xdr:to>
    <xdr:cxnSp macro="">
      <xdr:nvCxnSpPr>
        <xdr:cNvPr id="134" name="直線コネクタ 133"/>
        <xdr:cNvCxnSpPr/>
      </xdr:nvCxnSpPr>
      <xdr:spPr>
        <a:xfrm>
          <a:off x="13004800" y="25077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115388</xdr:rowOff>
    </xdr:from>
    <xdr:to>
      <xdr:col>24</xdr:col>
      <xdr:colOff>82550</xdr:colOff>
      <xdr:row>15</xdr:row>
      <xdr:rowOff>45538</xdr:rowOff>
    </xdr:to>
    <xdr:sp macro="" textlink="">
      <xdr:nvSpPr>
        <xdr:cNvPr id="144" name="円/楕円 143"/>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131915</xdr:rowOff>
    </xdr:from>
    <xdr:ext cx="762000" cy="259045"/>
    <xdr:sp macro="" textlink="">
      <xdr:nvSpPr>
        <xdr:cNvPr id="145"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63137</xdr:rowOff>
    </xdr:from>
    <xdr:to>
      <xdr:col>22</xdr:col>
      <xdr:colOff>615950</xdr:colOff>
      <xdr:row>14</xdr:row>
      <xdr:rowOff>164737</xdr:rowOff>
    </xdr:to>
    <xdr:sp macro="" textlink="">
      <xdr:nvSpPr>
        <xdr:cNvPr id="146" name="円/楕円 145"/>
        <xdr:cNvSpPr/>
      </xdr:nvSpPr>
      <xdr:spPr>
        <a:xfrm>
          <a:off x="15621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3464</xdr:rowOff>
    </xdr:from>
    <xdr:ext cx="736600" cy="259045"/>
    <xdr:sp macro="" textlink="">
      <xdr:nvSpPr>
        <xdr:cNvPr id="147" name="テキスト ボックス 146"/>
        <xdr:cNvSpPr txBox="1"/>
      </xdr:nvSpPr>
      <xdr:spPr>
        <a:xfrm>
          <a:off x="15290800" y="2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0" name="円/楕円 149"/>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1" name="テキスト ボックス 150"/>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2" name="円/楕円 151"/>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3" name="テキスト ボックス 152"/>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扶助費については，前年度より</a:t>
          </a:r>
          <a:r>
            <a:rPr kumimoji="1" lang="en-US" altLang="ja-JP" sz="1300">
              <a:latin typeface="ＭＳ Ｐゴシック"/>
            </a:rPr>
            <a:t>0.1</a:t>
          </a:r>
          <a:r>
            <a:rPr kumimoji="1" lang="ja-JP" altLang="en-US" sz="1300">
              <a:latin typeface="ＭＳ Ｐゴシック"/>
            </a:rPr>
            <a:t>ポイント下がっているが，支出額は増加している。類似団体と同水準である。</a:t>
          </a:r>
          <a:endParaRPr kumimoji="1" lang="en-US" altLang="ja-JP" sz="1300">
            <a:latin typeface="ＭＳ Ｐゴシック"/>
          </a:endParaRPr>
        </a:p>
        <a:p>
          <a:r>
            <a:rPr kumimoji="1" lang="ja-JP" altLang="en-US" sz="1300">
              <a:latin typeface="ＭＳ Ｐゴシック"/>
            </a:rPr>
            <a:t>　国・県支出金の廃止された事業については，見直しを行うなどして一般財源の充当を抑えるよう努めているが，福祉に係る費用は増加傾向にある。</a:t>
          </a:r>
          <a:endParaRPr kumimoji="1" lang="en-US" altLang="ja-JP" sz="1300">
            <a:latin typeface="ＭＳ Ｐゴシック"/>
          </a:endParaRPr>
        </a:p>
        <a:p>
          <a:r>
            <a:rPr kumimoji="1" lang="ja-JP" altLang="en-US" sz="1300">
              <a:latin typeface="ＭＳ Ｐゴシック"/>
            </a:rPr>
            <a:t>　今後も，事業の見直しを図り，収入の確保に努める。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94343</xdr:rowOff>
    </xdr:to>
    <xdr:cxnSp macro="">
      <xdr:nvCxnSpPr>
        <xdr:cNvPr id="188" name="直線コネクタ 187"/>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53522</xdr:rowOff>
    </xdr:to>
    <xdr:cxnSp macro="">
      <xdr:nvCxnSpPr>
        <xdr:cNvPr id="191" name="直線コネクタ 190"/>
        <xdr:cNvCxnSpPr/>
      </xdr:nvCxnSpPr>
      <xdr:spPr>
        <a:xfrm flipV="1">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57</xdr:row>
      <xdr:rowOff>53522</xdr:rowOff>
    </xdr:to>
    <xdr:cxnSp macro="">
      <xdr:nvCxnSpPr>
        <xdr:cNvPr id="194" name="直線コネクタ 193"/>
        <xdr:cNvCxnSpPr/>
      </xdr:nvCxnSpPr>
      <xdr:spPr>
        <a:xfrm>
          <a:off x="2209800" y="95159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197" name="直線コネクタ 196"/>
        <xdr:cNvCxnSpPr/>
      </xdr:nvCxnSpPr>
      <xdr:spPr>
        <a:xfrm flipV="1">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7" name="円/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9" name="円/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0" name="テキスト ボックス 209"/>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1" name="円/楕円 210"/>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2" name="テキスト ボックス 21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3" name="円/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5" name="円/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その他については，前年度より</a:t>
          </a:r>
          <a:r>
            <a:rPr kumimoji="1" lang="en-US" altLang="ja-JP" sz="1300">
              <a:latin typeface="ＭＳ Ｐゴシック"/>
            </a:rPr>
            <a:t>0.2</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特別会計への繰出金の増や，施設の維持補修費の増が原因と考えられる。</a:t>
          </a:r>
          <a:endParaRPr kumimoji="1" lang="en-US" altLang="ja-JP" sz="1300">
            <a:latin typeface="ＭＳ Ｐゴシック"/>
          </a:endParaRPr>
        </a:p>
        <a:p>
          <a:r>
            <a:rPr kumimoji="1" lang="ja-JP" altLang="en-US" sz="1300">
              <a:latin typeface="ＭＳ Ｐゴシック"/>
            </a:rPr>
            <a:t>　今後は保険料の適正化や施設の利用料の見直しを図り収入の確保に努める。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60706</xdr:rowOff>
    </xdr:to>
    <xdr:cxnSp macro="">
      <xdr:nvCxnSpPr>
        <xdr:cNvPr id="246" name="直線コネクタ 245"/>
        <xdr:cNvCxnSpPr/>
      </xdr:nvCxnSpPr>
      <xdr:spPr>
        <a:xfrm>
          <a:off x="15671800" y="9824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51562</xdr:rowOff>
    </xdr:to>
    <xdr:cxnSp macro="">
      <xdr:nvCxnSpPr>
        <xdr:cNvPr id="249" name="直線コネクタ 248"/>
        <xdr:cNvCxnSpPr/>
      </xdr:nvCxnSpPr>
      <xdr:spPr>
        <a:xfrm>
          <a:off x="14782800" y="9787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14986</xdr:rowOff>
    </xdr:to>
    <xdr:cxnSp macro="">
      <xdr:nvCxnSpPr>
        <xdr:cNvPr id="252" name="直線コネクタ 251"/>
        <xdr:cNvCxnSpPr/>
      </xdr:nvCxnSpPr>
      <xdr:spPr>
        <a:xfrm>
          <a:off x="13893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154432</xdr:rowOff>
    </xdr:to>
    <xdr:cxnSp macro="">
      <xdr:nvCxnSpPr>
        <xdr:cNvPr id="255" name="直線コネクタ 254"/>
        <xdr:cNvCxnSpPr/>
      </xdr:nvCxnSpPr>
      <xdr:spPr>
        <a:xfrm>
          <a:off x="13004800" y="9709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5" name="円/楕円 264"/>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6"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7" name="円/楕円 266"/>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8" name="テキスト ボックス 267"/>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9" name="円/楕円 268"/>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70" name="テキスト ボックス 269"/>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1" name="円/楕円 270"/>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43959</xdr:rowOff>
    </xdr:from>
    <xdr:ext cx="762000" cy="259045"/>
    <xdr:sp macro="" textlink="">
      <xdr:nvSpPr>
        <xdr:cNvPr id="272" name="テキスト ボックス 271"/>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3" name="円/楕円 272"/>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4" name="テキスト ボックス 273"/>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補助費については，前年度より</a:t>
          </a:r>
          <a:r>
            <a:rPr kumimoji="1" lang="en-US" altLang="ja-JP" sz="1300">
              <a:latin typeface="ＭＳ Ｐゴシック"/>
            </a:rPr>
            <a:t>0.9</a:t>
          </a:r>
          <a:r>
            <a:rPr kumimoji="1" lang="ja-JP" altLang="en-US" sz="1300">
              <a:latin typeface="ＭＳ Ｐゴシック"/>
            </a:rPr>
            <a:t>ポイント下がっている。</a:t>
          </a:r>
          <a:endParaRPr kumimoji="1" lang="en-US" altLang="ja-JP" sz="1300">
            <a:latin typeface="ＭＳ Ｐゴシック"/>
          </a:endParaRPr>
        </a:p>
        <a:p>
          <a:r>
            <a:rPr kumimoji="1" lang="ja-JP" altLang="en-US" sz="1300">
              <a:latin typeface="ＭＳ Ｐゴシック"/>
            </a:rPr>
            <a:t>　これは，一部事務組合への負担金が減額となっているためだが，依然として類似団体より高いため，各種団体への負担金の見直し等を図る。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143002</xdr:rowOff>
    </xdr:to>
    <xdr:cxnSp macro="">
      <xdr:nvCxnSpPr>
        <xdr:cNvPr id="304" name="直線コネクタ 303"/>
        <xdr:cNvCxnSpPr/>
      </xdr:nvCxnSpPr>
      <xdr:spPr>
        <a:xfrm flipV="1">
          <a:off x="15671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90424</xdr:rowOff>
    </xdr:to>
    <xdr:cxnSp macro="">
      <xdr:nvCxnSpPr>
        <xdr:cNvPr id="307" name="直線コネクタ 306"/>
        <xdr:cNvCxnSpPr/>
      </xdr:nvCxnSpPr>
      <xdr:spPr>
        <a:xfrm flipV="1">
          <a:off x="14782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90424</xdr:rowOff>
    </xdr:to>
    <xdr:cxnSp macro="">
      <xdr:nvCxnSpPr>
        <xdr:cNvPr id="310" name="直線コネクタ 309"/>
        <xdr:cNvCxnSpPr/>
      </xdr:nvCxnSpPr>
      <xdr:spPr>
        <a:xfrm>
          <a:off x="13893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39</xdr:row>
      <xdr:rowOff>51562</xdr:rowOff>
    </xdr:to>
    <xdr:cxnSp macro="">
      <xdr:nvCxnSpPr>
        <xdr:cNvPr id="313" name="直線コネクタ 312"/>
        <xdr:cNvCxnSpPr/>
      </xdr:nvCxnSpPr>
      <xdr:spPr>
        <a:xfrm flipV="1">
          <a:off x="13004800" y="652322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3" name="円/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5" name="円/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27" name="円/楕円 326"/>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28" name="テキスト ボックス 327"/>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29" name="円/楕円 328"/>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0" name="テキスト ボックス 329"/>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xdr:rowOff>
    </xdr:from>
    <xdr:to>
      <xdr:col>19</xdr:col>
      <xdr:colOff>6350</xdr:colOff>
      <xdr:row>39</xdr:row>
      <xdr:rowOff>102362</xdr:rowOff>
    </xdr:to>
    <xdr:sp macro="" textlink="">
      <xdr:nvSpPr>
        <xdr:cNvPr id="331" name="円/楕円 330"/>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87139</xdr:rowOff>
    </xdr:from>
    <xdr:ext cx="762000" cy="259045"/>
    <xdr:sp macro="" textlink="">
      <xdr:nvSpPr>
        <xdr:cNvPr id="332" name="テキスト ボックス 331"/>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公債費については，前年度より</a:t>
          </a:r>
          <a:r>
            <a:rPr kumimoji="1" lang="en-US" altLang="ja-JP" sz="1300">
              <a:latin typeface="ＭＳ Ｐゴシック"/>
            </a:rPr>
            <a:t>0.6</a:t>
          </a:r>
          <a:r>
            <a:rPr kumimoji="1" lang="ja-JP" altLang="en-US" sz="1300">
              <a:latin typeface="ＭＳ Ｐゴシック"/>
            </a:rPr>
            <a:t>ポイント下がっており類似団体と比較しても低く抑えられているのは，公債費のピークが過ぎたことによるものである。</a:t>
          </a:r>
          <a:endParaRPr kumimoji="1" lang="en-US" altLang="ja-JP" sz="1300">
            <a:latin typeface="ＭＳ Ｐゴシック"/>
          </a:endParaRPr>
        </a:p>
        <a:p>
          <a:r>
            <a:rPr kumimoji="1" lang="ja-JP" altLang="en-US" sz="1300">
              <a:latin typeface="ＭＳ Ｐゴシック"/>
            </a:rPr>
            <a:t>　今後も，普通建設事業の事業の必要性，費用対効果を十分に考慮し，町債の発行を抑える。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104139</xdr:rowOff>
    </xdr:to>
    <xdr:cxnSp macro="">
      <xdr:nvCxnSpPr>
        <xdr:cNvPr id="362" name="直線コネクタ 361"/>
        <xdr:cNvCxnSpPr/>
      </xdr:nvCxnSpPr>
      <xdr:spPr>
        <a:xfrm flipV="1">
          <a:off x="3987800" y="131069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104139</xdr:rowOff>
    </xdr:to>
    <xdr:cxnSp macro="">
      <xdr:nvCxnSpPr>
        <xdr:cNvPr id="365" name="直線コネクタ 364"/>
        <xdr:cNvCxnSpPr/>
      </xdr:nvCxnSpPr>
      <xdr:spPr>
        <a:xfrm>
          <a:off x="3098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149861</xdr:rowOff>
    </xdr:to>
    <xdr:cxnSp macro="">
      <xdr:nvCxnSpPr>
        <xdr:cNvPr id="368" name="直線コネクタ 367"/>
        <xdr:cNvCxnSpPr/>
      </xdr:nvCxnSpPr>
      <xdr:spPr>
        <a:xfrm flipV="1">
          <a:off x="2209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28702</xdr:rowOff>
    </xdr:to>
    <xdr:cxnSp macro="">
      <xdr:nvCxnSpPr>
        <xdr:cNvPr id="371" name="直線コネクタ 370"/>
        <xdr:cNvCxnSpPr/>
      </xdr:nvCxnSpPr>
      <xdr:spPr>
        <a:xfrm flipV="1">
          <a:off x="1320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1" name="円/楕円 380"/>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2"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3" name="円/楕円 38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5" name="円/楕円 384"/>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6" name="テキスト ボックス 385"/>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7" name="円/楕円 386"/>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89" name="円/楕円 388"/>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0" name="テキスト ボックス 389"/>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a:t>
          </a:r>
          <a:r>
            <a:rPr kumimoji="1" lang="en-US" altLang="ja-JP" sz="1300">
              <a:latin typeface="ＭＳ Ｐゴシック"/>
            </a:rPr>
            <a:t>0.3</a:t>
          </a:r>
          <a:r>
            <a:rPr kumimoji="1" lang="ja-JP" altLang="en-US" sz="1300">
              <a:latin typeface="ＭＳ Ｐゴシック"/>
            </a:rPr>
            <a:t>ポイント増加している。類似団体と比較しても依然として高い状況である。</a:t>
          </a:r>
          <a:endParaRPr kumimoji="1" lang="en-US" altLang="ja-JP" sz="1300">
            <a:latin typeface="ＭＳ Ｐゴシック"/>
          </a:endParaRPr>
        </a:p>
        <a:p>
          <a:r>
            <a:rPr kumimoji="1" lang="ja-JP" altLang="en-US" sz="1300">
              <a:latin typeface="ＭＳ Ｐゴシック"/>
            </a:rPr>
            <a:t>　増加の理由としては，物件費の増が要因にあげられるが，今後も経常経費の削減に努める。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134620</xdr:rowOff>
    </xdr:from>
    <xdr:to>
      <xdr:col>24</xdr:col>
      <xdr:colOff>31750</xdr:colOff>
      <xdr:row>79</xdr:row>
      <xdr:rowOff>146050</xdr:rowOff>
    </xdr:to>
    <xdr:cxnSp macro="">
      <xdr:nvCxnSpPr>
        <xdr:cNvPr id="423" name="直線コネクタ 422"/>
        <xdr:cNvCxnSpPr/>
      </xdr:nvCxnSpPr>
      <xdr:spPr>
        <a:xfrm>
          <a:off x="15671800" y="13679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134620</xdr:rowOff>
    </xdr:from>
    <xdr:to>
      <xdr:col>22</xdr:col>
      <xdr:colOff>565150</xdr:colOff>
      <xdr:row>80</xdr:row>
      <xdr:rowOff>46989</xdr:rowOff>
    </xdr:to>
    <xdr:cxnSp macro="">
      <xdr:nvCxnSpPr>
        <xdr:cNvPr id="426" name="直線コネクタ 425"/>
        <xdr:cNvCxnSpPr/>
      </xdr:nvCxnSpPr>
      <xdr:spPr>
        <a:xfrm flipV="1">
          <a:off x="14782800" y="136791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80</xdr:row>
      <xdr:rowOff>46989</xdr:rowOff>
    </xdr:to>
    <xdr:cxnSp macro="">
      <xdr:nvCxnSpPr>
        <xdr:cNvPr id="429" name="直線コネクタ 428"/>
        <xdr:cNvCxnSpPr/>
      </xdr:nvCxnSpPr>
      <xdr:spPr>
        <a:xfrm>
          <a:off x="13893800" y="136182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157480</xdr:rowOff>
    </xdr:to>
    <xdr:cxnSp macro="">
      <xdr:nvCxnSpPr>
        <xdr:cNvPr id="432" name="直線コネクタ 431"/>
        <xdr:cNvCxnSpPr/>
      </xdr:nvCxnSpPr>
      <xdr:spPr>
        <a:xfrm flipV="1">
          <a:off x="13004800" y="136182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2" name="円/楕円 441"/>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3"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83820</xdr:rowOff>
    </xdr:from>
    <xdr:to>
      <xdr:col>22</xdr:col>
      <xdr:colOff>615950</xdr:colOff>
      <xdr:row>80</xdr:row>
      <xdr:rowOff>13970</xdr:rowOff>
    </xdr:to>
    <xdr:sp macro="" textlink="">
      <xdr:nvSpPr>
        <xdr:cNvPr id="444" name="円/楕円 443"/>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45" name="テキスト ボックス 444"/>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167639</xdr:rowOff>
    </xdr:from>
    <xdr:to>
      <xdr:col>21</xdr:col>
      <xdr:colOff>412750</xdr:colOff>
      <xdr:row>80</xdr:row>
      <xdr:rowOff>97789</xdr:rowOff>
    </xdr:to>
    <xdr:sp macro="" textlink="">
      <xdr:nvSpPr>
        <xdr:cNvPr id="446" name="円/楕円 445"/>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82566</xdr:rowOff>
    </xdr:from>
    <xdr:ext cx="762000" cy="259045"/>
    <xdr:sp macro="" textlink="">
      <xdr:nvSpPr>
        <xdr:cNvPr id="447" name="テキスト ボックス 446"/>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48" name="円/楕円 447"/>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49" name="テキスト ボックス 448"/>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106680</xdr:rowOff>
    </xdr:from>
    <xdr:to>
      <xdr:col>19</xdr:col>
      <xdr:colOff>6350</xdr:colOff>
      <xdr:row>80</xdr:row>
      <xdr:rowOff>36830</xdr:rowOff>
    </xdr:to>
    <xdr:sp macro="" textlink="">
      <xdr:nvSpPr>
        <xdr:cNvPr id="450" name="円/楕円 449"/>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21607</xdr:rowOff>
    </xdr:from>
    <xdr:ext cx="762000" cy="259045"/>
    <xdr:sp macro="" textlink="">
      <xdr:nvSpPr>
        <xdr:cNvPr id="451" name="テキスト ボックス 450"/>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茨城県利根町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79362</xdr:rowOff>
    </xdr:from>
    <xdr:to>
      <xdr:col>4</xdr:col>
      <xdr:colOff>1117600</xdr:colOff>
      <xdr:row>18</xdr:row>
      <xdr:rowOff>99644</xdr:rowOff>
    </xdr:to>
    <xdr:cxnSp macro="">
      <xdr:nvCxnSpPr>
        <xdr:cNvPr id="50" name="直線コネクタ 49"/>
        <xdr:cNvCxnSpPr/>
      </xdr:nvCxnSpPr>
      <xdr:spPr bwMode="auto">
        <a:xfrm flipV="1">
          <a:off x="5003800" y="3213087"/>
          <a:ext cx="647700" cy="2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99644</xdr:rowOff>
    </xdr:from>
    <xdr:to>
      <xdr:col>4</xdr:col>
      <xdr:colOff>469900</xdr:colOff>
      <xdr:row>18</xdr:row>
      <xdr:rowOff>109652</xdr:rowOff>
    </xdr:to>
    <xdr:cxnSp macro="">
      <xdr:nvCxnSpPr>
        <xdr:cNvPr id="53" name="直線コネクタ 52"/>
        <xdr:cNvCxnSpPr/>
      </xdr:nvCxnSpPr>
      <xdr:spPr bwMode="auto">
        <a:xfrm flipV="1">
          <a:off x="4305300" y="3233369"/>
          <a:ext cx="698500" cy="10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93612</xdr:rowOff>
    </xdr:from>
    <xdr:to>
      <xdr:col>3</xdr:col>
      <xdr:colOff>904875</xdr:colOff>
      <xdr:row>18</xdr:row>
      <xdr:rowOff>109652</xdr:rowOff>
    </xdr:to>
    <xdr:cxnSp macro="">
      <xdr:nvCxnSpPr>
        <xdr:cNvPr id="56" name="直線コネクタ 55"/>
        <xdr:cNvCxnSpPr/>
      </xdr:nvCxnSpPr>
      <xdr:spPr bwMode="auto">
        <a:xfrm>
          <a:off x="3606800" y="3227337"/>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93612</xdr:rowOff>
    </xdr:from>
    <xdr:to>
      <xdr:col>3</xdr:col>
      <xdr:colOff>206375</xdr:colOff>
      <xdr:row>18</xdr:row>
      <xdr:rowOff>111252</xdr:rowOff>
    </xdr:to>
    <xdr:cxnSp macro="">
      <xdr:nvCxnSpPr>
        <xdr:cNvPr id="59" name="直線コネクタ 58"/>
        <xdr:cNvCxnSpPr/>
      </xdr:nvCxnSpPr>
      <xdr:spPr bwMode="auto">
        <a:xfrm flipV="1">
          <a:off x="2908300" y="3227337"/>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28562</xdr:rowOff>
    </xdr:from>
    <xdr:to>
      <xdr:col>5</xdr:col>
      <xdr:colOff>34925</xdr:colOff>
      <xdr:row>18</xdr:row>
      <xdr:rowOff>130162</xdr:rowOff>
    </xdr:to>
    <xdr:sp macro="" textlink="">
      <xdr:nvSpPr>
        <xdr:cNvPr id="69" name="円/楕円 68"/>
        <xdr:cNvSpPr/>
      </xdr:nvSpPr>
      <xdr:spPr bwMode="auto">
        <a:xfrm>
          <a:off x="5600700" y="316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639</xdr:rowOff>
    </xdr:from>
    <xdr:ext cx="762000" cy="259045"/>
    <xdr:sp macro="" textlink="">
      <xdr:nvSpPr>
        <xdr:cNvPr id="70" name="人口1人当たり決算額の推移該当値テキスト130"/>
        <xdr:cNvSpPr txBox="1"/>
      </xdr:nvSpPr>
      <xdr:spPr>
        <a:xfrm>
          <a:off x="5740400" y="313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48844</xdr:rowOff>
    </xdr:from>
    <xdr:to>
      <xdr:col>4</xdr:col>
      <xdr:colOff>520700</xdr:colOff>
      <xdr:row>18</xdr:row>
      <xdr:rowOff>150444</xdr:rowOff>
    </xdr:to>
    <xdr:sp macro="" textlink="">
      <xdr:nvSpPr>
        <xdr:cNvPr id="71" name="円/楕円 70"/>
        <xdr:cNvSpPr/>
      </xdr:nvSpPr>
      <xdr:spPr bwMode="auto">
        <a:xfrm>
          <a:off x="4953000" y="318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135221</xdr:rowOff>
    </xdr:from>
    <xdr:ext cx="736600" cy="259045"/>
    <xdr:sp macro="" textlink="">
      <xdr:nvSpPr>
        <xdr:cNvPr id="72" name="テキスト ボックス 71"/>
        <xdr:cNvSpPr txBox="1"/>
      </xdr:nvSpPr>
      <xdr:spPr>
        <a:xfrm>
          <a:off x="4622800" y="326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58852</xdr:rowOff>
    </xdr:from>
    <xdr:to>
      <xdr:col>3</xdr:col>
      <xdr:colOff>955675</xdr:colOff>
      <xdr:row>18</xdr:row>
      <xdr:rowOff>160452</xdr:rowOff>
    </xdr:to>
    <xdr:sp macro="" textlink="">
      <xdr:nvSpPr>
        <xdr:cNvPr id="73" name="円/楕円 72"/>
        <xdr:cNvSpPr/>
      </xdr:nvSpPr>
      <xdr:spPr bwMode="auto">
        <a:xfrm>
          <a:off x="4254500" y="319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145229</xdr:rowOff>
    </xdr:from>
    <xdr:ext cx="762000" cy="259045"/>
    <xdr:sp macro="" textlink="">
      <xdr:nvSpPr>
        <xdr:cNvPr id="74" name="テキスト ボックス 73"/>
        <xdr:cNvSpPr txBox="1"/>
      </xdr:nvSpPr>
      <xdr:spPr>
        <a:xfrm>
          <a:off x="3924300" y="327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42812</xdr:rowOff>
    </xdr:from>
    <xdr:to>
      <xdr:col>3</xdr:col>
      <xdr:colOff>257175</xdr:colOff>
      <xdr:row>18</xdr:row>
      <xdr:rowOff>144412</xdr:rowOff>
    </xdr:to>
    <xdr:sp macro="" textlink="">
      <xdr:nvSpPr>
        <xdr:cNvPr id="75" name="円/楕円 74"/>
        <xdr:cNvSpPr/>
      </xdr:nvSpPr>
      <xdr:spPr bwMode="auto">
        <a:xfrm>
          <a:off x="3556000" y="317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129189</xdr:rowOff>
    </xdr:from>
    <xdr:ext cx="762000" cy="259045"/>
    <xdr:sp macro="" textlink="">
      <xdr:nvSpPr>
        <xdr:cNvPr id="76" name="テキスト ボックス 75"/>
        <xdr:cNvSpPr txBox="1"/>
      </xdr:nvSpPr>
      <xdr:spPr>
        <a:xfrm>
          <a:off x="3225800" y="326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60452</xdr:rowOff>
    </xdr:from>
    <xdr:to>
      <xdr:col>2</xdr:col>
      <xdr:colOff>692150</xdr:colOff>
      <xdr:row>18</xdr:row>
      <xdr:rowOff>162052</xdr:rowOff>
    </xdr:to>
    <xdr:sp macro="" textlink="">
      <xdr:nvSpPr>
        <xdr:cNvPr id="77" name="円/楕円 76"/>
        <xdr:cNvSpPr/>
      </xdr:nvSpPr>
      <xdr:spPr bwMode="auto">
        <a:xfrm>
          <a:off x="2857500" y="319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146829</xdr:rowOff>
    </xdr:from>
    <xdr:ext cx="762000" cy="259045"/>
    <xdr:sp macro="" textlink="">
      <xdr:nvSpPr>
        <xdr:cNvPr id="78" name="テキスト ボックス 77"/>
        <xdr:cNvSpPr txBox="1"/>
      </xdr:nvSpPr>
      <xdr:spPr>
        <a:xfrm>
          <a:off x="2527300" y="328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114998</xdr:rowOff>
    </xdr:from>
    <xdr:to>
      <xdr:col>4</xdr:col>
      <xdr:colOff>1117600</xdr:colOff>
      <xdr:row>37</xdr:row>
      <xdr:rowOff>207627</xdr:rowOff>
    </xdr:to>
    <xdr:cxnSp macro="">
      <xdr:nvCxnSpPr>
        <xdr:cNvPr id="110" name="直線コネクタ 109"/>
        <xdr:cNvCxnSpPr/>
      </xdr:nvCxnSpPr>
      <xdr:spPr bwMode="auto">
        <a:xfrm>
          <a:off x="5003800" y="7239698"/>
          <a:ext cx="647700" cy="9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141401</xdr:rowOff>
    </xdr:from>
    <xdr:to>
      <xdr:col>4</xdr:col>
      <xdr:colOff>469900</xdr:colOff>
      <xdr:row>37</xdr:row>
      <xdr:rowOff>114998</xdr:rowOff>
    </xdr:to>
    <xdr:cxnSp macro="">
      <xdr:nvCxnSpPr>
        <xdr:cNvPr id="113" name="直線コネクタ 112"/>
        <xdr:cNvCxnSpPr/>
      </xdr:nvCxnSpPr>
      <xdr:spPr bwMode="auto">
        <a:xfrm>
          <a:off x="4305300" y="7094651"/>
          <a:ext cx="698500" cy="14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76731</xdr:rowOff>
    </xdr:from>
    <xdr:to>
      <xdr:col>3</xdr:col>
      <xdr:colOff>904875</xdr:colOff>
      <xdr:row>36</xdr:row>
      <xdr:rowOff>141401</xdr:rowOff>
    </xdr:to>
    <xdr:cxnSp macro="">
      <xdr:nvCxnSpPr>
        <xdr:cNvPr id="116" name="直線コネクタ 115"/>
        <xdr:cNvCxnSpPr/>
      </xdr:nvCxnSpPr>
      <xdr:spPr bwMode="auto">
        <a:xfrm>
          <a:off x="3606800" y="7029981"/>
          <a:ext cx="698500" cy="6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293741</xdr:rowOff>
    </xdr:from>
    <xdr:to>
      <xdr:col>3</xdr:col>
      <xdr:colOff>206375</xdr:colOff>
      <xdr:row>36</xdr:row>
      <xdr:rowOff>76731</xdr:rowOff>
    </xdr:to>
    <xdr:cxnSp macro="">
      <xdr:nvCxnSpPr>
        <xdr:cNvPr id="119" name="直線コネクタ 118"/>
        <xdr:cNvCxnSpPr/>
      </xdr:nvCxnSpPr>
      <xdr:spPr bwMode="auto">
        <a:xfrm>
          <a:off x="2908300" y="6904091"/>
          <a:ext cx="698500" cy="12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156827</xdr:rowOff>
    </xdr:from>
    <xdr:to>
      <xdr:col>5</xdr:col>
      <xdr:colOff>34925</xdr:colOff>
      <xdr:row>37</xdr:row>
      <xdr:rowOff>258427</xdr:rowOff>
    </xdr:to>
    <xdr:sp macro="" textlink="">
      <xdr:nvSpPr>
        <xdr:cNvPr id="129" name="円/楕円 128"/>
        <xdr:cNvSpPr/>
      </xdr:nvSpPr>
      <xdr:spPr bwMode="auto">
        <a:xfrm>
          <a:off x="5600700" y="728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128904</xdr:rowOff>
    </xdr:from>
    <xdr:ext cx="762000" cy="259045"/>
    <xdr:sp macro="" textlink="">
      <xdr:nvSpPr>
        <xdr:cNvPr id="130" name="人口1人当たり決算額の推移該当値テキスト445"/>
        <xdr:cNvSpPr txBox="1"/>
      </xdr:nvSpPr>
      <xdr:spPr>
        <a:xfrm>
          <a:off x="5740400" y="725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64198</xdr:rowOff>
    </xdr:from>
    <xdr:to>
      <xdr:col>4</xdr:col>
      <xdr:colOff>520700</xdr:colOff>
      <xdr:row>37</xdr:row>
      <xdr:rowOff>165798</xdr:rowOff>
    </xdr:to>
    <xdr:sp macro="" textlink="">
      <xdr:nvSpPr>
        <xdr:cNvPr id="131" name="円/楕円 130"/>
        <xdr:cNvSpPr/>
      </xdr:nvSpPr>
      <xdr:spPr bwMode="auto">
        <a:xfrm>
          <a:off x="4953000" y="718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150575</xdr:rowOff>
    </xdr:from>
    <xdr:ext cx="736600" cy="259045"/>
    <xdr:sp macro="" textlink="">
      <xdr:nvSpPr>
        <xdr:cNvPr id="132" name="テキスト ボックス 131"/>
        <xdr:cNvSpPr txBox="1"/>
      </xdr:nvSpPr>
      <xdr:spPr>
        <a:xfrm>
          <a:off x="4622800" y="7275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90601</xdr:rowOff>
    </xdr:from>
    <xdr:to>
      <xdr:col>3</xdr:col>
      <xdr:colOff>955675</xdr:colOff>
      <xdr:row>37</xdr:row>
      <xdr:rowOff>20751</xdr:rowOff>
    </xdr:to>
    <xdr:sp macro="" textlink="">
      <xdr:nvSpPr>
        <xdr:cNvPr id="133" name="円/楕円 132"/>
        <xdr:cNvSpPr/>
      </xdr:nvSpPr>
      <xdr:spPr bwMode="auto">
        <a:xfrm>
          <a:off x="4254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5528</xdr:rowOff>
    </xdr:from>
    <xdr:ext cx="762000" cy="259045"/>
    <xdr:sp macro="" textlink="">
      <xdr:nvSpPr>
        <xdr:cNvPr id="134" name="テキスト ボックス 133"/>
        <xdr:cNvSpPr txBox="1"/>
      </xdr:nvSpPr>
      <xdr:spPr>
        <a:xfrm>
          <a:off x="39243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25931</xdr:rowOff>
    </xdr:from>
    <xdr:to>
      <xdr:col>3</xdr:col>
      <xdr:colOff>257175</xdr:colOff>
      <xdr:row>36</xdr:row>
      <xdr:rowOff>127531</xdr:rowOff>
    </xdr:to>
    <xdr:sp macro="" textlink="">
      <xdr:nvSpPr>
        <xdr:cNvPr id="135" name="円/楕円 134"/>
        <xdr:cNvSpPr/>
      </xdr:nvSpPr>
      <xdr:spPr bwMode="auto">
        <a:xfrm>
          <a:off x="3556000" y="697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112308</xdr:rowOff>
    </xdr:from>
    <xdr:ext cx="762000" cy="259045"/>
    <xdr:sp macro="" textlink="">
      <xdr:nvSpPr>
        <xdr:cNvPr id="136" name="テキスト ボックス 135"/>
        <xdr:cNvSpPr txBox="1"/>
      </xdr:nvSpPr>
      <xdr:spPr>
        <a:xfrm>
          <a:off x="3225800" y="70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242941</xdr:rowOff>
    </xdr:from>
    <xdr:to>
      <xdr:col>2</xdr:col>
      <xdr:colOff>692150</xdr:colOff>
      <xdr:row>36</xdr:row>
      <xdr:rowOff>1641</xdr:rowOff>
    </xdr:to>
    <xdr:sp macro="" textlink="">
      <xdr:nvSpPr>
        <xdr:cNvPr id="137" name="円/楕円 136"/>
        <xdr:cNvSpPr/>
      </xdr:nvSpPr>
      <xdr:spPr bwMode="auto">
        <a:xfrm>
          <a:off x="2857500" y="685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329318</xdr:rowOff>
    </xdr:from>
    <xdr:ext cx="762000" cy="259045"/>
    <xdr:sp macro="" textlink="">
      <xdr:nvSpPr>
        <xdr:cNvPr id="138" name="テキスト ボックス 137"/>
        <xdr:cNvSpPr txBox="1"/>
      </xdr:nvSpPr>
      <xdr:spPr>
        <a:xfrm>
          <a:off x="2527300" y="693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ポイント，金額にして</a:t>
          </a:r>
          <a:r>
            <a:rPr kumimoji="1" lang="en-US" altLang="ja-JP" sz="1400">
              <a:latin typeface="ＭＳ ゴシック" pitchFamily="49" charset="-128"/>
              <a:ea typeface="ＭＳ ゴシック" pitchFamily="49" charset="-128"/>
            </a:rPr>
            <a:t>118,276</a:t>
          </a:r>
          <a:r>
            <a:rPr kumimoji="1" lang="ja-JP" altLang="en-US" sz="1400">
              <a:latin typeface="ＭＳ ゴシック" pitchFamily="49" charset="-128"/>
              <a:ea typeface="ＭＳ ゴシック" pitchFamily="49" charset="-128"/>
            </a:rPr>
            <a:t>千円の減となっている。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ポイント増加しており，地方交付税や繰入金の増が要因と考えられる。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％とマイナスになっており，これは，翌年度に繰越す財源の増と積立金の取り崩しにより財政運営を行っているためである。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すべての会計において黒字となっており，全体で</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今後も，各会計において財政健全化に向けた取り組みを進めることで，町全体として健全な財政を維持していく必要がある。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元利償還金のピークが過ぎたこと，一部事務組合等が起こした地方債の元利償還金に対する負担金が減少したことにより，実質公債費比率の分子は減少傾向にある。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将来負担額については，ほぼすべての項目で年々減少している。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充当可能財源については，当初予算編成時に財源不足が生じる状況であり，財政調整基金や特定目的基金を繰り入れているため，今後は減少することが予想される。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基準財政需要額算入見込額についても償還終了により地方債現在高が減少しており今後も減少が見込まれている。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5928531</v>
      </c>
      <c r="BO4" s="379"/>
      <c r="BP4" s="379"/>
      <c r="BQ4" s="379"/>
      <c r="BR4" s="379"/>
      <c r="BS4" s="379"/>
      <c r="BT4" s="379"/>
      <c r="BU4" s="380"/>
      <c r="BV4" s="378">
        <v>5453763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7.7</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5392351</v>
      </c>
      <c r="BO5" s="384"/>
      <c r="BP5" s="384"/>
      <c r="BQ5" s="384"/>
      <c r="BR5" s="384"/>
      <c r="BS5" s="384"/>
      <c r="BT5" s="384"/>
      <c r="BU5" s="385"/>
      <c r="BV5" s="383">
        <v>5215005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536180</v>
      </c>
      <c r="BO6" s="384"/>
      <c r="BP6" s="384"/>
      <c r="BQ6" s="384"/>
      <c r="BR6" s="384"/>
      <c r="BS6" s="384"/>
      <c r="BT6" s="384"/>
      <c r="BU6" s="385"/>
      <c r="BV6" s="383">
        <v>238758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99.4</v>
      </c>
      <c r="CU6" s="530"/>
      <c r="CV6" s="530"/>
      <c r="CW6" s="530"/>
      <c r="CX6" s="530"/>
      <c r="CY6" s="530"/>
      <c r="CZ6" s="530"/>
      <c r="DA6" s="531"/>
      <c r="DB6" s="529">
        <v>100.4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260147</v>
      </c>
      <c r="BO7" s="384"/>
      <c r="BP7" s="384"/>
      <c r="BQ7" s="384"/>
      <c r="BR7" s="384"/>
      <c r="BS7" s="384"/>
      <c r="BT7" s="384"/>
      <c r="BU7" s="385"/>
      <c r="BV7" s="383">
        <v>2330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3605264</v>
      </c>
      <c r="CU7" s="384"/>
      <c r="CV7" s="384"/>
      <c r="CW7" s="384"/>
      <c r="CX7" s="384"/>
      <c r="CY7" s="384"/>
      <c r="CZ7" s="384"/>
      <c r="DA7" s="385"/>
      <c r="DB7" s="383">
        <v>3670066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276033</v>
      </c>
      <c r="BO8" s="384"/>
      <c r="BP8" s="384"/>
      <c r="BQ8" s="384"/>
      <c r="BR8" s="384"/>
      <c r="BS8" s="384"/>
      <c r="BT8" s="384"/>
      <c r="BU8" s="385"/>
      <c r="BV8" s="383">
        <v>236428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17473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39605</v>
      </c>
      <c r="BO9" s="384"/>
      <c r="BP9" s="384"/>
      <c r="BQ9" s="384"/>
      <c r="BR9" s="384"/>
      <c r="BS9" s="384"/>
      <c r="BT9" s="384"/>
      <c r="BU9" s="385"/>
      <c r="BV9" s="383">
        <v>24730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v>
      </c>
      <c r="CU9" s="354"/>
      <c r="CV9" s="354"/>
      <c r="CW9" s="354"/>
      <c r="CX9" s="354"/>
      <c r="CY9" s="354"/>
      <c r="CZ9" s="354"/>
      <c r="DA9" s="355"/>
      <c r="DB9" s="353">
        <v>10.5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18024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146268</v>
      </c>
      <c r="BO10" s="384"/>
      <c r="BP10" s="384"/>
      <c r="BQ10" s="384"/>
      <c r="BR10" s="384"/>
      <c r="BS10" s="384"/>
      <c r="BT10" s="384"/>
      <c r="BU10" s="385"/>
      <c r="BV10" s="383">
        <v>141660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17150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264544</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16967</v>
      </c>
      <c r="S13" s="485"/>
      <c r="T13" s="485"/>
      <c r="U13" s="485"/>
      <c r="V13" s="486"/>
      <c r="W13" s="472" t="s">
        <v>122</v>
      </c>
      <c r="X13" s="396"/>
      <c r="Y13" s="396"/>
      <c r="Z13" s="396"/>
      <c r="AA13" s="396"/>
      <c r="AB13" s="397"/>
      <c r="AC13" s="359">
        <v>293</v>
      </c>
      <c r="AD13" s="360"/>
      <c r="AE13" s="360"/>
      <c r="AF13" s="360"/>
      <c r="AG13" s="361"/>
      <c r="AH13" s="359">
        <v>414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-78671</v>
      </c>
      <c r="BO13" s="384"/>
      <c r="BP13" s="384"/>
      <c r="BQ13" s="384"/>
      <c r="BR13" s="384"/>
      <c r="BS13" s="384"/>
      <c r="BT13" s="384"/>
      <c r="BU13" s="385"/>
      <c r="BV13" s="383">
        <v>166393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17350</v>
      </c>
      <c r="S14" s="485"/>
      <c r="T14" s="485"/>
      <c r="U14" s="485"/>
      <c r="V14" s="486"/>
      <c r="W14" s="487"/>
      <c r="X14" s="399"/>
      <c r="Y14" s="399"/>
      <c r="Z14" s="399"/>
      <c r="AA14" s="399"/>
      <c r="AB14" s="400"/>
      <c r="AC14" s="477">
        <v>3.9</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17216</v>
      </c>
      <c r="S15" s="485"/>
      <c r="T15" s="485"/>
      <c r="U15" s="485"/>
      <c r="V15" s="486"/>
      <c r="W15" s="472" t="s">
        <v>129</v>
      </c>
      <c r="X15" s="396"/>
      <c r="Y15" s="396"/>
      <c r="Z15" s="396"/>
      <c r="AA15" s="396"/>
      <c r="AB15" s="397"/>
      <c r="AC15" s="359">
        <v>1779</v>
      </c>
      <c r="AD15" s="360"/>
      <c r="AE15" s="360"/>
      <c r="AF15" s="360"/>
      <c r="AG15" s="361"/>
      <c r="AH15" s="359">
        <v>2191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1318007</v>
      </c>
      <c r="BO15" s="379"/>
      <c r="BP15" s="379"/>
      <c r="BQ15" s="379"/>
      <c r="BR15" s="379"/>
      <c r="BS15" s="379"/>
      <c r="BT15" s="379"/>
      <c r="BU15" s="380"/>
      <c r="BV15" s="378">
        <v>1294893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23.9</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3022034</v>
      </c>
      <c r="BO16" s="384"/>
      <c r="BP16" s="384"/>
      <c r="BQ16" s="384"/>
      <c r="BR16" s="384"/>
      <c r="BS16" s="384"/>
      <c r="BT16" s="384"/>
      <c r="BU16" s="385"/>
      <c r="BV16" s="383">
        <v>3056179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5360</v>
      </c>
      <c r="AD17" s="360"/>
      <c r="AE17" s="360"/>
      <c r="AF17" s="360"/>
      <c r="AG17" s="361"/>
      <c r="AH17" s="359">
        <v>6082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1648701</v>
      </c>
      <c r="BO17" s="384"/>
      <c r="BP17" s="384"/>
      <c r="BQ17" s="384"/>
      <c r="BR17" s="384"/>
      <c r="BS17" s="384"/>
      <c r="BT17" s="384"/>
      <c r="BU17" s="385"/>
      <c r="BV17" s="383">
        <v>1625128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24.9</v>
      </c>
      <c r="M18" s="448"/>
      <c r="N18" s="448"/>
      <c r="O18" s="448"/>
      <c r="P18" s="448"/>
      <c r="Q18" s="448"/>
      <c r="R18" s="449"/>
      <c r="S18" s="449"/>
      <c r="T18" s="449"/>
      <c r="U18" s="449"/>
      <c r="V18" s="450"/>
      <c r="W18" s="464"/>
      <c r="X18" s="465"/>
      <c r="Y18" s="465"/>
      <c r="Z18" s="465"/>
      <c r="AA18" s="465"/>
      <c r="AB18" s="473"/>
      <c r="AC18" s="347">
        <v>72.099999999999994</v>
      </c>
      <c r="AD18" s="348"/>
      <c r="AE18" s="348"/>
      <c r="AF18" s="348"/>
      <c r="AG18" s="451"/>
      <c r="AH18" s="347">
        <v>69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3342932</v>
      </c>
      <c r="BO18" s="384"/>
      <c r="BP18" s="384"/>
      <c r="BQ18" s="384"/>
      <c r="BR18" s="384"/>
      <c r="BS18" s="384"/>
      <c r="BT18" s="384"/>
      <c r="BU18" s="385"/>
      <c r="BV18" s="383">
        <v>3418884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702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4591669</v>
      </c>
      <c r="BO19" s="384"/>
      <c r="BP19" s="384"/>
      <c r="BQ19" s="384"/>
      <c r="BR19" s="384"/>
      <c r="BS19" s="384"/>
      <c r="BT19" s="384"/>
      <c r="BU19" s="385"/>
      <c r="BV19" s="383">
        <v>4214261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6131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3761446</v>
      </c>
      <c r="BO23" s="384"/>
      <c r="BP23" s="384"/>
      <c r="BQ23" s="384"/>
      <c r="BR23" s="384"/>
      <c r="BS23" s="384"/>
      <c r="BT23" s="384"/>
      <c r="BU23" s="385"/>
      <c r="BV23" s="383">
        <v>3770633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5320</v>
      </c>
      <c r="R24" s="360"/>
      <c r="S24" s="360"/>
      <c r="T24" s="360"/>
      <c r="U24" s="360"/>
      <c r="V24" s="361"/>
      <c r="W24" s="425"/>
      <c r="X24" s="416"/>
      <c r="Y24" s="417"/>
      <c r="Z24" s="356" t="s">
        <v>153</v>
      </c>
      <c r="AA24" s="357"/>
      <c r="AB24" s="357"/>
      <c r="AC24" s="357"/>
      <c r="AD24" s="357"/>
      <c r="AE24" s="357"/>
      <c r="AF24" s="357"/>
      <c r="AG24" s="358"/>
      <c r="AH24" s="359">
        <v>139</v>
      </c>
      <c r="AI24" s="360"/>
      <c r="AJ24" s="360"/>
      <c r="AK24" s="360"/>
      <c r="AL24" s="361"/>
      <c r="AM24" s="359">
        <v>445773</v>
      </c>
      <c r="AN24" s="360"/>
      <c r="AO24" s="360"/>
      <c r="AP24" s="360"/>
      <c r="AQ24" s="360"/>
      <c r="AR24" s="361"/>
      <c r="AS24" s="359">
        <v>3207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3243984</v>
      </c>
      <c r="BO24" s="384"/>
      <c r="BP24" s="384"/>
      <c r="BQ24" s="384"/>
      <c r="BR24" s="384"/>
      <c r="BS24" s="384"/>
      <c r="BT24" s="384"/>
      <c r="BU24" s="385"/>
      <c r="BV24" s="383">
        <v>3119847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t="s">
        <v>119</v>
      </c>
      <c r="M25" s="360"/>
      <c r="N25" s="360"/>
      <c r="O25" s="360"/>
      <c r="P25" s="361"/>
      <c r="Q25" s="359" t="s">
        <v>119</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564238</v>
      </c>
      <c r="BO25" s="379"/>
      <c r="BP25" s="379"/>
      <c r="BQ25" s="379"/>
      <c r="BR25" s="379"/>
      <c r="BS25" s="379"/>
      <c r="BT25" s="379"/>
      <c r="BU25" s="380"/>
      <c r="BV25" s="378">
        <v>627261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4689</v>
      </c>
      <c r="R26" s="360"/>
      <c r="S26" s="360"/>
      <c r="T26" s="360"/>
      <c r="U26" s="360"/>
      <c r="V26" s="361"/>
      <c r="W26" s="425"/>
      <c r="X26" s="416"/>
      <c r="Y26" s="417"/>
      <c r="Z26" s="356" t="s">
        <v>159</v>
      </c>
      <c r="AA26" s="438"/>
      <c r="AB26" s="438"/>
      <c r="AC26" s="438"/>
      <c r="AD26" s="438"/>
      <c r="AE26" s="438"/>
      <c r="AF26" s="438"/>
      <c r="AG26" s="439"/>
      <c r="AH26" s="359">
        <v>15</v>
      </c>
      <c r="AI26" s="360"/>
      <c r="AJ26" s="360"/>
      <c r="AK26" s="360"/>
      <c r="AL26" s="361"/>
      <c r="AM26" s="359">
        <v>35085</v>
      </c>
      <c r="AN26" s="360"/>
      <c r="AO26" s="360"/>
      <c r="AP26" s="360"/>
      <c r="AQ26" s="360"/>
      <c r="AR26" s="361"/>
      <c r="AS26" s="359">
        <v>2339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v>193909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987593</v>
      </c>
      <c r="BO28" s="379"/>
      <c r="BP28" s="379"/>
      <c r="BQ28" s="379"/>
      <c r="BR28" s="379"/>
      <c r="BS28" s="379"/>
      <c r="BT28" s="379"/>
      <c r="BU28" s="380"/>
      <c r="BV28" s="378">
        <v>1105869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2500</v>
      </c>
      <c r="R29" s="360"/>
      <c r="S29" s="360"/>
      <c r="T29" s="360"/>
      <c r="U29" s="360"/>
      <c r="V29" s="361"/>
      <c r="W29" s="426"/>
      <c r="X29" s="427"/>
      <c r="Y29" s="428"/>
      <c r="Z29" s="356" t="s">
        <v>169</v>
      </c>
      <c r="AA29" s="357"/>
      <c r="AB29" s="357"/>
      <c r="AC29" s="357"/>
      <c r="AD29" s="357"/>
      <c r="AE29" s="357"/>
      <c r="AF29" s="357"/>
      <c r="AG29" s="358"/>
      <c r="AH29" s="359">
        <v>139</v>
      </c>
      <c r="AI29" s="360"/>
      <c r="AJ29" s="360"/>
      <c r="AK29" s="360"/>
      <c r="AL29" s="361"/>
      <c r="AM29" s="359">
        <v>445773</v>
      </c>
      <c r="AN29" s="360"/>
      <c r="AO29" s="360"/>
      <c r="AP29" s="360"/>
      <c r="AQ29" s="360"/>
      <c r="AR29" s="361"/>
      <c r="AS29" s="359">
        <v>3207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763</v>
      </c>
      <c r="BO29" s="384"/>
      <c r="BP29" s="384"/>
      <c r="BQ29" s="384"/>
      <c r="BR29" s="384"/>
      <c r="BS29" s="384"/>
      <c r="BT29" s="384"/>
      <c r="BU29" s="385"/>
      <c r="BV29" s="383">
        <v>763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1249478</v>
      </c>
      <c r="BO30" s="387"/>
      <c r="BP30" s="387"/>
      <c r="BQ30" s="387"/>
      <c r="BR30" s="387"/>
      <c r="BS30" s="387"/>
      <c r="BT30" s="387"/>
      <c r="BU30" s="388"/>
      <c r="BV30" s="386">
        <v>1192916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茨城県南水道企業団（水道事業会計）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龍ケ崎地方塵芥処理組合（一般会計）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龍ケ崎地方衛生組合（一般会計）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稲敷地方広域市町村圏事務組合（一般会計）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稲敷地方広域市町村圏事務組合（養護老人ホーム松風園特別会計）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3922</v>
      </c>
      <c r="J41" s="83">
        <v>3866</v>
      </c>
      <c r="K41" s="83">
        <v>3829</v>
      </c>
      <c r="L41" s="83">
        <v>3771</v>
      </c>
      <c r="M41" s="84">
        <v>3761</v>
      </c>
    </row>
    <row r="42" spans="2:13" ht="27.75" customHeight="1">
      <c r="B42" s="1171"/>
      <c r="C42" s="1172"/>
      <c r="D42" s="85"/>
      <c r="E42" s="1175" t="s">
        <v>26</v>
      </c>
      <c r="F42" s="1175"/>
      <c r="G42" s="1175"/>
      <c r="H42" s="1176"/>
      <c r="I42" s="86">
        <v>768</v>
      </c>
      <c r="J42" s="87">
        <v>688</v>
      </c>
      <c r="K42" s="87">
        <v>609</v>
      </c>
      <c r="L42" s="87">
        <v>530</v>
      </c>
      <c r="M42" s="88">
        <v>453</v>
      </c>
    </row>
    <row r="43" spans="2:13" ht="27.75" customHeight="1">
      <c r="B43" s="1171"/>
      <c r="C43" s="1172"/>
      <c r="D43" s="85"/>
      <c r="E43" s="1175" t="s">
        <v>27</v>
      </c>
      <c r="F43" s="1175"/>
      <c r="G43" s="1175"/>
      <c r="H43" s="1176"/>
      <c r="I43" s="86">
        <v>691</v>
      </c>
      <c r="J43" s="87">
        <v>544</v>
      </c>
      <c r="K43" s="87">
        <v>494</v>
      </c>
      <c r="L43" s="87">
        <v>477</v>
      </c>
      <c r="M43" s="88">
        <v>376</v>
      </c>
    </row>
    <row r="44" spans="2:13" ht="27.75" customHeight="1">
      <c r="B44" s="1171"/>
      <c r="C44" s="1172"/>
      <c r="D44" s="85"/>
      <c r="E44" s="1175" t="s">
        <v>28</v>
      </c>
      <c r="F44" s="1175"/>
      <c r="G44" s="1175"/>
      <c r="H44" s="1176"/>
      <c r="I44" s="86">
        <v>781</v>
      </c>
      <c r="J44" s="87">
        <v>527</v>
      </c>
      <c r="K44" s="87">
        <v>291</v>
      </c>
      <c r="L44" s="87">
        <v>136</v>
      </c>
      <c r="M44" s="88">
        <v>127</v>
      </c>
    </row>
    <row r="45" spans="2:13" ht="27.75" customHeight="1">
      <c r="B45" s="1171"/>
      <c r="C45" s="1172"/>
      <c r="D45" s="85"/>
      <c r="E45" s="1175" t="s">
        <v>29</v>
      </c>
      <c r="F45" s="1175"/>
      <c r="G45" s="1175"/>
      <c r="H45" s="1176"/>
      <c r="I45" s="86">
        <v>937</v>
      </c>
      <c r="J45" s="87">
        <v>856</v>
      </c>
      <c r="K45" s="87">
        <v>812</v>
      </c>
      <c r="L45" s="87">
        <v>707</v>
      </c>
      <c r="M45" s="88">
        <v>751</v>
      </c>
    </row>
    <row r="46" spans="2:13" ht="27.75" customHeight="1">
      <c r="B46" s="1171"/>
      <c r="C46" s="1172"/>
      <c r="D46" s="85"/>
      <c r="E46" s="1175" t="s">
        <v>30</v>
      </c>
      <c r="F46" s="1175"/>
      <c r="G46" s="1175"/>
      <c r="H46" s="1176"/>
      <c r="I46" s="86" t="s">
        <v>473</v>
      </c>
      <c r="J46" s="87">
        <v>1</v>
      </c>
      <c r="K46" s="87">
        <v>0</v>
      </c>
      <c r="L46" s="87">
        <v>1</v>
      </c>
      <c r="M46" s="88">
        <v>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2618</v>
      </c>
      <c r="J49" s="87">
        <v>2564</v>
      </c>
      <c r="K49" s="87">
        <v>2547</v>
      </c>
      <c r="L49" s="87">
        <v>2723</v>
      </c>
      <c r="M49" s="88">
        <v>2556</v>
      </c>
    </row>
    <row r="50" spans="2:13" ht="27.75" customHeight="1">
      <c r="B50" s="1171"/>
      <c r="C50" s="1172"/>
      <c r="D50" s="85"/>
      <c r="E50" s="1175" t="s">
        <v>35</v>
      </c>
      <c r="F50" s="1175"/>
      <c r="G50" s="1175"/>
      <c r="H50" s="1176"/>
      <c r="I50" s="86">
        <v>205</v>
      </c>
      <c r="J50" s="87">
        <v>264</v>
      </c>
      <c r="K50" s="87">
        <v>194</v>
      </c>
      <c r="L50" s="87">
        <v>190</v>
      </c>
      <c r="M50" s="88">
        <v>183</v>
      </c>
    </row>
    <row r="51" spans="2:13" ht="27.75" customHeight="1">
      <c r="B51" s="1173"/>
      <c r="C51" s="1174"/>
      <c r="D51" s="85"/>
      <c r="E51" s="1175" t="s">
        <v>36</v>
      </c>
      <c r="F51" s="1175"/>
      <c r="G51" s="1175"/>
      <c r="H51" s="1176"/>
      <c r="I51" s="86">
        <v>4588</v>
      </c>
      <c r="J51" s="87">
        <v>4529</v>
      </c>
      <c r="K51" s="87">
        <v>4440</v>
      </c>
      <c r="L51" s="87">
        <v>4338</v>
      </c>
      <c r="M51" s="88">
        <v>4234</v>
      </c>
    </row>
    <row r="52" spans="2:13" ht="27.75" customHeight="1" thickBot="1">
      <c r="B52" s="1177" t="s">
        <v>37</v>
      </c>
      <c r="C52" s="1178"/>
      <c r="D52" s="90"/>
      <c r="E52" s="1179" t="s">
        <v>38</v>
      </c>
      <c r="F52" s="1179"/>
      <c r="G52" s="1179"/>
      <c r="H52" s="1180"/>
      <c r="I52" s="91">
        <v>-312</v>
      </c>
      <c r="J52" s="92">
        <v>-875</v>
      </c>
      <c r="K52" s="92">
        <v>-1146</v>
      </c>
      <c r="L52" s="92">
        <v>-1629</v>
      </c>
      <c r="M52" s="93">
        <v>-1501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20944</v>
      </c>
      <c r="E3" s="116"/>
      <c r="F3" s="117">
        <v>64717</v>
      </c>
      <c r="G3" s="118"/>
      <c r="H3" s="119"/>
    </row>
    <row r="4" spans="1:8">
      <c r="A4" s="120"/>
      <c r="B4" s="121"/>
      <c r="C4" s="122"/>
      <c r="D4" s="123">
        <v>15008</v>
      </c>
      <c r="E4" s="124"/>
      <c r="F4" s="125">
        <v>31931</v>
      </c>
      <c r="G4" s="126"/>
      <c r="H4" s="127"/>
    </row>
    <row r="5" spans="1:8">
      <c r="A5" s="108" t="s">
        <v>506</v>
      </c>
      <c r="B5" s="113"/>
      <c r="C5" s="114"/>
      <c r="D5" s="115">
        <v>27474</v>
      </c>
      <c r="E5" s="116"/>
      <c r="F5" s="117">
        <v>61557</v>
      </c>
      <c r="G5" s="118"/>
      <c r="H5" s="119"/>
    </row>
    <row r="6" spans="1:8">
      <c r="A6" s="120"/>
      <c r="B6" s="121"/>
      <c r="C6" s="122"/>
      <c r="D6" s="123">
        <v>21605</v>
      </c>
      <c r="E6" s="124"/>
      <c r="F6" s="125">
        <v>32497</v>
      </c>
      <c r="G6" s="126"/>
      <c r="H6" s="127"/>
    </row>
    <row r="7" spans="1:8">
      <c r="A7" s="108" t="s">
        <v>507</v>
      </c>
      <c r="B7" s="113"/>
      <c r="C7" s="114"/>
      <c r="D7" s="115">
        <v>15502</v>
      </c>
      <c r="E7" s="116"/>
      <c r="F7" s="117">
        <v>69806</v>
      </c>
      <c r="G7" s="118"/>
      <c r="H7" s="119"/>
    </row>
    <row r="8" spans="1:8">
      <c r="A8" s="120"/>
      <c r="B8" s="121"/>
      <c r="C8" s="122"/>
      <c r="D8" s="123">
        <v>13067</v>
      </c>
      <c r="E8" s="124"/>
      <c r="F8" s="125">
        <v>32823</v>
      </c>
      <c r="G8" s="126"/>
      <c r="H8" s="127"/>
    </row>
    <row r="9" spans="1:8">
      <c r="A9" s="108" t="s">
        <v>508</v>
      </c>
      <c r="B9" s="113"/>
      <c r="C9" s="114"/>
      <c r="D9" s="115">
        <v>14717</v>
      </c>
      <c r="E9" s="116"/>
      <c r="F9" s="117">
        <v>74444</v>
      </c>
      <c r="G9" s="118"/>
      <c r="H9" s="119"/>
    </row>
    <row r="10" spans="1:8">
      <c r="A10" s="120"/>
      <c r="B10" s="121"/>
      <c r="C10" s="122"/>
      <c r="D10" s="123">
        <v>9568</v>
      </c>
      <c r="E10" s="124"/>
      <c r="F10" s="125">
        <v>34175</v>
      </c>
      <c r="G10" s="126"/>
      <c r="H10" s="127"/>
    </row>
    <row r="11" spans="1:8">
      <c r="A11" s="108" t="s">
        <v>509</v>
      </c>
      <c r="B11" s="113"/>
      <c r="C11" s="114"/>
      <c r="D11" s="115">
        <v>25160</v>
      </c>
      <c r="E11" s="116"/>
      <c r="F11" s="117">
        <v>85205</v>
      </c>
      <c r="G11" s="118"/>
      <c r="H11" s="119"/>
    </row>
    <row r="12" spans="1:8">
      <c r="A12" s="120"/>
      <c r="B12" s="121"/>
      <c r="C12" s="128"/>
      <c r="D12" s="123">
        <v>14108</v>
      </c>
      <c r="E12" s="124"/>
      <c r="F12" s="125">
        <v>38847</v>
      </c>
      <c r="G12" s="126"/>
      <c r="H12" s="127"/>
    </row>
    <row r="13" spans="1:8">
      <c r="A13" s="108"/>
      <c r="B13" s="113"/>
      <c r="C13" s="129"/>
      <c r="D13" s="130">
        <v>20759</v>
      </c>
      <c r="E13" s="131"/>
      <c r="F13" s="132">
        <v>71146</v>
      </c>
      <c r="G13" s="133"/>
      <c r="H13" s="119"/>
    </row>
    <row r="14" spans="1:8">
      <c r="A14" s="120"/>
      <c r="B14" s="121"/>
      <c r="C14" s="122"/>
      <c r="D14" s="123">
        <v>14671</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4.1100000000000003</v>
      </c>
      <c r="C19" s="134">
        <f>ROUND(VALUE(SUBSTITUTE(実質収支比率等に係る経年分析!G$48,"▲","-")),2)</f>
        <v>6.98</v>
      </c>
      <c r="D19" s="134">
        <f>ROUND(VALUE(SUBSTITUTE(実質収支比率等に係る経年分析!H$48,"▲","-")),2)</f>
        <v>5.74</v>
      </c>
      <c r="E19" s="134">
        <f>ROUND(VALUE(SUBSTITUTE(実質収支比率等に係る経年分析!I$48,"▲","-")),2)</f>
        <v>6.44</v>
      </c>
      <c r="F19" s="134">
        <f>ROUND(VALUE(SUBSTITUTE(実質収支比率等に係る経年分析!J$48,"▲","-")),2)</f>
        <v>7.66</v>
      </c>
    </row>
    <row r="20" spans="1:11">
      <c r="A20" s="134" t="s">
        <v>43</v>
      </c>
      <c r="B20" s="134">
        <f>ROUND(VALUE(SUBSTITUTE(実質収支比率等に係る経年分析!F$47,"▲","-")),2)</f>
        <v>19.63</v>
      </c>
      <c r="C20" s="134">
        <f>ROUND(VALUE(SUBSTITUTE(実質収支比率等に係る経年分析!G$47,"▲","-")),2)</f>
        <v>21.97</v>
      </c>
      <c r="D20" s="134">
        <f>ROUND(VALUE(SUBSTITUTE(実質収支比率等に係る経年分析!H$47,"▲","-")),2)</f>
        <v>26.12</v>
      </c>
      <c r="E20" s="134">
        <f>ROUND(VALUE(SUBSTITUTE(実質収支比率等に係る経年分析!I$47,"▲","-")),2)</f>
        <v>30.13</v>
      </c>
      <c r="F20" s="134">
        <f>ROUND(VALUE(SUBSTITUTE(実質収支比率等に係る経年分析!J$47,"▲","-")),2)</f>
        <v>27.39</v>
      </c>
    </row>
    <row r="21" spans="1:11">
      <c r="A21" s="134" t="s">
        <v>44</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4.87</v>
      </c>
      <c r="D21" s="134">
        <f>IF(ISNUMBER(VALUE(SUBSTITUTE(実質収支比率等に係る経年分析!H$49,"▲","-"))),ROUND(VALUE(SUBSTITUTE(実質収支比率等に係る経年分析!H$49,"▲","-")),2),NA())</f>
        <v>2.65</v>
      </c>
      <c r="E21" s="134">
        <f>IF(ISNUMBER(VALUE(SUBSTITUTE(実質収支比率等に係る経年分析!I$49,"▲","-"))),ROUND(VALUE(SUBSTITUTE(実質収支比率等に係る経年分析!I$49,"▲","-")),2),NA())</f>
        <v>4.53</v>
      </c>
      <c r="F21" s="134">
        <f>IF(ISNUMBER(VALUE(SUBSTITUTE(実質収支比率等に係る経年分析!J$49,"▲","-"))),ROUND(VALUE(SUBSTITUTE(実質収支比率等に係る経年分析!J$49,"▲","-")),2),NA())</f>
        <v>-2.1800000000000002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53.02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32.590000000000003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国民健康保険特別会計（施設勘定）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515</v>
      </c>
      <c r="E42" s="136"/>
      <c r="F42" s="136"/>
      <c r="G42" s="136">
        <f>'実質公債費比率（分子）の構造'!L$52</f>
        <v>507</v>
      </c>
      <c r="H42" s="136"/>
      <c r="I42" s="136"/>
      <c r="J42" s="136">
        <f>'実質公債費比率（分子）の構造'!M$52</f>
        <v>509</v>
      </c>
      <c r="K42" s="136"/>
      <c r="L42" s="136"/>
      <c r="M42" s="136">
        <f>'実質公債費比率（分子）の構造'!N$52</f>
        <v>495</v>
      </c>
      <c r="N42" s="136"/>
      <c r="O42" s="136"/>
      <c r="P42" s="136">
        <f>'実質公債費比率（分子）の構造'!O$52</f>
        <v>466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87</v>
      </c>
      <c r="C44" s="136"/>
      <c r="D44" s="136"/>
      <c r="E44" s="136">
        <f>'実質公債費比率（分子）の構造'!L$50</f>
        <v>79</v>
      </c>
      <c r="F44" s="136"/>
      <c r="G44" s="136"/>
      <c r="H44" s="136">
        <f>'実質公債費比率（分子）の構造'!M$50</f>
        <v>86</v>
      </c>
      <c r="I44" s="136"/>
      <c r="J44" s="136"/>
      <c r="K44" s="136">
        <f>'実質公債費比率（分子）の構造'!N$50</f>
        <v>83</v>
      </c>
      <c r="L44" s="136"/>
      <c r="M44" s="136"/>
      <c r="N44" s="136">
        <f>'実質公債費比率（分子）の構造'!O$50</f>
        <v>82</v>
      </c>
      <c r="O44" s="136"/>
      <c r="P44" s="136"/>
    </row>
    <row r="45" spans="1:16">
      <c r="A45" s="136" t="s">
        <v>54</v>
      </c>
      <c r="B45" s="136">
        <f>'実質公債費比率（分子）の構造'!K$49</f>
        <v>249</v>
      </c>
      <c r="C45" s="136"/>
      <c r="D45" s="136"/>
      <c r="E45" s="136">
        <f>'実質公債費比率（分子）の構造'!L$49</f>
        <v>238</v>
      </c>
      <c r="F45" s="136"/>
      <c r="G45" s="136"/>
      <c r="H45" s="136">
        <f>'実質公債費比率（分子）の構造'!M$49</f>
        <v>212</v>
      </c>
      <c r="I45" s="136"/>
      <c r="J45" s="136"/>
      <c r="K45" s="136">
        <f>'実質公債費比率（分子）の構造'!N$49</f>
        <v>81</v>
      </c>
      <c r="L45" s="136"/>
      <c r="M45" s="136"/>
      <c r="N45" s="136">
        <f>'実質公債費比率（分子）の構造'!O$49</f>
        <v>43</v>
      </c>
      <c r="O45" s="136"/>
      <c r="P45" s="136"/>
    </row>
    <row r="46" spans="1:16">
      <c r="A46" s="136" t="s">
        <v>55</v>
      </c>
      <c r="B46" s="136">
        <f>'実質公債費比率（分子）の構造'!K$48</f>
        <v>72</v>
      </c>
      <c r="C46" s="136"/>
      <c r="D46" s="136"/>
      <c r="E46" s="136">
        <f>'実質公債費比率（分子）の構造'!L$48</f>
        <v>31</v>
      </c>
      <c r="F46" s="136"/>
      <c r="G46" s="136"/>
      <c r="H46" s="136">
        <f>'実質公債費比率（分子）の構造'!M$48</f>
        <v>47</v>
      </c>
      <c r="I46" s="136"/>
      <c r="J46" s="136"/>
      <c r="K46" s="136">
        <f>'実質公債費比率（分子）の構造'!N$48</f>
        <v>50</v>
      </c>
      <c r="L46" s="136"/>
      <c r="M46" s="136"/>
      <c r="N46" s="136">
        <f>'実質公債費比率（分子）の構造'!O$48</f>
        <v>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555</v>
      </c>
      <c r="C49" s="136"/>
      <c r="D49" s="136"/>
      <c r="E49" s="136">
        <f>'実質公債費比率（分子）の構造'!L$45</f>
        <v>506</v>
      </c>
      <c r="F49" s="136"/>
      <c r="G49" s="136"/>
      <c r="H49" s="136">
        <f>'実質公債費比率（分子）の構造'!M$45</f>
        <v>460</v>
      </c>
      <c r="I49" s="136"/>
      <c r="J49" s="136"/>
      <c r="K49" s="136">
        <f>'実質公債費比率（分子）の構造'!N$45</f>
        <v>461</v>
      </c>
      <c r="L49" s="136"/>
      <c r="M49" s="136"/>
      <c r="N49" s="136">
        <f>'実質公債費比率（分子）の構造'!O$45</f>
        <v>427</v>
      </c>
      <c r="O49" s="136"/>
      <c r="P49" s="136"/>
    </row>
    <row r="50" spans="1:16">
      <c r="A50" s="136" t="s">
        <v>58</v>
      </c>
      <c r="B50" s="136" t="e">
        <f>NA()</f>
        <v>#N/A</v>
      </c>
      <c r="C50" s="136">
        <f>IF(ISNUMBER('実質公債費比率（分子）の構造'!K$53),'実質公債費比率（分子）の構造'!K$53,NA())</f>
        <v>448</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296</v>
      </c>
      <c r="J50" s="136" t="e">
        <f>NA()</f>
        <v>#N/A</v>
      </c>
      <c r="K50" s="136" t="e">
        <f>NA()</f>
        <v>#N/A</v>
      </c>
      <c r="L50" s="136">
        <f>IF(ISNUMBER('実質公債費比率（分子）の構造'!N$53),'実質公債費比率（分子）の構造'!N$53,NA())</f>
        <v>180</v>
      </c>
      <c r="M50" s="136" t="e">
        <f>NA()</f>
        <v>#N/A</v>
      </c>
      <c r="N50" s="136" t="e">
        <f>NA()</f>
        <v>#N/A</v>
      </c>
      <c r="O50" s="136">
        <f>IF(ISNUMBER('実質公債費比率（分子）の構造'!O$53),'実質公債費比率（分子）の構造'!O$53,NA())</f>
        <v>111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4588</v>
      </c>
      <c r="E56" s="135"/>
      <c r="F56" s="135"/>
      <c r="G56" s="135">
        <f>'将来負担比率（分子）の構造'!J$51</f>
        <v>4529</v>
      </c>
      <c r="H56" s="135"/>
      <c r="I56" s="135"/>
      <c r="J56" s="135">
        <f>'将来負担比率（分子）の構造'!K$51</f>
        <v>4440</v>
      </c>
      <c r="K56" s="135"/>
      <c r="L56" s="135"/>
      <c r="M56" s="135">
        <f>'将来負担比率（分子）の構造'!L$51</f>
        <v>4338</v>
      </c>
      <c r="N56" s="135"/>
      <c r="O56" s="135"/>
      <c r="P56" s="135">
        <f>'将来負担比率（分子）の構造'!M$51</f>
        <v>4234</v>
      </c>
    </row>
    <row r="57" spans="1:16">
      <c r="A57" s="135" t="s">
        <v>35</v>
      </c>
      <c r="B57" s="135"/>
      <c r="C57" s="135"/>
      <c r="D57" s="135">
        <f>'将来負担比率（分子）の構造'!I$50</f>
        <v>205</v>
      </c>
      <c r="E57" s="135"/>
      <c r="F57" s="135"/>
      <c r="G57" s="135">
        <f>'将来負担比率（分子）の構造'!J$50</f>
        <v>264</v>
      </c>
      <c r="H57" s="135"/>
      <c r="I57" s="135"/>
      <c r="J57" s="135">
        <f>'将来負担比率（分子）の構造'!K$50</f>
        <v>194</v>
      </c>
      <c r="K57" s="135"/>
      <c r="L57" s="135"/>
      <c r="M57" s="135">
        <f>'将来負担比率（分子）の構造'!L$50</f>
        <v>190</v>
      </c>
      <c r="N57" s="135"/>
      <c r="O57" s="135"/>
      <c r="P57" s="135">
        <f>'将来負担比率（分子）の構造'!M$50</f>
        <v>183</v>
      </c>
    </row>
    <row r="58" spans="1:16">
      <c r="A58" s="135" t="s">
        <v>34</v>
      </c>
      <c r="B58" s="135"/>
      <c r="C58" s="135"/>
      <c r="D58" s="135">
        <f>'将来負担比率（分子）の構造'!I$49</f>
        <v>2618</v>
      </c>
      <c r="E58" s="135"/>
      <c r="F58" s="135"/>
      <c r="G58" s="135">
        <f>'将来負担比率（分子）の構造'!J$49</f>
        <v>2564</v>
      </c>
      <c r="H58" s="135"/>
      <c r="I58" s="135"/>
      <c r="J58" s="135">
        <f>'将来負担比率（分子）の構造'!K$49</f>
        <v>2547</v>
      </c>
      <c r="K58" s="135"/>
      <c r="L58" s="135"/>
      <c r="M58" s="135">
        <f>'将来負担比率（分子）の構造'!L$49</f>
        <v>2723</v>
      </c>
      <c r="N58" s="135"/>
      <c r="O58" s="135"/>
      <c r="P58" s="135">
        <f>'将来負担比率（分子）の構造'!M$49</f>
        <v>2556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f>'将来負担比率（分子）の構造'!K$46</f>
        <v>0</v>
      </c>
      <c r="I61" s="135"/>
      <c r="J61" s="135"/>
      <c r="K61" s="135">
        <f>'将来負担比率（分子）の構造'!L$46</f>
        <v>1</v>
      </c>
      <c r="L61" s="135"/>
      <c r="M61" s="135"/>
      <c r="N61" s="135">
        <f>'将来負担比率（分子）の構造'!M$46</f>
        <v>3</v>
      </c>
      <c r="O61" s="135"/>
      <c r="P61" s="135"/>
    </row>
    <row r="62" spans="1:16">
      <c r="A62" s="135" t="s">
        <v>29</v>
      </c>
      <c r="B62" s="135">
        <f>'将来負担比率（分子）の構造'!I$45</f>
        <v>937</v>
      </c>
      <c r="C62" s="135"/>
      <c r="D62" s="135"/>
      <c r="E62" s="135">
        <f>'将来負担比率（分子）の構造'!J$45</f>
        <v>856</v>
      </c>
      <c r="F62" s="135"/>
      <c r="G62" s="135"/>
      <c r="H62" s="135">
        <f>'将来負担比率（分子）の構造'!K$45</f>
        <v>812</v>
      </c>
      <c r="I62" s="135"/>
      <c r="J62" s="135"/>
      <c r="K62" s="135">
        <f>'将来負担比率（分子）の構造'!L$45</f>
        <v>707</v>
      </c>
      <c r="L62" s="135"/>
      <c r="M62" s="135"/>
      <c r="N62" s="135">
        <f>'将来負担比率（分子）の構造'!M$45</f>
        <v>751</v>
      </c>
      <c r="O62" s="135"/>
      <c r="P62" s="135"/>
    </row>
    <row r="63" spans="1:16">
      <c r="A63" s="135" t="s">
        <v>28</v>
      </c>
      <c r="B63" s="135">
        <f>'将来負担比率（分子）の構造'!I$44</f>
        <v>781</v>
      </c>
      <c r="C63" s="135"/>
      <c r="D63" s="135"/>
      <c r="E63" s="135">
        <f>'将来負担比率（分子）の構造'!J$44</f>
        <v>527</v>
      </c>
      <c r="F63" s="135"/>
      <c r="G63" s="135"/>
      <c r="H63" s="135">
        <f>'将来負担比率（分子）の構造'!K$44</f>
        <v>291</v>
      </c>
      <c r="I63" s="135"/>
      <c r="J63" s="135"/>
      <c r="K63" s="135">
        <f>'将来負担比率（分子）の構造'!L$44</f>
        <v>136</v>
      </c>
      <c r="L63" s="135"/>
      <c r="M63" s="135"/>
      <c r="N63" s="135">
        <f>'将来負担比率（分子）の構造'!M$44</f>
        <v>127</v>
      </c>
      <c r="O63" s="135"/>
      <c r="P63" s="135"/>
    </row>
    <row r="64" spans="1:16">
      <c r="A64" s="135" t="s">
        <v>27</v>
      </c>
      <c r="B64" s="135">
        <f>'将来負担比率（分子）の構造'!I$43</f>
        <v>691</v>
      </c>
      <c r="C64" s="135"/>
      <c r="D64" s="135"/>
      <c r="E64" s="135">
        <f>'将来負担比率（分子）の構造'!J$43</f>
        <v>544</v>
      </c>
      <c r="F64" s="135"/>
      <c r="G64" s="135"/>
      <c r="H64" s="135">
        <f>'将来負担比率（分子）の構造'!K$43</f>
        <v>494</v>
      </c>
      <c r="I64" s="135"/>
      <c r="J64" s="135"/>
      <c r="K64" s="135">
        <f>'将来負担比率（分子）の構造'!L$43</f>
        <v>477</v>
      </c>
      <c r="L64" s="135"/>
      <c r="M64" s="135"/>
      <c r="N64" s="135">
        <f>'将来負担比率（分子）の構造'!M$43</f>
        <v>376</v>
      </c>
      <c r="O64" s="135"/>
      <c r="P64" s="135"/>
    </row>
    <row r="65" spans="1:16">
      <c r="A65" s="135" t="s">
        <v>26</v>
      </c>
      <c r="B65" s="135">
        <f>'将来負担比率（分子）の構造'!I$42</f>
        <v>768</v>
      </c>
      <c r="C65" s="135"/>
      <c r="D65" s="135"/>
      <c r="E65" s="135">
        <f>'将来負担比率（分子）の構造'!J$42</f>
        <v>688</v>
      </c>
      <c r="F65" s="135"/>
      <c r="G65" s="135"/>
      <c r="H65" s="135">
        <f>'将来負担比率（分子）の構造'!K$42</f>
        <v>609</v>
      </c>
      <c r="I65" s="135"/>
      <c r="J65" s="135"/>
      <c r="K65" s="135">
        <f>'将来負担比率（分子）の構造'!L$42</f>
        <v>530</v>
      </c>
      <c r="L65" s="135"/>
      <c r="M65" s="135"/>
      <c r="N65" s="135">
        <f>'将来負担比率（分子）の構造'!M$42</f>
        <v>453</v>
      </c>
      <c r="O65" s="135"/>
      <c r="P65" s="135"/>
    </row>
    <row r="66" spans="1:16">
      <c r="A66" s="135" t="s">
        <v>25</v>
      </c>
      <c r="B66" s="135">
        <f>'将来負担比率（分子）の構造'!I$41</f>
        <v>3922</v>
      </c>
      <c r="C66" s="135"/>
      <c r="D66" s="135"/>
      <c r="E66" s="135">
        <f>'将来負担比率（分子）の構造'!J$41</f>
        <v>3866</v>
      </c>
      <c r="F66" s="135"/>
      <c r="G66" s="135"/>
      <c r="H66" s="135">
        <f>'将来負担比率（分子）の構造'!K$41</f>
        <v>3829</v>
      </c>
      <c r="I66" s="135"/>
      <c r="J66" s="135"/>
      <c r="K66" s="135">
        <f>'将来負担比率（分子）の構造'!L$41</f>
        <v>3771</v>
      </c>
      <c r="L66" s="135"/>
      <c r="M66" s="135"/>
      <c r="N66" s="135">
        <f>'将来負担比率（分子）の構造'!M$41</f>
        <v>3761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1393651</v>
      </c>
      <c r="S5" s="639"/>
      <c r="T5" s="639"/>
      <c r="U5" s="639"/>
      <c r="V5" s="639"/>
      <c r="W5" s="639"/>
      <c r="X5" s="639"/>
      <c r="Y5" s="686"/>
      <c r="Z5" s="699">
        <v>23.5</v>
      </c>
      <c r="AA5" s="699"/>
      <c r="AB5" s="699"/>
      <c r="AC5" s="699"/>
      <c r="AD5" s="700">
        <v>1358140</v>
      </c>
      <c r="AE5" s="700"/>
      <c r="AF5" s="700"/>
      <c r="AG5" s="700"/>
      <c r="AH5" s="700"/>
      <c r="AI5" s="700"/>
      <c r="AJ5" s="700"/>
      <c r="AK5" s="700"/>
      <c r="AL5" s="687">
        <v>40.4</v>
      </c>
      <c r="AM5" s="656"/>
      <c r="AN5" s="656"/>
      <c r="AO5" s="688"/>
      <c r="AP5" s="675" t="s">
        <v>207</v>
      </c>
      <c r="AQ5" s="676"/>
      <c r="AR5" s="676"/>
      <c r="AS5" s="676"/>
      <c r="AT5" s="676"/>
      <c r="AU5" s="676"/>
      <c r="AV5" s="676"/>
      <c r="AW5" s="676"/>
      <c r="AX5" s="676"/>
      <c r="AY5" s="676"/>
      <c r="AZ5" s="676"/>
      <c r="BA5" s="676"/>
      <c r="BB5" s="676"/>
      <c r="BC5" s="676"/>
      <c r="BD5" s="676"/>
      <c r="BE5" s="676"/>
      <c r="BF5" s="677"/>
      <c r="BG5" s="588">
        <v>1358140</v>
      </c>
      <c r="BH5" s="589"/>
      <c r="BI5" s="589"/>
      <c r="BJ5" s="589"/>
      <c r="BK5" s="589"/>
      <c r="BL5" s="589"/>
      <c r="BM5" s="589"/>
      <c r="BN5" s="590"/>
      <c r="BO5" s="641">
        <v>97.5</v>
      </c>
      <c r="BP5" s="641"/>
      <c r="BQ5" s="641"/>
      <c r="BR5" s="641"/>
      <c r="BS5" s="642">
        <v>4840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86273</v>
      </c>
      <c r="S6" s="589"/>
      <c r="T6" s="589"/>
      <c r="U6" s="589"/>
      <c r="V6" s="589"/>
      <c r="W6" s="589"/>
      <c r="X6" s="589"/>
      <c r="Y6" s="590"/>
      <c r="Z6" s="641">
        <v>1.5</v>
      </c>
      <c r="AA6" s="641"/>
      <c r="AB6" s="641"/>
      <c r="AC6" s="641"/>
      <c r="AD6" s="642">
        <v>86273</v>
      </c>
      <c r="AE6" s="642"/>
      <c r="AF6" s="642"/>
      <c r="AG6" s="642"/>
      <c r="AH6" s="642"/>
      <c r="AI6" s="642"/>
      <c r="AJ6" s="642"/>
      <c r="AK6" s="642"/>
      <c r="AL6" s="611">
        <v>2.6</v>
      </c>
      <c r="AM6" s="643"/>
      <c r="AN6" s="643"/>
      <c r="AO6" s="644"/>
      <c r="AP6" s="585" t="s">
        <v>212</v>
      </c>
      <c r="AQ6" s="586"/>
      <c r="AR6" s="586"/>
      <c r="AS6" s="586"/>
      <c r="AT6" s="586"/>
      <c r="AU6" s="586"/>
      <c r="AV6" s="586"/>
      <c r="AW6" s="586"/>
      <c r="AX6" s="586"/>
      <c r="AY6" s="586"/>
      <c r="AZ6" s="586"/>
      <c r="BA6" s="586"/>
      <c r="BB6" s="586"/>
      <c r="BC6" s="586"/>
      <c r="BD6" s="586"/>
      <c r="BE6" s="586"/>
      <c r="BF6" s="587"/>
      <c r="BG6" s="588">
        <v>1358140</v>
      </c>
      <c r="BH6" s="589"/>
      <c r="BI6" s="589"/>
      <c r="BJ6" s="589"/>
      <c r="BK6" s="589"/>
      <c r="BL6" s="589"/>
      <c r="BM6" s="589"/>
      <c r="BN6" s="590"/>
      <c r="BO6" s="641">
        <v>97.5</v>
      </c>
      <c r="BP6" s="641"/>
      <c r="BQ6" s="641"/>
      <c r="BR6" s="641"/>
      <c r="BS6" s="642">
        <v>4840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96376</v>
      </c>
      <c r="CS6" s="589"/>
      <c r="CT6" s="589"/>
      <c r="CU6" s="589"/>
      <c r="CV6" s="589"/>
      <c r="CW6" s="589"/>
      <c r="CX6" s="589"/>
      <c r="CY6" s="590"/>
      <c r="CZ6" s="641">
        <v>1.8</v>
      </c>
      <c r="DA6" s="641"/>
      <c r="DB6" s="641"/>
      <c r="DC6" s="641"/>
      <c r="DD6" s="594" t="s">
        <v>214</v>
      </c>
      <c r="DE6" s="589"/>
      <c r="DF6" s="589"/>
      <c r="DG6" s="589"/>
      <c r="DH6" s="589"/>
      <c r="DI6" s="589"/>
      <c r="DJ6" s="589"/>
      <c r="DK6" s="589"/>
      <c r="DL6" s="589"/>
      <c r="DM6" s="589"/>
      <c r="DN6" s="589"/>
      <c r="DO6" s="589"/>
      <c r="DP6" s="590"/>
      <c r="DQ6" s="594">
        <v>96357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3368</v>
      </c>
      <c r="S7" s="589"/>
      <c r="T7" s="589"/>
      <c r="U7" s="589"/>
      <c r="V7" s="589"/>
      <c r="W7" s="589"/>
      <c r="X7" s="589"/>
      <c r="Y7" s="590"/>
      <c r="Z7" s="641">
        <v>0.1</v>
      </c>
      <c r="AA7" s="641"/>
      <c r="AB7" s="641"/>
      <c r="AC7" s="641"/>
      <c r="AD7" s="642">
        <v>3368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767636</v>
      </c>
      <c r="BH7" s="589"/>
      <c r="BI7" s="589"/>
      <c r="BJ7" s="589"/>
      <c r="BK7" s="589"/>
      <c r="BL7" s="589"/>
      <c r="BM7" s="589"/>
      <c r="BN7" s="590"/>
      <c r="BO7" s="641">
        <v>55.1</v>
      </c>
      <c r="BP7" s="641"/>
      <c r="BQ7" s="641"/>
      <c r="BR7" s="641"/>
      <c r="BS7" s="642">
        <v>4840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915953</v>
      </c>
      <c r="CS7" s="589"/>
      <c r="CT7" s="589"/>
      <c r="CU7" s="589"/>
      <c r="CV7" s="589"/>
      <c r="CW7" s="589"/>
      <c r="CX7" s="589"/>
      <c r="CY7" s="590"/>
      <c r="CZ7" s="641">
        <v>17</v>
      </c>
      <c r="DA7" s="641"/>
      <c r="DB7" s="641"/>
      <c r="DC7" s="641"/>
      <c r="DD7" s="594">
        <v>23220</v>
      </c>
      <c r="DE7" s="589"/>
      <c r="DF7" s="589"/>
      <c r="DG7" s="589"/>
      <c r="DH7" s="589"/>
      <c r="DI7" s="589"/>
      <c r="DJ7" s="589"/>
      <c r="DK7" s="589"/>
      <c r="DL7" s="589"/>
      <c r="DM7" s="589"/>
      <c r="DN7" s="589"/>
      <c r="DO7" s="589"/>
      <c r="DP7" s="590"/>
      <c r="DQ7" s="594">
        <v>858483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13296</v>
      </c>
      <c r="S8" s="589"/>
      <c r="T8" s="589"/>
      <c r="U8" s="589"/>
      <c r="V8" s="589"/>
      <c r="W8" s="589"/>
      <c r="X8" s="589"/>
      <c r="Y8" s="590"/>
      <c r="Z8" s="641">
        <v>0.2</v>
      </c>
      <c r="AA8" s="641"/>
      <c r="AB8" s="641"/>
      <c r="AC8" s="641"/>
      <c r="AD8" s="642">
        <v>13296</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28649</v>
      </c>
      <c r="BH8" s="589"/>
      <c r="BI8" s="589"/>
      <c r="BJ8" s="589"/>
      <c r="BK8" s="589"/>
      <c r="BL8" s="589"/>
      <c r="BM8" s="589"/>
      <c r="BN8" s="590"/>
      <c r="BO8" s="641">
        <v>2.1</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1594291</v>
      </c>
      <c r="CS8" s="589"/>
      <c r="CT8" s="589"/>
      <c r="CU8" s="589"/>
      <c r="CV8" s="589"/>
      <c r="CW8" s="589"/>
      <c r="CX8" s="589"/>
      <c r="CY8" s="590"/>
      <c r="CZ8" s="641">
        <v>29.6</v>
      </c>
      <c r="DA8" s="641"/>
      <c r="DB8" s="641"/>
      <c r="DC8" s="641"/>
      <c r="DD8" s="594">
        <v>1324</v>
      </c>
      <c r="DE8" s="589"/>
      <c r="DF8" s="589"/>
      <c r="DG8" s="589"/>
      <c r="DH8" s="589"/>
      <c r="DI8" s="589"/>
      <c r="DJ8" s="589"/>
      <c r="DK8" s="589"/>
      <c r="DL8" s="589"/>
      <c r="DM8" s="589"/>
      <c r="DN8" s="589"/>
      <c r="DO8" s="589"/>
      <c r="DP8" s="590"/>
      <c r="DQ8" s="594">
        <v>897990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7816</v>
      </c>
      <c r="S9" s="589"/>
      <c r="T9" s="589"/>
      <c r="U9" s="589"/>
      <c r="V9" s="589"/>
      <c r="W9" s="589"/>
      <c r="X9" s="589"/>
      <c r="Y9" s="590"/>
      <c r="Z9" s="641">
        <v>0.1</v>
      </c>
      <c r="AA9" s="641"/>
      <c r="AB9" s="641"/>
      <c r="AC9" s="641"/>
      <c r="AD9" s="642">
        <v>7816</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692523</v>
      </c>
      <c r="BH9" s="589"/>
      <c r="BI9" s="589"/>
      <c r="BJ9" s="589"/>
      <c r="BK9" s="589"/>
      <c r="BL9" s="589"/>
      <c r="BM9" s="589"/>
      <c r="BN9" s="590"/>
      <c r="BO9" s="641">
        <v>49.7</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505791</v>
      </c>
      <c r="CS9" s="589"/>
      <c r="CT9" s="589"/>
      <c r="CU9" s="589"/>
      <c r="CV9" s="589"/>
      <c r="CW9" s="589"/>
      <c r="CX9" s="589"/>
      <c r="CY9" s="590"/>
      <c r="CZ9" s="641">
        <v>9.4</v>
      </c>
      <c r="DA9" s="641"/>
      <c r="DB9" s="641"/>
      <c r="DC9" s="641"/>
      <c r="DD9" s="594">
        <v>23090</v>
      </c>
      <c r="DE9" s="589"/>
      <c r="DF9" s="589"/>
      <c r="DG9" s="589"/>
      <c r="DH9" s="589"/>
      <c r="DI9" s="589"/>
      <c r="DJ9" s="589"/>
      <c r="DK9" s="589"/>
      <c r="DL9" s="589"/>
      <c r="DM9" s="589"/>
      <c r="DN9" s="589"/>
      <c r="DO9" s="589"/>
      <c r="DP9" s="590"/>
      <c r="DQ9" s="594">
        <v>426231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145044</v>
      </c>
      <c r="S10" s="589"/>
      <c r="T10" s="589"/>
      <c r="U10" s="589"/>
      <c r="V10" s="589"/>
      <c r="W10" s="589"/>
      <c r="X10" s="589"/>
      <c r="Y10" s="590"/>
      <c r="Z10" s="641">
        <v>2.4</v>
      </c>
      <c r="AA10" s="641"/>
      <c r="AB10" s="641"/>
      <c r="AC10" s="641"/>
      <c r="AD10" s="642">
        <v>145044</v>
      </c>
      <c r="AE10" s="642"/>
      <c r="AF10" s="642"/>
      <c r="AG10" s="642"/>
      <c r="AH10" s="642"/>
      <c r="AI10" s="642"/>
      <c r="AJ10" s="642"/>
      <c r="AK10" s="642"/>
      <c r="AL10" s="611">
        <v>4.3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16827</v>
      </c>
      <c r="BH10" s="589"/>
      <c r="BI10" s="589"/>
      <c r="BJ10" s="589"/>
      <c r="BK10" s="589"/>
      <c r="BL10" s="589"/>
      <c r="BM10" s="589"/>
      <c r="BN10" s="590"/>
      <c r="BO10" s="641">
        <v>1.2</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110</v>
      </c>
      <c r="CS10" s="589"/>
      <c r="CT10" s="589"/>
      <c r="CU10" s="589"/>
      <c r="CV10" s="589"/>
      <c r="CW10" s="589"/>
      <c r="CX10" s="589"/>
      <c r="CY10" s="590"/>
      <c r="CZ10" s="641" t="s">
        <v>110</v>
      </c>
      <c r="DA10" s="641"/>
      <c r="DB10" s="641"/>
      <c r="DC10" s="641"/>
      <c r="DD10" s="594" t="s">
        <v>110</v>
      </c>
      <c r="DE10" s="589"/>
      <c r="DF10" s="589"/>
      <c r="DG10" s="589"/>
      <c r="DH10" s="589"/>
      <c r="DI10" s="589"/>
      <c r="DJ10" s="589"/>
      <c r="DK10" s="589"/>
      <c r="DL10" s="589"/>
      <c r="DM10" s="589"/>
      <c r="DN10" s="589"/>
      <c r="DO10" s="589"/>
      <c r="DP10" s="590"/>
      <c r="DQ10" s="594" t="s">
        <v>110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29637</v>
      </c>
      <c r="BH11" s="589"/>
      <c r="BI11" s="589"/>
      <c r="BJ11" s="589"/>
      <c r="BK11" s="589"/>
      <c r="BL11" s="589"/>
      <c r="BM11" s="589"/>
      <c r="BN11" s="590"/>
      <c r="BO11" s="641">
        <v>2.1</v>
      </c>
      <c r="BP11" s="641"/>
      <c r="BQ11" s="641"/>
      <c r="BR11" s="641"/>
      <c r="BS11" s="594">
        <v>4840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267609</v>
      </c>
      <c r="CS11" s="589"/>
      <c r="CT11" s="589"/>
      <c r="CU11" s="589"/>
      <c r="CV11" s="589"/>
      <c r="CW11" s="589"/>
      <c r="CX11" s="589"/>
      <c r="CY11" s="590"/>
      <c r="CZ11" s="641">
        <v>5</v>
      </c>
      <c r="DA11" s="641"/>
      <c r="DB11" s="641"/>
      <c r="DC11" s="641"/>
      <c r="DD11" s="594">
        <v>52859</v>
      </c>
      <c r="DE11" s="589"/>
      <c r="DF11" s="589"/>
      <c r="DG11" s="589"/>
      <c r="DH11" s="589"/>
      <c r="DI11" s="589"/>
      <c r="DJ11" s="589"/>
      <c r="DK11" s="589"/>
      <c r="DL11" s="589"/>
      <c r="DM11" s="589"/>
      <c r="DN11" s="589"/>
      <c r="DO11" s="589"/>
      <c r="DP11" s="590"/>
      <c r="DQ11" s="594">
        <v>196590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505913</v>
      </c>
      <c r="BH12" s="589"/>
      <c r="BI12" s="589"/>
      <c r="BJ12" s="589"/>
      <c r="BK12" s="589"/>
      <c r="BL12" s="589"/>
      <c r="BM12" s="589"/>
      <c r="BN12" s="590"/>
      <c r="BO12" s="641">
        <v>36.299999999999997</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20636</v>
      </c>
      <c r="CS12" s="589"/>
      <c r="CT12" s="589"/>
      <c r="CU12" s="589"/>
      <c r="CV12" s="589"/>
      <c r="CW12" s="589"/>
      <c r="CX12" s="589"/>
      <c r="CY12" s="590"/>
      <c r="CZ12" s="641">
        <v>0.4</v>
      </c>
      <c r="DA12" s="641"/>
      <c r="DB12" s="641"/>
      <c r="DC12" s="641"/>
      <c r="DD12" s="594" t="s">
        <v>110</v>
      </c>
      <c r="DE12" s="589"/>
      <c r="DF12" s="589"/>
      <c r="DG12" s="589"/>
      <c r="DH12" s="589"/>
      <c r="DI12" s="589"/>
      <c r="DJ12" s="589"/>
      <c r="DK12" s="589"/>
      <c r="DL12" s="589"/>
      <c r="DM12" s="589"/>
      <c r="DN12" s="589"/>
      <c r="DO12" s="589"/>
      <c r="DP12" s="590"/>
      <c r="DQ12" s="594">
        <v>15928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9796</v>
      </c>
      <c r="S13" s="589"/>
      <c r="T13" s="589"/>
      <c r="U13" s="589"/>
      <c r="V13" s="589"/>
      <c r="W13" s="589"/>
      <c r="X13" s="589"/>
      <c r="Y13" s="590"/>
      <c r="Z13" s="641">
        <v>0.2</v>
      </c>
      <c r="AA13" s="641"/>
      <c r="AB13" s="641"/>
      <c r="AC13" s="641"/>
      <c r="AD13" s="642">
        <v>9796</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505846</v>
      </c>
      <c r="BH13" s="589"/>
      <c r="BI13" s="589"/>
      <c r="BJ13" s="589"/>
      <c r="BK13" s="589"/>
      <c r="BL13" s="589"/>
      <c r="BM13" s="589"/>
      <c r="BN13" s="590"/>
      <c r="BO13" s="641">
        <v>36.299999999999997</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386482</v>
      </c>
      <c r="CS13" s="589"/>
      <c r="CT13" s="589"/>
      <c r="CU13" s="589"/>
      <c r="CV13" s="589"/>
      <c r="CW13" s="589"/>
      <c r="CX13" s="589"/>
      <c r="CY13" s="590"/>
      <c r="CZ13" s="641">
        <v>7.2</v>
      </c>
      <c r="DA13" s="641"/>
      <c r="DB13" s="641"/>
      <c r="DC13" s="641"/>
      <c r="DD13" s="594">
        <v>207689</v>
      </c>
      <c r="DE13" s="589"/>
      <c r="DF13" s="589"/>
      <c r="DG13" s="589"/>
      <c r="DH13" s="589"/>
      <c r="DI13" s="589"/>
      <c r="DJ13" s="589"/>
      <c r="DK13" s="589"/>
      <c r="DL13" s="589"/>
      <c r="DM13" s="589"/>
      <c r="DN13" s="589"/>
      <c r="DO13" s="589"/>
      <c r="DP13" s="590"/>
      <c r="DQ13" s="594">
        <v>221181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31810</v>
      </c>
      <c r="BH14" s="589"/>
      <c r="BI14" s="589"/>
      <c r="BJ14" s="589"/>
      <c r="BK14" s="589"/>
      <c r="BL14" s="589"/>
      <c r="BM14" s="589"/>
      <c r="BN14" s="590"/>
      <c r="BO14" s="641">
        <v>2.2999999999999998</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350183</v>
      </c>
      <c r="CS14" s="589"/>
      <c r="CT14" s="589"/>
      <c r="CU14" s="589"/>
      <c r="CV14" s="589"/>
      <c r="CW14" s="589"/>
      <c r="CX14" s="589"/>
      <c r="CY14" s="590"/>
      <c r="CZ14" s="641">
        <v>6.5</v>
      </c>
      <c r="DA14" s="641"/>
      <c r="DB14" s="641"/>
      <c r="DC14" s="641"/>
      <c r="DD14" s="594">
        <v>47256</v>
      </c>
      <c r="DE14" s="589"/>
      <c r="DF14" s="589"/>
      <c r="DG14" s="589"/>
      <c r="DH14" s="589"/>
      <c r="DI14" s="589"/>
      <c r="DJ14" s="589"/>
      <c r="DK14" s="589"/>
      <c r="DL14" s="589"/>
      <c r="DM14" s="589"/>
      <c r="DN14" s="589"/>
      <c r="DO14" s="589"/>
      <c r="DP14" s="590"/>
      <c r="DQ14" s="594">
        <v>337457</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9097</v>
      </c>
      <c r="S15" s="589"/>
      <c r="T15" s="589"/>
      <c r="U15" s="589"/>
      <c r="V15" s="589"/>
      <c r="W15" s="589"/>
      <c r="X15" s="589"/>
      <c r="Y15" s="590"/>
      <c r="Z15" s="641">
        <v>0.2</v>
      </c>
      <c r="AA15" s="641"/>
      <c r="AB15" s="641"/>
      <c r="AC15" s="641"/>
      <c r="AD15" s="642">
        <v>9097</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52781</v>
      </c>
      <c r="BH15" s="589"/>
      <c r="BI15" s="589"/>
      <c r="BJ15" s="589"/>
      <c r="BK15" s="589"/>
      <c r="BL15" s="589"/>
      <c r="BM15" s="589"/>
      <c r="BN15" s="590"/>
      <c r="BO15" s="641">
        <v>3.8</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765668</v>
      </c>
      <c r="CS15" s="589"/>
      <c r="CT15" s="589"/>
      <c r="CU15" s="589"/>
      <c r="CV15" s="589"/>
      <c r="CW15" s="589"/>
      <c r="CX15" s="589"/>
      <c r="CY15" s="590"/>
      <c r="CZ15" s="641">
        <v>14.2</v>
      </c>
      <c r="DA15" s="641"/>
      <c r="DB15" s="641"/>
      <c r="DC15" s="641"/>
      <c r="DD15" s="594">
        <v>76063</v>
      </c>
      <c r="DE15" s="589"/>
      <c r="DF15" s="589"/>
      <c r="DG15" s="589"/>
      <c r="DH15" s="589"/>
      <c r="DI15" s="589"/>
      <c r="DJ15" s="589"/>
      <c r="DK15" s="589"/>
      <c r="DL15" s="589"/>
      <c r="DM15" s="589"/>
      <c r="DN15" s="589"/>
      <c r="DO15" s="589"/>
      <c r="DP15" s="590"/>
      <c r="DQ15" s="594">
        <v>531372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2071747</v>
      </c>
      <c r="S16" s="589"/>
      <c r="T16" s="589"/>
      <c r="U16" s="589"/>
      <c r="V16" s="589"/>
      <c r="W16" s="589"/>
      <c r="X16" s="589"/>
      <c r="Y16" s="590"/>
      <c r="Z16" s="641">
        <v>34.9</v>
      </c>
      <c r="AA16" s="641"/>
      <c r="AB16" s="641"/>
      <c r="AC16" s="641"/>
      <c r="AD16" s="642">
        <v>1701314</v>
      </c>
      <c r="AE16" s="642"/>
      <c r="AF16" s="642"/>
      <c r="AG16" s="642"/>
      <c r="AH16" s="642"/>
      <c r="AI16" s="642"/>
      <c r="AJ16" s="642"/>
      <c r="AK16" s="642"/>
      <c r="AL16" s="611">
        <v>50.6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62148</v>
      </c>
      <c r="CS16" s="589"/>
      <c r="CT16" s="589"/>
      <c r="CU16" s="589"/>
      <c r="CV16" s="589"/>
      <c r="CW16" s="589"/>
      <c r="CX16" s="589"/>
      <c r="CY16" s="590"/>
      <c r="CZ16" s="641">
        <v>1.2</v>
      </c>
      <c r="DA16" s="641"/>
      <c r="DB16" s="641"/>
      <c r="DC16" s="641"/>
      <c r="DD16" s="594" t="s">
        <v>110</v>
      </c>
      <c r="DE16" s="589"/>
      <c r="DF16" s="589"/>
      <c r="DG16" s="589"/>
      <c r="DH16" s="589"/>
      <c r="DI16" s="589"/>
      <c r="DJ16" s="589"/>
      <c r="DK16" s="589"/>
      <c r="DL16" s="589"/>
      <c r="DM16" s="589"/>
      <c r="DN16" s="589"/>
      <c r="DO16" s="589"/>
      <c r="DP16" s="590"/>
      <c r="DQ16" s="594">
        <v>62148</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1701314</v>
      </c>
      <c r="S17" s="589"/>
      <c r="T17" s="589"/>
      <c r="U17" s="589"/>
      <c r="V17" s="589"/>
      <c r="W17" s="589"/>
      <c r="X17" s="589"/>
      <c r="Y17" s="590"/>
      <c r="Z17" s="641">
        <v>28.7</v>
      </c>
      <c r="AA17" s="641"/>
      <c r="AB17" s="641"/>
      <c r="AC17" s="641"/>
      <c r="AD17" s="642">
        <v>1701314</v>
      </c>
      <c r="AE17" s="642"/>
      <c r="AF17" s="642"/>
      <c r="AG17" s="642"/>
      <c r="AH17" s="642"/>
      <c r="AI17" s="642"/>
      <c r="AJ17" s="642"/>
      <c r="AK17" s="642"/>
      <c r="AL17" s="611">
        <v>50.6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427214</v>
      </c>
      <c r="CS17" s="589"/>
      <c r="CT17" s="589"/>
      <c r="CU17" s="589"/>
      <c r="CV17" s="589"/>
      <c r="CW17" s="589"/>
      <c r="CX17" s="589"/>
      <c r="CY17" s="590"/>
      <c r="CZ17" s="641">
        <v>7.9</v>
      </c>
      <c r="DA17" s="641"/>
      <c r="DB17" s="641"/>
      <c r="DC17" s="641"/>
      <c r="DD17" s="594" t="s">
        <v>110</v>
      </c>
      <c r="DE17" s="589"/>
      <c r="DF17" s="589"/>
      <c r="DG17" s="589"/>
      <c r="DH17" s="589"/>
      <c r="DI17" s="589"/>
      <c r="DJ17" s="589"/>
      <c r="DK17" s="589"/>
      <c r="DL17" s="589"/>
      <c r="DM17" s="589"/>
      <c r="DN17" s="589"/>
      <c r="DO17" s="589"/>
      <c r="DP17" s="590"/>
      <c r="DQ17" s="594">
        <v>411752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88661</v>
      </c>
      <c r="S18" s="589"/>
      <c r="T18" s="589"/>
      <c r="U18" s="589"/>
      <c r="V18" s="589"/>
      <c r="W18" s="589"/>
      <c r="X18" s="589"/>
      <c r="Y18" s="590"/>
      <c r="Z18" s="641">
        <v>1.5</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281772</v>
      </c>
      <c r="S19" s="589"/>
      <c r="T19" s="589"/>
      <c r="U19" s="589"/>
      <c r="V19" s="589"/>
      <c r="W19" s="589"/>
      <c r="X19" s="589"/>
      <c r="Y19" s="590"/>
      <c r="Z19" s="641">
        <v>4.8</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35511</v>
      </c>
      <c r="BH19" s="589"/>
      <c r="BI19" s="589"/>
      <c r="BJ19" s="589"/>
      <c r="BK19" s="589"/>
      <c r="BL19" s="589"/>
      <c r="BM19" s="589"/>
      <c r="BN19" s="590"/>
      <c r="BO19" s="641">
        <v>2.5</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3740088</v>
      </c>
      <c r="S20" s="589"/>
      <c r="T20" s="589"/>
      <c r="U20" s="589"/>
      <c r="V20" s="589"/>
      <c r="W20" s="589"/>
      <c r="X20" s="589"/>
      <c r="Y20" s="590"/>
      <c r="Z20" s="641">
        <v>63.1</v>
      </c>
      <c r="AA20" s="641"/>
      <c r="AB20" s="641"/>
      <c r="AC20" s="641"/>
      <c r="AD20" s="642">
        <v>3334144</v>
      </c>
      <c r="AE20" s="642"/>
      <c r="AF20" s="642"/>
      <c r="AG20" s="642"/>
      <c r="AH20" s="642"/>
      <c r="AI20" s="642"/>
      <c r="AJ20" s="642"/>
      <c r="AK20" s="642"/>
      <c r="AL20" s="611">
        <v>99.1</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35511</v>
      </c>
      <c r="BH20" s="589"/>
      <c r="BI20" s="589"/>
      <c r="BJ20" s="589"/>
      <c r="BK20" s="589"/>
      <c r="BL20" s="589"/>
      <c r="BM20" s="589"/>
      <c r="BN20" s="590"/>
      <c r="BO20" s="641">
        <v>2.5</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5392351</v>
      </c>
      <c r="CS20" s="589"/>
      <c r="CT20" s="589"/>
      <c r="CU20" s="589"/>
      <c r="CV20" s="589"/>
      <c r="CW20" s="589"/>
      <c r="CX20" s="589"/>
      <c r="CY20" s="590"/>
      <c r="CZ20" s="641">
        <v>100</v>
      </c>
      <c r="DA20" s="641"/>
      <c r="DB20" s="641"/>
      <c r="DC20" s="641"/>
      <c r="DD20" s="594">
        <v>431501</v>
      </c>
      <c r="DE20" s="589"/>
      <c r="DF20" s="589"/>
      <c r="DG20" s="589"/>
      <c r="DH20" s="589"/>
      <c r="DI20" s="589"/>
      <c r="DJ20" s="589"/>
      <c r="DK20" s="589"/>
      <c r="DL20" s="589"/>
      <c r="DM20" s="589"/>
      <c r="DN20" s="589"/>
      <c r="DO20" s="589"/>
      <c r="DP20" s="590"/>
      <c r="DQ20" s="594">
        <v>4055489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1945</v>
      </c>
      <c r="S21" s="589"/>
      <c r="T21" s="589"/>
      <c r="U21" s="589"/>
      <c r="V21" s="589"/>
      <c r="W21" s="589"/>
      <c r="X21" s="589"/>
      <c r="Y21" s="590"/>
      <c r="Z21" s="641">
        <v>0</v>
      </c>
      <c r="AA21" s="641"/>
      <c r="AB21" s="641"/>
      <c r="AC21" s="641"/>
      <c r="AD21" s="642">
        <v>1945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44773</v>
      </c>
      <c r="S22" s="589"/>
      <c r="T22" s="589"/>
      <c r="U22" s="589"/>
      <c r="V22" s="589"/>
      <c r="W22" s="589"/>
      <c r="X22" s="589"/>
      <c r="Y22" s="590"/>
      <c r="Z22" s="641">
        <v>0.8</v>
      </c>
      <c r="AA22" s="641"/>
      <c r="AB22" s="641"/>
      <c r="AC22" s="641"/>
      <c r="AD22" s="642" t="s">
        <v>110</v>
      </c>
      <c r="AE22" s="642"/>
      <c r="AF22" s="642"/>
      <c r="AG22" s="642"/>
      <c r="AH22" s="642"/>
      <c r="AI22" s="642"/>
      <c r="AJ22" s="642"/>
      <c r="AK22" s="642"/>
      <c r="AL22" s="611" t="s">
        <v>110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21689</v>
      </c>
      <c r="S23" s="589"/>
      <c r="T23" s="589"/>
      <c r="U23" s="589"/>
      <c r="V23" s="589"/>
      <c r="W23" s="589"/>
      <c r="X23" s="589"/>
      <c r="Y23" s="590"/>
      <c r="Z23" s="641">
        <v>0.4</v>
      </c>
      <c r="AA23" s="641"/>
      <c r="AB23" s="641"/>
      <c r="AC23" s="641"/>
      <c r="AD23" s="642">
        <v>7530</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35511</v>
      </c>
      <c r="BH23" s="589"/>
      <c r="BI23" s="589"/>
      <c r="BJ23" s="589"/>
      <c r="BK23" s="589"/>
      <c r="BL23" s="589"/>
      <c r="BM23" s="589"/>
      <c r="BN23" s="590"/>
      <c r="BO23" s="641">
        <v>2.5</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26137</v>
      </c>
      <c r="S24" s="589"/>
      <c r="T24" s="589"/>
      <c r="U24" s="589"/>
      <c r="V24" s="589"/>
      <c r="W24" s="589"/>
      <c r="X24" s="589"/>
      <c r="Y24" s="590"/>
      <c r="Z24" s="641">
        <v>0.4</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2526468</v>
      </c>
      <c r="CS24" s="639"/>
      <c r="CT24" s="639"/>
      <c r="CU24" s="639"/>
      <c r="CV24" s="639"/>
      <c r="CW24" s="639"/>
      <c r="CX24" s="639"/>
      <c r="CY24" s="686"/>
      <c r="CZ24" s="690">
        <v>46.9</v>
      </c>
      <c r="DA24" s="691"/>
      <c r="DB24" s="691"/>
      <c r="DC24" s="692"/>
      <c r="DD24" s="685">
        <v>1895633</v>
      </c>
      <c r="DE24" s="639"/>
      <c r="DF24" s="639"/>
      <c r="DG24" s="639"/>
      <c r="DH24" s="639"/>
      <c r="DI24" s="639"/>
      <c r="DJ24" s="639"/>
      <c r="DK24" s="686"/>
      <c r="DL24" s="685">
        <v>1837965</v>
      </c>
      <c r="DM24" s="639"/>
      <c r="DN24" s="639"/>
      <c r="DO24" s="639"/>
      <c r="DP24" s="639"/>
      <c r="DQ24" s="639"/>
      <c r="DR24" s="639"/>
      <c r="DS24" s="639"/>
      <c r="DT24" s="639"/>
      <c r="DU24" s="639"/>
      <c r="DV24" s="686"/>
      <c r="DW24" s="687">
        <v>50.8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455750</v>
      </c>
      <c r="S25" s="589"/>
      <c r="T25" s="589"/>
      <c r="U25" s="589"/>
      <c r="V25" s="589"/>
      <c r="W25" s="589"/>
      <c r="X25" s="589"/>
      <c r="Y25" s="590"/>
      <c r="Z25" s="641">
        <v>7.7</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1265020</v>
      </c>
      <c r="CS25" s="607"/>
      <c r="CT25" s="607"/>
      <c r="CU25" s="607"/>
      <c r="CV25" s="607"/>
      <c r="CW25" s="607"/>
      <c r="CX25" s="607"/>
      <c r="CY25" s="608"/>
      <c r="CZ25" s="591">
        <v>23.5</v>
      </c>
      <c r="DA25" s="609"/>
      <c r="DB25" s="609"/>
      <c r="DC25" s="610"/>
      <c r="DD25" s="594">
        <v>1250242</v>
      </c>
      <c r="DE25" s="607"/>
      <c r="DF25" s="607"/>
      <c r="DG25" s="607"/>
      <c r="DH25" s="607"/>
      <c r="DI25" s="607"/>
      <c r="DJ25" s="607"/>
      <c r="DK25" s="608"/>
      <c r="DL25" s="594">
        <v>1207982</v>
      </c>
      <c r="DM25" s="607"/>
      <c r="DN25" s="607"/>
      <c r="DO25" s="607"/>
      <c r="DP25" s="607"/>
      <c r="DQ25" s="607"/>
      <c r="DR25" s="607"/>
      <c r="DS25" s="607"/>
      <c r="DT25" s="607"/>
      <c r="DU25" s="607"/>
      <c r="DV25" s="608"/>
      <c r="DW25" s="611">
        <v>33.4</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823095</v>
      </c>
      <c r="CS26" s="589"/>
      <c r="CT26" s="589"/>
      <c r="CU26" s="589"/>
      <c r="CV26" s="589"/>
      <c r="CW26" s="589"/>
      <c r="CX26" s="589"/>
      <c r="CY26" s="590"/>
      <c r="CZ26" s="591">
        <v>15.3</v>
      </c>
      <c r="DA26" s="609"/>
      <c r="DB26" s="609"/>
      <c r="DC26" s="610"/>
      <c r="DD26" s="594">
        <v>811538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313287</v>
      </c>
      <c r="S27" s="589"/>
      <c r="T27" s="589"/>
      <c r="U27" s="589"/>
      <c r="V27" s="589"/>
      <c r="W27" s="589"/>
      <c r="X27" s="589"/>
      <c r="Y27" s="590"/>
      <c r="Z27" s="641">
        <v>5.3</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1393651</v>
      </c>
      <c r="BH27" s="589"/>
      <c r="BI27" s="589"/>
      <c r="BJ27" s="589"/>
      <c r="BK27" s="589"/>
      <c r="BL27" s="589"/>
      <c r="BM27" s="589"/>
      <c r="BN27" s="590"/>
      <c r="BO27" s="641">
        <v>100</v>
      </c>
      <c r="BP27" s="641"/>
      <c r="BQ27" s="641"/>
      <c r="BR27" s="641"/>
      <c r="BS27" s="594">
        <v>4840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834234</v>
      </c>
      <c r="CS27" s="607"/>
      <c r="CT27" s="607"/>
      <c r="CU27" s="607"/>
      <c r="CV27" s="607"/>
      <c r="CW27" s="607"/>
      <c r="CX27" s="607"/>
      <c r="CY27" s="608"/>
      <c r="CZ27" s="591">
        <v>15.5</v>
      </c>
      <c r="DA27" s="609"/>
      <c r="DB27" s="609"/>
      <c r="DC27" s="610"/>
      <c r="DD27" s="594">
        <v>233639</v>
      </c>
      <c r="DE27" s="607"/>
      <c r="DF27" s="607"/>
      <c r="DG27" s="607"/>
      <c r="DH27" s="607"/>
      <c r="DI27" s="607"/>
      <c r="DJ27" s="607"/>
      <c r="DK27" s="608"/>
      <c r="DL27" s="594">
        <v>218231</v>
      </c>
      <c r="DM27" s="607"/>
      <c r="DN27" s="607"/>
      <c r="DO27" s="607"/>
      <c r="DP27" s="607"/>
      <c r="DQ27" s="607"/>
      <c r="DR27" s="607"/>
      <c r="DS27" s="607"/>
      <c r="DT27" s="607"/>
      <c r="DU27" s="607"/>
      <c r="DV27" s="608"/>
      <c r="DW27" s="611">
        <v>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24579</v>
      </c>
      <c r="S28" s="589"/>
      <c r="T28" s="589"/>
      <c r="U28" s="589"/>
      <c r="V28" s="589"/>
      <c r="W28" s="589"/>
      <c r="X28" s="589"/>
      <c r="Y28" s="590"/>
      <c r="Z28" s="641">
        <v>0.4</v>
      </c>
      <c r="AA28" s="641"/>
      <c r="AB28" s="641"/>
      <c r="AC28" s="641"/>
      <c r="AD28" s="642">
        <v>20090</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427214</v>
      </c>
      <c r="CS28" s="589"/>
      <c r="CT28" s="589"/>
      <c r="CU28" s="589"/>
      <c r="CV28" s="589"/>
      <c r="CW28" s="589"/>
      <c r="CX28" s="589"/>
      <c r="CY28" s="590"/>
      <c r="CZ28" s="591">
        <v>7.9</v>
      </c>
      <c r="DA28" s="609"/>
      <c r="DB28" s="609"/>
      <c r="DC28" s="610"/>
      <c r="DD28" s="594">
        <v>411752</v>
      </c>
      <c r="DE28" s="589"/>
      <c r="DF28" s="589"/>
      <c r="DG28" s="589"/>
      <c r="DH28" s="589"/>
      <c r="DI28" s="589"/>
      <c r="DJ28" s="589"/>
      <c r="DK28" s="590"/>
      <c r="DL28" s="594">
        <v>411752</v>
      </c>
      <c r="DM28" s="589"/>
      <c r="DN28" s="589"/>
      <c r="DO28" s="589"/>
      <c r="DP28" s="589"/>
      <c r="DQ28" s="589"/>
      <c r="DR28" s="589"/>
      <c r="DS28" s="589"/>
      <c r="DT28" s="589"/>
      <c r="DU28" s="589"/>
      <c r="DV28" s="590"/>
      <c r="DW28" s="611">
        <v>11.4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339</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427214</v>
      </c>
      <c r="CS29" s="607"/>
      <c r="CT29" s="607"/>
      <c r="CU29" s="607"/>
      <c r="CV29" s="607"/>
      <c r="CW29" s="607"/>
      <c r="CX29" s="607"/>
      <c r="CY29" s="608"/>
      <c r="CZ29" s="591">
        <v>7.9</v>
      </c>
      <c r="DA29" s="609"/>
      <c r="DB29" s="609"/>
      <c r="DC29" s="610"/>
      <c r="DD29" s="594">
        <v>411752</v>
      </c>
      <c r="DE29" s="607"/>
      <c r="DF29" s="607"/>
      <c r="DG29" s="607"/>
      <c r="DH29" s="607"/>
      <c r="DI29" s="607"/>
      <c r="DJ29" s="607"/>
      <c r="DK29" s="608"/>
      <c r="DL29" s="594">
        <v>411752</v>
      </c>
      <c r="DM29" s="607"/>
      <c r="DN29" s="607"/>
      <c r="DO29" s="607"/>
      <c r="DP29" s="607"/>
      <c r="DQ29" s="607"/>
      <c r="DR29" s="607"/>
      <c r="DS29" s="607"/>
      <c r="DT29" s="607"/>
      <c r="DU29" s="607"/>
      <c r="DV29" s="608"/>
      <c r="DW29" s="611">
        <v>11.4</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624944</v>
      </c>
      <c r="S30" s="589"/>
      <c r="T30" s="589"/>
      <c r="U30" s="589"/>
      <c r="V30" s="589"/>
      <c r="W30" s="589"/>
      <c r="X30" s="589"/>
      <c r="Y30" s="590"/>
      <c r="Z30" s="641">
        <v>10.5</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97.3</v>
      </c>
      <c r="BH30" s="655"/>
      <c r="BI30" s="655"/>
      <c r="BJ30" s="655"/>
      <c r="BK30" s="655"/>
      <c r="BL30" s="655"/>
      <c r="BM30" s="656">
        <v>90</v>
      </c>
      <c r="BN30" s="655"/>
      <c r="BO30" s="655"/>
      <c r="BP30" s="655"/>
      <c r="BQ30" s="657"/>
      <c r="BR30" s="654">
        <v>97.3</v>
      </c>
      <c r="BS30" s="655"/>
      <c r="BT30" s="655"/>
      <c r="BU30" s="655"/>
      <c r="BV30" s="655"/>
      <c r="BW30" s="655"/>
      <c r="BX30" s="656">
        <v>89.8</v>
      </c>
      <c r="BY30" s="655"/>
      <c r="BZ30" s="655"/>
      <c r="CA30" s="655"/>
      <c r="CB30" s="657"/>
      <c r="CD30" s="660"/>
      <c r="CE30" s="661"/>
      <c r="CF30" s="625" t="s">
        <v>290</v>
      </c>
      <c r="CG30" s="622"/>
      <c r="CH30" s="622"/>
      <c r="CI30" s="622"/>
      <c r="CJ30" s="622"/>
      <c r="CK30" s="622"/>
      <c r="CL30" s="622"/>
      <c r="CM30" s="622"/>
      <c r="CN30" s="622"/>
      <c r="CO30" s="622"/>
      <c r="CP30" s="622"/>
      <c r="CQ30" s="623"/>
      <c r="CR30" s="588">
        <v>383336</v>
      </c>
      <c r="CS30" s="589"/>
      <c r="CT30" s="589"/>
      <c r="CU30" s="589"/>
      <c r="CV30" s="589"/>
      <c r="CW30" s="589"/>
      <c r="CX30" s="589"/>
      <c r="CY30" s="590"/>
      <c r="CZ30" s="591">
        <v>7.1</v>
      </c>
      <c r="DA30" s="609"/>
      <c r="DB30" s="609"/>
      <c r="DC30" s="610"/>
      <c r="DD30" s="594">
        <v>367978</v>
      </c>
      <c r="DE30" s="589"/>
      <c r="DF30" s="589"/>
      <c r="DG30" s="589"/>
      <c r="DH30" s="589"/>
      <c r="DI30" s="589"/>
      <c r="DJ30" s="589"/>
      <c r="DK30" s="590"/>
      <c r="DL30" s="594">
        <v>367978</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238758</v>
      </c>
      <c r="S31" s="589"/>
      <c r="T31" s="589"/>
      <c r="U31" s="589"/>
      <c r="V31" s="589"/>
      <c r="W31" s="589"/>
      <c r="X31" s="589"/>
      <c r="Y31" s="590"/>
      <c r="Z31" s="641">
        <v>4</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97.7</v>
      </c>
      <c r="BH31" s="607"/>
      <c r="BI31" s="607"/>
      <c r="BJ31" s="607"/>
      <c r="BK31" s="607"/>
      <c r="BL31" s="607"/>
      <c r="BM31" s="643">
        <v>92.3</v>
      </c>
      <c r="BN31" s="653"/>
      <c r="BO31" s="653"/>
      <c r="BP31" s="653"/>
      <c r="BQ31" s="617"/>
      <c r="BR31" s="652">
        <v>97.7</v>
      </c>
      <c r="BS31" s="607"/>
      <c r="BT31" s="607"/>
      <c r="BU31" s="607"/>
      <c r="BV31" s="607"/>
      <c r="BW31" s="607"/>
      <c r="BX31" s="643">
        <v>91.9</v>
      </c>
      <c r="BY31" s="653"/>
      <c r="BZ31" s="653"/>
      <c r="CA31" s="653"/>
      <c r="CB31" s="617"/>
      <c r="CD31" s="660"/>
      <c r="CE31" s="661"/>
      <c r="CF31" s="625" t="s">
        <v>294</v>
      </c>
      <c r="CG31" s="622"/>
      <c r="CH31" s="622"/>
      <c r="CI31" s="622"/>
      <c r="CJ31" s="622"/>
      <c r="CK31" s="622"/>
      <c r="CL31" s="622"/>
      <c r="CM31" s="622"/>
      <c r="CN31" s="622"/>
      <c r="CO31" s="622"/>
      <c r="CP31" s="622"/>
      <c r="CQ31" s="623"/>
      <c r="CR31" s="588">
        <v>43878</v>
      </c>
      <c r="CS31" s="607"/>
      <c r="CT31" s="607"/>
      <c r="CU31" s="607"/>
      <c r="CV31" s="607"/>
      <c r="CW31" s="607"/>
      <c r="CX31" s="607"/>
      <c r="CY31" s="608"/>
      <c r="CZ31" s="591">
        <v>0.8</v>
      </c>
      <c r="DA31" s="609"/>
      <c r="DB31" s="609"/>
      <c r="DC31" s="610"/>
      <c r="DD31" s="594">
        <v>43774</v>
      </c>
      <c r="DE31" s="607"/>
      <c r="DF31" s="607"/>
      <c r="DG31" s="607"/>
      <c r="DH31" s="607"/>
      <c r="DI31" s="607"/>
      <c r="DJ31" s="607"/>
      <c r="DK31" s="608"/>
      <c r="DL31" s="594">
        <v>43774</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62093</v>
      </c>
      <c r="S32" s="589"/>
      <c r="T32" s="589"/>
      <c r="U32" s="589"/>
      <c r="V32" s="589"/>
      <c r="W32" s="589"/>
      <c r="X32" s="589"/>
      <c r="Y32" s="590"/>
      <c r="Z32" s="641">
        <v>1</v>
      </c>
      <c r="AA32" s="641"/>
      <c r="AB32" s="641"/>
      <c r="AC32" s="641"/>
      <c r="AD32" s="642">
        <v>27</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96.5</v>
      </c>
      <c r="BH32" s="573"/>
      <c r="BI32" s="573"/>
      <c r="BJ32" s="573"/>
      <c r="BK32" s="573"/>
      <c r="BL32" s="573"/>
      <c r="BM32" s="636">
        <v>86.1</v>
      </c>
      <c r="BN32" s="573"/>
      <c r="BO32" s="573"/>
      <c r="BP32" s="573"/>
      <c r="BQ32" s="630"/>
      <c r="BR32" s="651">
        <v>96.4</v>
      </c>
      <c r="BS32" s="573"/>
      <c r="BT32" s="573"/>
      <c r="BU32" s="573"/>
      <c r="BV32" s="573"/>
      <c r="BW32" s="573"/>
      <c r="BX32" s="636">
        <v>86</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374149</v>
      </c>
      <c r="S33" s="589"/>
      <c r="T33" s="589"/>
      <c r="U33" s="589"/>
      <c r="V33" s="589"/>
      <c r="W33" s="589"/>
      <c r="X33" s="589"/>
      <c r="Y33" s="590"/>
      <c r="Z33" s="641">
        <v>6.3</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2372234</v>
      </c>
      <c r="CS33" s="607"/>
      <c r="CT33" s="607"/>
      <c r="CU33" s="607"/>
      <c r="CV33" s="607"/>
      <c r="CW33" s="607"/>
      <c r="CX33" s="607"/>
      <c r="CY33" s="608"/>
      <c r="CZ33" s="591">
        <v>44</v>
      </c>
      <c r="DA33" s="609"/>
      <c r="DB33" s="609"/>
      <c r="DC33" s="610"/>
      <c r="DD33" s="594">
        <v>1910296</v>
      </c>
      <c r="DE33" s="607"/>
      <c r="DF33" s="607"/>
      <c r="DG33" s="607"/>
      <c r="DH33" s="607"/>
      <c r="DI33" s="607"/>
      <c r="DJ33" s="607"/>
      <c r="DK33" s="608"/>
      <c r="DL33" s="594">
        <v>1504967</v>
      </c>
      <c r="DM33" s="607"/>
      <c r="DN33" s="607"/>
      <c r="DO33" s="607"/>
      <c r="DP33" s="607"/>
      <c r="DQ33" s="607"/>
      <c r="DR33" s="607"/>
      <c r="DS33" s="607"/>
      <c r="DT33" s="607"/>
      <c r="DU33" s="607"/>
      <c r="DV33" s="608"/>
      <c r="DW33" s="611">
        <v>41.6</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617267</v>
      </c>
      <c r="CS34" s="589"/>
      <c r="CT34" s="589"/>
      <c r="CU34" s="589"/>
      <c r="CV34" s="589"/>
      <c r="CW34" s="589"/>
      <c r="CX34" s="589"/>
      <c r="CY34" s="590"/>
      <c r="CZ34" s="591">
        <v>11.4</v>
      </c>
      <c r="DA34" s="609"/>
      <c r="DB34" s="609"/>
      <c r="DC34" s="610"/>
      <c r="DD34" s="594">
        <v>513278</v>
      </c>
      <c r="DE34" s="589"/>
      <c r="DF34" s="589"/>
      <c r="DG34" s="589"/>
      <c r="DH34" s="589"/>
      <c r="DI34" s="589"/>
      <c r="DJ34" s="589"/>
      <c r="DK34" s="590"/>
      <c r="DL34" s="594">
        <v>402204</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255249</v>
      </c>
      <c r="S35" s="589"/>
      <c r="T35" s="589"/>
      <c r="U35" s="589"/>
      <c r="V35" s="589"/>
      <c r="W35" s="589"/>
      <c r="X35" s="589"/>
      <c r="Y35" s="590"/>
      <c r="Z35" s="641">
        <v>4.3</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591885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113812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61250</v>
      </c>
      <c r="CS35" s="607"/>
      <c r="CT35" s="607"/>
      <c r="CU35" s="607"/>
      <c r="CV35" s="607"/>
      <c r="CW35" s="607"/>
      <c r="CX35" s="607"/>
      <c r="CY35" s="608"/>
      <c r="CZ35" s="591">
        <v>1.1000000000000001</v>
      </c>
      <c r="DA35" s="609"/>
      <c r="DB35" s="609"/>
      <c r="DC35" s="610"/>
      <c r="DD35" s="594">
        <v>59744</v>
      </c>
      <c r="DE35" s="607"/>
      <c r="DF35" s="607"/>
      <c r="DG35" s="607"/>
      <c r="DH35" s="607"/>
      <c r="DI35" s="607"/>
      <c r="DJ35" s="607"/>
      <c r="DK35" s="608"/>
      <c r="DL35" s="594">
        <v>58192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5928531</v>
      </c>
      <c r="S36" s="629"/>
      <c r="T36" s="629"/>
      <c r="U36" s="629"/>
      <c r="V36" s="629"/>
      <c r="W36" s="629"/>
      <c r="X36" s="629"/>
      <c r="Y36" s="632"/>
      <c r="Z36" s="633">
        <v>100</v>
      </c>
      <c r="AA36" s="633"/>
      <c r="AB36" s="633"/>
      <c r="AC36" s="633"/>
      <c r="AD36" s="634">
        <v>3363736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41587</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96814</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740848</v>
      </c>
      <c r="CS36" s="589"/>
      <c r="CT36" s="589"/>
      <c r="CU36" s="589"/>
      <c r="CV36" s="589"/>
      <c r="CW36" s="589"/>
      <c r="CX36" s="589"/>
      <c r="CY36" s="590"/>
      <c r="CZ36" s="591">
        <v>13.7</v>
      </c>
      <c r="DA36" s="609"/>
      <c r="DB36" s="609"/>
      <c r="DC36" s="610"/>
      <c r="DD36" s="594">
        <v>674494</v>
      </c>
      <c r="DE36" s="589"/>
      <c r="DF36" s="589"/>
      <c r="DG36" s="589"/>
      <c r="DH36" s="589"/>
      <c r="DI36" s="589"/>
      <c r="DJ36" s="589"/>
      <c r="DK36" s="590"/>
      <c r="DL36" s="594">
        <v>568956</v>
      </c>
      <c r="DM36" s="589"/>
      <c r="DN36" s="589"/>
      <c r="DO36" s="589"/>
      <c r="DP36" s="589"/>
      <c r="DQ36" s="589"/>
      <c r="DR36" s="589"/>
      <c r="DS36" s="589"/>
      <c r="DT36" s="589"/>
      <c r="DU36" s="589"/>
      <c r="DV36" s="590"/>
      <c r="DW36" s="611">
        <v>15.7</v>
      </c>
      <c r="DX36" s="612"/>
      <c r="DY36" s="612"/>
      <c r="DZ36" s="612"/>
      <c r="EA36" s="612"/>
      <c r="EB36" s="612"/>
      <c r="EC36" s="613"/>
    </row>
    <row r="37" spans="2:133" ht="11.25" customHeight="1">
      <c r="AQ37" s="614" t="s">
        <v>312</v>
      </c>
      <c r="AR37" s="615"/>
      <c r="AS37" s="615"/>
      <c r="AT37" s="615"/>
      <c r="AU37" s="615"/>
      <c r="AV37" s="615"/>
      <c r="AW37" s="615"/>
      <c r="AX37" s="615"/>
      <c r="AY37" s="616"/>
      <c r="AZ37" s="588" t="s">
        <v>313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3545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513941</v>
      </c>
      <c r="CS37" s="607"/>
      <c r="CT37" s="607"/>
      <c r="CU37" s="607"/>
      <c r="CV37" s="607"/>
      <c r="CW37" s="607"/>
      <c r="CX37" s="607"/>
      <c r="CY37" s="608"/>
      <c r="CZ37" s="591">
        <v>9.5</v>
      </c>
      <c r="DA37" s="609"/>
      <c r="DB37" s="609"/>
      <c r="DC37" s="610"/>
      <c r="DD37" s="594">
        <v>472371</v>
      </c>
      <c r="DE37" s="607"/>
      <c r="DF37" s="607"/>
      <c r="DG37" s="607"/>
      <c r="DH37" s="607"/>
      <c r="DI37" s="607"/>
      <c r="DJ37" s="607"/>
      <c r="DK37" s="608"/>
      <c r="DL37" s="594">
        <v>388464</v>
      </c>
      <c r="DM37" s="607"/>
      <c r="DN37" s="607"/>
      <c r="DO37" s="607"/>
      <c r="DP37" s="607"/>
      <c r="DQ37" s="607"/>
      <c r="DR37" s="607"/>
      <c r="DS37" s="607"/>
      <c r="DT37" s="607"/>
      <c r="DU37" s="607"/>
      <c r="DV37" s="608"/>
      <c r="DW37" s="611">
        <v>10.7</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6188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591885</v>
      </c>
      <c r="CS38" s="589"/>
      <c r="CT38" s="589"/>
      <c r="CU38" s="589"/>
      <c r="CV38" s="589"/>
      <c r="CW38" s="589"/>
      <c r="CX38" s="589"/>
      <c r="CY38" s="590"/>
      <c r="CZ38" s="591">
        <v>11</v>
      </c>
      <c r="DA38" s="609"/>
      <c r="DB38" s="609"/>
      <c r="DC38" s="610"/>
      <c r="DD38" s="594">
        <v>513968</v>
      </c>
      <c r="DE38" s="589"/>
      <c r="DF38" s="589"/>
      <c r="DG38" s="589"/>
      <c r="DH38" s="589"/>
      <c r="DI38" s="589"/>
      <c r="DJ38" s="589"/>
      <c r="DK38" s="590"/>
      <c r="DL38" s="594">
        <v>475615</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343984</v>
      </c>
      <c r="CS39" s="607"/>
      <c r="CT39" s="607"/>
      <c r="CU39" s="607"/>
      <c r="CV39" s="607"/>
      <c r="CW39" s="607"/>
      <c r="CX39" s="607"/>
      <c r="CY39" s="608"/>
      <c r="CZ39" s="591">
        <v>6.4</v>
      </c>
      <c r="DA39" s="609"/>
      <c r="DB39" s="609"/>
      <c r="DC39" s="610"/>
      <c r="DD39" s="594">
        <v>148812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141166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17000</v>
      </c>
      <c r="CS40" s="589"/>
      <c r="CT40" s="589"/>
      <c r="CU40" s="589"/>
      <c r="CV40" s="589"/>
      <c r="CW40" s="589"/>
      <c r="CX40" s="589"/>
      <c r="CY40" s="590"/>
      <c r="CZ40" s="591">
        <v>0.3</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409132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313</v>
      </c>
      <c r="CS41" s="607"/>
      <c r="CT41" s="607"/>
      <c r="CU41" s="607"/>
      <c r="CV41" s="607"/>
      <c r="CW41" s="607"/>
      <c r="CX41" s="607"/>
      <c r="CY41" s="608"/>
      <c r="CZ41" s="591" t="s">
        <v>313</v>
      </c>
      <c r="DA41" s="609"/>
      <c r="DB41" s="609"/>
      <c r="DC41" s="610"/>
      <c r="DD41" s="594" t="s">
        <v>313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493649</v>
      </c>
      <c r="CS42" s="589"/>
      <c r="CT42" s="589"/>
      <c r="CU42" s="589"/>
      <c r="CV42" s="589"/>
      <c r="CW42" s="589"/>
      <c r="CX42" s="589"/>
      <c r="CY42" s="590"/>
      <c r="CZ42" s="591">
        <v>9.1999999999999993</v>
      </c>
      <c r="DA42" s="592"/>
      <c r="DB42" s="592"/>
      <c r="DC42" s="593"/>
      <c r="DD42" s="594">
        <v>249560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10986</v>
      </c>
      <c r="CS43" s="607"/>
      <c r="CT43" s="607"/>
      <c r="CU43" s="607"/>
      <c r="CV43" s="607"/>
      <c r="CW43" s="607"/>
      <c r="CX43" s="607"/>
      <c r="CY43" s="608"/>
      <c r="CZ43" s="591">
        <v>0.2</v>
      </c>
      <c r="DA43" s="609"/>
      <c r="DB43" s="609"/>
      <c r="DC43" s="610"/>
      <c r="DD43" s="594">
        <v>10986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431501</v>
      </c>
      <c r="CS44" s="589"/>
      <c r="CT44" s="589"/>
      <c r="CU44" s="589"/>
      <c r="CV44" s="589"/>
      <c r="CW44" s="589"/>
      <c r="CX44" s="589"/>
      <c r="CY44" s="590"/>
      <c r="CZ44" s="591">
        <v>8</v>
      </c>
      <c r="DA44" s="592"/>
      <c r="DB44" s="592"/>
      <c r="DC44" s="593"/>
      <c r="DD44" s="594">
        <v>187412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189554</v>
      </c>
      <c r="CS45" s="607"/>
      <c r="CT45" s="607"/>
      <c r="CU45" s="607"/>
      <c r="CV45" s="607"/>
      <c r="CW45" s="607"/>
      <c r="CX45" s="607"/>
      <c r="CY45" s="608"/>
      <c r="CZ45" s="591">
        <v>3.5</v>
      </c>
      <c r="DA45" s="609"/>
      <c r="DB45" s="609"/>
      <c r="DC45" s="610"/>
      <c r="DD45" s="594">
        <v>28561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241947</v>
      </c>
      <c r="CS46" s="589"/>
      <c r="CT46" s="589"/>
      <c r="CU46" s="589"/>
      <c r="CV46" s="589"/>
      <c r="CW46" s="589"/>
      <c r="CX46" s="589"/>
      <c r="CY46" s="590"/>
      <c r="CZ46" s="591">
        <v>4.5</v>
      </c>
      <c r="DA46" s="592"/>
      <c r="DB46" s="592"/>
      <c r="DC46" s="593"/>
      <c r="DD46" s="594">
        <v>158851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62148</v>
      </c>
      <c r="CS47" s="607"/>
      <c r="CT47" s="607"/>
      <c r="CU47" s="607"/>
      <c r="CV47" s="607"/>
      <c r="CW47" s="607"/>
      <c r="CX47" s="607"/>
      <c r="CY47" s="608"/>
      <c r="CZ47" s="591">
        <v>1.2</v>
      </c>
      <c r="DA47" s="609"/>
      <c r="DB47" s="609"/>
      <c r="DC47" s="610"/>
      <c r="DD47" s="594">
        <v>62148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5392351</v>
      </c>
      <c r="CS49" s="573"/>
      <c r="CT49" s="573"/>
      <c r="CU49" s="573"/>
      <c r="CV49" s="573"/>
      <c r="CW49" s="573"/>
      <c r="CX49" s="573"/>
      <c r="CY49" s="574"/>
      <c r="CZ49" s="575">
        <v>100</v>
      </c>
      <c r="DA49" s="576"/>
      <c r="DB49" s="576"/>
      <c r="DC49" s="577"/>
      <c r="DD49" s="578">
        <v>4055489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5" zoomScaleNormal="75" zoomScaleSheetLayoutView="70" workbookViewId="0">
      <selection activeCell="AF68" sqref="AF68:AJ6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5919</v>
      </c>
      <c r="R7" s="1101"/>
      <c r="S7" s="1101"/>
      <c r="T7" s="1101"/>
      <c r="U7" s="1101"/>
      <c r="V7" s="1101">
        <v>5388</v>
      </c>
      <c r="W7" s="1101"/>
      <c r="X7" s="1101"/>
      <c r="Y7" s="1101"/>
      <c r="Z7" s="1101"/>
      <c r="AA7" s="1101">
        <v>531</v>
      </c>
      <c r="AB7" s="1101"/>
      <c r="AC7" s="1101"/>
      <c r="AD7" s="1101"/>
      <c r="AE7" s="1102"/>
      <c r="AF7" s="1103">
        <v>271</v>
      </c>
      <c r="AG7" s="1104"/>
      <c r="AH7" s="1104"/>
      <c r="AI7" s="1104"/>
      <c r="AJ7" s="1105"/>
      <c r="AK7" s="1087">
        <v>25</v>
      </c>
      <c r="AL7" s="1088"/>
      <c r="AM7" s="1088"/>
      <c r="AN7" s="1088"/>
      <c r="AO7" s="1088"/>
      <c r="AP7" s="1088">
        <v>3761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13</v>
      </c>
      <c r="R8" s="1040"/>
      <c r="S8" s="1040"/>
      <c r="T8" s="1040"/>
      <c r="U8" s="1040"/>
      <c r="V8" s="1040">
        <v>8</v>
      </c>
      <c r="W8" s="1040"/>
      <c r="X8" s="1040"/>
      <c r="Y8" s="1040"/>
      <c r="Z8" s="1040"/>
      <c r="AA8" s="1040">
        <v>5</v>
      </c>
      <c r="AB8" s="1040"/>
      <c r="AC8" s="1040"/>
      <c r="AD8" s="1040"/>
      <c r="AE8" s="1041"/>
      <c r="AF8" s="1015">
        <v>5</v>
      </c>
      <c r="AG8" s="1016"/>
      <c r="AH8" s="1016"/>
      <c r="AI8" s="1016"/>
      <c r="AJ8" s="1017"/>
      <c r="AK8" s="1082" t="s">
        <v>545</v>
      </c>
      <c r="AL8" s="1083"/>
      <c r="AM8" s="1083"/>
      <c r="AN8" s="1083"/>
      <c r="AO8" s="1083"/>
      <c r="AP8" s="1083" t="s">
        <v>545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5929</v>
      </c>
      <c r="R23" s="1065"/>
      <c r="S23" s="1065"/>
      <c r="T23" s="1065"/>
      <c r="U23" s="1065"/>
      <c r="V23" s="1065">
        <v>5392</v>
      </c>
      <c r="W23" s="1065"/>
      <c r="X23" s="1065"/>
      <c r="Y23" s="1065"/>
      <c r="Z23" s="1065"/>
      <c r="AA23" s="1065">
        <v>536</v>
      </c>
      <c r="AB23" s="1065"/>
      <c r="AC23" s="1065"/>
      <c r="AD23" s="1065"/>
      <c r="AE23" s="1066"/>
      <c r="AF23" s="1067">
        <v>276</v>
      </c>
      <c r="AG23" s="1065"/>
      <c r="AH23" s="1065"/>
      <c r="AI23" s="1065"/>
      <c r="AJ23" s="1068"/>
      <c r="AK23" s="1069"/>
      <c r="AL23" s="1070"/>
      <c r="AM23" s="1070"/>
      <c r="AN23" s="1070"/>
      <c r="AO23" s="1070"/>
      <c r="AP23" s="1065">
        <v>3761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2628</v>
      </c>
      <c r="R28" s="1050"/>
      <c r="S28" s="1050"/>
      <c r="T28" s="1050"/>
      <c r="U28" s="1050"/>
      <c r="V28" s="1050">
        <v>2514</v>
      </c>
      <c r="W28" s="1050"/>
      <c r="X28" s="1050"/>
      <c r="Y28" s="1050"/>
      <c r="Z28" s="1050"/>
      <c r="AA28" s="1050">
        <v>114</v>
      </c>
      <c r="AB28" s="1050"/>
      <c r="AC28" s="1050"/>
      <c r="AD28" s="1050"/>
      <c r="AE28" s="1051"/>
      <c r="AF28" s="1052">
        <v>114</v>
      </c>
      <c r="AG28" s="1050"/>
      <c r="AH28" s="1050"/>
      <c r="AI28" s="1050"/>
      <c r="AJ28" s="1053"/>
      <c r="AK28" s="1054">
        <v>141</v>
      </c>
      <c r="AL28" s="1042"/>
      <c r="AM28" s="1042"/>
      <c r="AN28" s="1042"/>
      <c r="AO28" s="1042"/>
      <c r="AP28" s="1042" t="s">
        <v>544</v>
      </c>
      <c r="AQ28" s="1042"/>
      <c r="AR28" s="1042"/>
      <c r="AS28" s="1042"/>
      <c r="AT28" s="1042"/>
      <c r="AU28" s="1042" t="s">
        <v>544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154</v>
      </c>
      <c r="R29" s="1040"/>
      <c r="S29" s="1040"/>
      <c r="T29" s="1040"/>
      <c r="U29" s="1040"/>
      <c r="V29" s="1040">
        <v>125</v>
      </c>
      <c r="W29" s="1040"/>
      <c r="X29" s="1040"/>
      <c r="Y29" s="1040"/>
      <c r="Z29" s="1040"/>
      <c r="AA29" s="1040">
        <v>29</v>
      </c>
      <c r="AB29" s="1040"/>
      <c r="AC29" s="1040"/>
      <c r="AD29" s="1040"/>
      <c r="AE29" s="1041"/>
      <c r="AF29" s="1015">
        <v>29</v>
      </c>
      <c r="AG29" s="1016"/>
      <c r="AH29" s="1016"/>
      <c r="AI29" s="1016"/>
      <c r="AJ29" s="1017"/>
      <c r="AK29" s="976" t="s">
        <v>545</v>
      </c>
      <c r="AL29" s="967"/>
      <c r="AM29" s="967"/>
      <c r="AN29" s="967"/>
      <c r="AO29" s="967"/>
      <c r="AP29" s="967" t="s">
        <v>544</v>
      </c>
      <c r="AQ29" s="967"/>
      <c r="AR29" s="967"/>
      <c r="AS29" s="967"/>
      <c r="AT29" s="967"/>
      <c r="AU29" s="967" t="s">
        <v>544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1355</v>
      </c>
      <c r="R30" s="1040"/>
      <c r="S30" s="1040"/>
      <c r="T30" s="1040"/>
      <c r="U30" s="1040"/>
      <c r="V30" s="1040">
        <v>1330</v>
      </c>
      <c r="W30" s="1040"/>
      <c r="X30" s="1040"/>
      <c r="Y30" s="1040"/>
      <c r="Z30" s="1040"/>
      <c r="AA30" s="1040">
        <v>25</v>
      </c>
      <c r="AB30" s="1040"/>
      <c r="AC30" s="1040"/>
      <c r="AD30" s="1040"/>
      <c r="AE30" s="1041"/>
      <c r="AF30" s="1015">
        <v>25</v>
      </c>
      <c r="AG30" s="1016"/>
      <c r="AH30" s="1016"/>
      <c r="AI30" s="1016"/>
      <c r="AJ30" s="1017"/>
      <c r="AK30" s="976">
        <v>208</v>
      </c>
      <c r="AL30" s="967"/>
      <c r="AM30" s="967"/>
      <c r="AN30" s="967"/>
      <c r="AO30" s="967"/>
      <c r="AP30" s="967" t="s">
        <v>544</v>
      </c>
      <c r="AQ30" s="967"/>
      <c r="AR30" s="967"/>
      <c r="AS30" s="967"/>
      <c r="AT30" s="967"/>
      <c r="AU30" s="967" t="s">
        <v>544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9</v>
      </c>
      <c r="R31" s="1040"/>
      <c r="S31" s="1040"/>
      <c r="T31" s="1040"/>
      <c r="U31" s="1040"/>
      <c r="V31" s="1040">
        <v>8</v>
      </c>
      <c r="W31" s="1040"/>
      <c r="X31" s="1040"/>
      <c r="Y31" s="1040"/>
      <c r="Z31" s="1040"/>
      <c r="AA31" s="1040">
        <v>1</v>
      </c>
      <c r="AB31" s="1040"/>
      <c r="AC31" s="1040"/>
      <c r="AD31" s="1040"/>
      <c r="AE31" s="1041"/>
      <c r="AF31" s="1015">
        <v>1</v>
      </c>
      <c r="AG31" s="1016"/>
      <c r="AH31" s="1016"/>
      <c r="AI31" s="1016"/>
      <c r="AJ31" s="1017"/>
      <c r="AK31" s="976">
        <v>0</v>
      </c>
      <c r="AL31" s="967"/>
      <c r="AM31" s="967"/>
      <c r="AN31" s="967"/>
      <c r="AO31" s="967"/>
      <c r="AP31" s="967" t="s">
        <v>544</v>
      </c>
      <c r="AQ31" s="967"/>
      <c r="AR31" s="967"/>
      <c r="AS31" s="967"/>
      <c r="AT31" s="967"/>
      <c r="AU31" s="967" t="s">
        <v>544</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331</v>
      </c>
      <c r="R32" s="1040"/>
      <c r="S32" s="1040"/>
      <c r="T32" s="1040"/>
      <c r="U32" s="1040"/>
      <c r="V32" s="1040">
        <v>331</v>
      </c>
      <c r="W32" s="1040"/>
      <c r="X32" s="1040"/>
      <c r="Y32" s="1040"/>
      <c r="Z32" s="1040"/>
      <c r="AA32" s="1040">
        <v>1</v>
      </c>
      <c r="AB32" s="1040"/>
      <c r="AC32" s="1040"/>
      <c r="AD32" s="1040"/>
      <c r="AE32" s="1041"/>
      <c r="AF32" s="1015">
        <v>1</v>
      </c>
      <c r="AG32" s="1016"/>
      <c r="AH32" s="1016"/>
      <c r="AI32" s="1016"/>
      <c r="AJ32" s="1017"/>
      <c r="AK32" s="976">
        <v>197</v>
      </c>
      <c r="AL32" s="967"/>
      <c r="AM32" s="967"/>
      <c r="AN32" s="967"/>
      <c r="AO32" s="967"/>
      <c r="AP32" s="967" t="s">
        <v>544</v>
      </c>
      <c r="AQ32" s="967"/>
      <c r="AR32" s="967"/>
      <c r="AS32" s="967"/>
      <c r="AT32" s="967"/>
      <c r="AU32" s="967" t="s">
        <v>544</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252</v>
      </c>
      <c r="R33" s="1040"/>
      <c r="S33" s="1040"/>
      <c r="T33" s="1040"/>
      <c r="U33" s="1040"/>
      <c r="V33" s="1040">
        <v>242</v>
      </c>
      <c r="W33" s="1040"/>
      <c r="X33" s="1040"/>
      <c r="Y33" s="1040"/>
      <c r="Z33" s="1040"/>
      <c r="AA33" s="1040">
        <v>11</v>
      </c>
      <c r="AB33" s="1040"/>
      <c r="AC33" s="1040"/>
      <c r="AD33" s="1040"/>
      <c r="AE33" s="1041"/>
      <c r="AF33" s="1015">
        <v>11</v>
      </c>
      <c r="AG33" s="1016"/>
      <c r="AH33" s="1016"/>
      <c r="AI33" s="1016"/>
      <c r="AJ33" s="1017"/>
      <c r="AK33" s="976">
        <v>42</v>
      </c>
      <c r="AL33" s="967"/>
      <c r="AM33" s="967"/>
      <c r="AN33" s="967"/>
      <c r="AO33" s="967"/>
      <c r="AP33" s="967">
        <v>950</v>
      </c>
      <c r="AQ33" s="967"/>
      <c r="AR33" s="967"/>
      <c r="AS33" s="967"/>
      <c r="AT33" s="967"/>
      <c r="AU33" s="967">
        <v>376</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181</v>
      </c>
      <c r="AG63" s="955"/>
      <c r="AH63" s="955"/>
      <c r="AI63" s="955"/>
      <c r="AJ63" s="1026"/>
      <c r="AK63" s="1027"/>
      <c r="AL63" s="959"/>
      <c r="AM63" s="959"/>
      <c r="AN63" s="959"/>
      <c r="AO63" s="959"/>
      <c r="AP63" s="955">
        <v>950</v>
      </c>
      <c r="AQ63" s="955"/>
      <c r="AR63" s="955"/>
      <c r="AS63" s="955"/>
      <c r="AT63" s="955"/>
      <c r="AU63" s="955">
        <v>376</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540</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541</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542</v>
      </c>
      <c r="AL71" s="967"/>
      <c r="AM71" s="967"/>
      <c r="AN71" s="967"/>
      <c r="AO71" s="967"/>
      <c r="AP71" s="967" t="s">
        <v>541</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541</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5646</v>
      </c>
      <c r="R73" s="967"/>
      <c r="S73" s="967"/>
      <c r="T73" s="967"/>
      <c r="U73" s="967"/>
      <c r="V73" s="967">
        <v>5080</v>
      </c>
      <c r="W73" s="967"/>
      <c r="X73" s="967"/>
      <c r="Y73" s="967"/>
      <c r="Z73" s="967"/>
      <c r="AA73" s="967">
        <v>567</v>
      </c>
      <c r="AB73" s="967"/>
      <c r="AC73" s="967"/>
      <c r="AD73" s="967"/>
      <c r="AE73" s="967"/>
      <c r="AF73" s="967">
        <v>4638</v>
      </c>
      <c r="AG73" s="967"/>
      <c r="AH73" s="967"/>
      <c r="AI73" s="967"/>
      <c r="AJ73" s="967"/>
      <c r="AK73" s="967" t="s">
        <v>542</v>
      </c>
      <c r="AL73" s="967"/>
      <c r="AM73" s="967"/>
      <c r="AN73" s="967"/>
      <c r="AO73" s="967"/>
      <c r="AP73" s="967">
        <v>3108</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535</v>
      </c>
      <c r="C74" s="971"/>
      <c r="D74" s="971"/>
      <c r="E74" s="971"/>
      <c r="F74" s="971"/>
      <c r="G74" s="971"/>
      <c r="H74" s="971"/>
      <c r="I74" s="971"/>
      <c r="J74" s="971"/>
      <c r="K74" s="971"/>
      <c r="L74" s="971"/>
      <c r="M74" s="971"/>
      <c r="N74" s="971"/>
      <c r="O74" s="971"/>
      <c r="P74" s="972"/>
      <c r="Q74" s="973">
        <v>1619</v>
      </c>
      <c r="R74" s="967"/>
      <c r="S74" s="967"/>
      <c r="T74" s="967"/>
      <c r="U74" s="967"/>
      <c r="V74" s="967">
        <v>1540</v>
      </c>
      <c r="W74" s="967"/>
      <c r="X74" s="967"/>
      <c r="Y74" s="967"/>
      <c r="Z74" s="967"/>
      <c r="AA74" s="967">
        <v>79</v>
      </c>
      <c r="AB74" s="967"/>
      <c r="AC74" s="967"/>
      <c r="AD74" s="967"/>
      <c r="AE74" s="967"/>
      <c r="AF74" s="967">
        <v>79</v>
      </c>
      <c r="AG74" s="967"/>
      <c r="AH74" s="967"/>
      <c r="AI74" s="967"/>
      <c r="AJ74" s="967"/>
      <c r="AK74" s="967" t="s">
        <v>542</v>
      </c>
      <c r="AL74" s="967"/>
      <c r="AM74" s="967"/>
      <c r="AN74" s="967"/>
      <c r="AO74" s="967"/>
      <c r="AP74" s="967">
        <v>52</v>
      </c>
      <c r="AQ74" s="967"/>
      <c r="AR74" s="967"/>
      <c r="AS74" s="967"/>
      <c r="AT74" s="967"/>
      <c r="AU74" s="967">
        <v>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536</v>
      </c>
      <c r="C75" s="971"/>
      <c r="D75" s="971"/>
      <c r="E75" s="971"/>
      <c r="F75" s="971"/>
      <c r="G75" s="971"/>
      <c r="H75" s="971"/>
      <c r="I75" s="971"/>
      <c r="J75" s="971"/>
      <c r="K75" s="971"/>
      <c r="L75" s="971"/>
      <c r="M75" s="971"/>
      <c r="N75" s="971"/>
      <c r="O75" s="971"/>
      <c r="P75" s="972"/>
      <c r="Q75" s="974">
        <v>739</v>
      </c>
      <c r="R75" s="975"/>
      <c r="S75" s="975"/>
      <c r="T75" s="975"/>
      <c r="U75" s="976"/>
      <c r="V75" s="977">
        <v>722</v>
      </c>
      <c r="W75" s="975"/>
      <c r="X75" s="975"/>
      <c r="Y75" s="975"/>
      <c r="Z75" s="976"/>
      <c r="AA75" s="977">
        <v>17</v>
      </c>
      <c r="AB75" s="975"/>
      <c r="AC75" s="975"/>
      <c r="AD75" s="975"/>
      <c r="AE75" s="976"/>
      <c r="AF75" s="977">
        <v>17</v>
      </c>
      <c r="AG75" s="975"/>
      <c r="AH75" s="975"/>
      <c r="AI75" s="975"/>
      <c r="AJ75" s="976"/>
      <c r="AK75" s="977">
        <v>74</v>
      </c>
      <c r="AL75" s="975"/>
      <c r="AM75" s="975"/>
      <c r="AN75" s="975"/>
      <c r="AO75" s="976"/>
      <c r="AP75" s="977">
        <v>570</v>
      </c>
      <c r="AQ75" s="975"/>
      <c r="AR75" s="975"/>
      <c r="AS75" s="975"/>
      <c r="AT75" s="976"/>
      <c r="AU75" s="977">
        <v>17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537</v>
      </c>
      <c r="C76" s="971"/>
      <c r="D76" s="971"/>
      <c r="E76" s="971"/>
      <c r="F76" s="971"/>
      <c r="G76" s="971"/>
      <c r="H76" s="971"/>
      <c r="I76" s="971"/>
      <c r="J76" s="971"/>
      <c r="K76" s="971"/>
      <c r="L76" s="971"/>
      <c r="M76" s="971"/>
      <c r="N76" s="971"/>
      <c r="O76" s="971"/>
      <c r="P76" s="972"/>
      <c r="Q76" s="974">
        <v>4012</v>
      </c>
      <c r="R76" s="975"/>
      <c r="S76" s="975"/>
      <c r="T76" s="975"/>
      <c r="U76" s="976"/>
      <c r="V76" s="977">
        <v>3541</v>
      </c>
      <c r="W76" s="975"/>
      <c r="X76" s="975"/>
      <c r="Y76" s="975"/>
      <c r="Z76" s="976"/>
      <c r="AA76" s="977">
        <v>471</v>
      </c>
      <c r="AB76" s="975"/>
      <c r="AC76" s="975"/>
      <c r="AD76" s="975"/>
      <c r="AE76" s="976"/>
      <c r="AF76" s="977">
        <v>77</v>
      </c>
      <c r="AG76" s="975"/>
      <c r="AH76" s="975"/>
      <c r="AI76" s="975"/>
      <c r="AJ76" s="976"/>
      <c r="AK76" s="977">
        <v>67</v>
      </c>
      <c r="AL76" s="975"/>
      <c r="AM76" s="975"/>
      <c r="AN76" s="975"/>
      <c r="AO76" s="976"/>
      <c r="AP76" s="977">
        <v>1619</v>
      </c>
      <c r="AQ76" s="975"/>
      <c r="AR76" s="975"/>
      <c r="AS76" s="975"/>
      <c r="AT76" s="976"/>
      <c r="AU76" s="977">
        <v>102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538</v>
      </c>
      <c r="C77" s="971"/>
      <c r="D77" s="971"/>
      <c r="E77" s="971"/>
      <c r="F77" s="971"/>
      <c r="G77" s="971"/>
      <c r="H77" s="971"/>
      <c r="I77" s="971"/>
      <c r="J77" s="971"/>
      <c r="K77" s="971"/>
      <c r="L77" s="971"/>
      <c r="M77" s="971"/>
      <c r="N77" s="971"/>
      <c r="O77" s="971"/>
      <c r="P77" s="972"/>
      <c r="Q77" s="974">
        <v>111</v>
      </c>
      <c r="R77" s="975"/>
      <c r="S77" s="975"/>
      <c r="T77" s="975"/>
      <c r="U77" s="976"/>
      <c r="V77" s="977">
        <v>108</v>
      </c>
      <c r="W77" s="975"/>
      <c r="X77" s="975"/>
      <c r="Y77" s="975"/>
      <c r="Z77" s="976"/>
      <c r="AA77" s="977">
        <v>2</v>
      </c>
      <c r="AB77" s="975"/>
      <c r="AC77" s="975"/>
      <c r="AD77" s="975"/>
      <c r="AE77" s="976"/>
      <c r="AF77" s="977">
        <v>2</v>
      </c>
      <c r="AG77" s="975"/>
      <c r="AH77" s="975"/>
      <c r="AI77" s="975"/>
      <c r="AJ77" s="976"/>
      <c r="AK77" s="977">
        <v>12</v>
      </c>
      <c r="AL77" s="975"/>
      <c r="AM77" s="975"/>
      <c r="AN77" s="975"/>
      <c r="AO77" s="976"/>
      <c r="AP77" s="977" t="s">
        <v>541</v>
      </c>
      <c r="AQ77" s="975"/>
      <c r="AR77" s="975"/>
      <c r="AS77" s="975"/>
      <c r="AT77" s="976"/>
      <c r="AU77" s="977" t="s">
        <v>542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539</v>
      </c>
      <c r="C78" s="971"/>
      <c r="D78" s="971"/>
      <c r="E78" s="971"/>
      <c r="F78" s="971"/>
      <c r="G78" s="971"/>
      <c r="H78" s="971"/>
      <c r="I78" s="971"/>
      <c r="J78" s="971"/>
      <c r="K78" s="971"/>
      <c r="L78" s="971"/>
      <c r="M78" s="971"/>
      <c r="N78" s="971"/>
      <c r="O78" s="971"/>
      <c r="P78" s="972"/>
      <c r="Q78" s="973">
        <v>10</v>
      </c>
      <c r="R78" s="967"/>
      <c r="S78" s="967"/>
      <c r="T78" s="967"/>
      <c r="U78" s="967"/>
      <c r="V78" s="967">
        <v>9</v>
      </c>
      <c r="W78" s="967"/>
      <c r="X78" s="967"/>
      <c r="Y78" s="967"/>
      <c r="Z78" s="967"/>
      <c r="AA78" s="967">
        <v>1</v>
      </c>
      <c r="AB78" s="967"/>
      <c r="AC78" s="967"/>
      <c r="AD78" s="967"/>
      <c r="AE78" s="967"/>
      <c r="AF78" s="967">
        <v>1</v>
      </c>
      <c r="AG78" s="967"/>
      <c r="AH78" s="967"/>
      <c r="AI78" s="967"/>
      <c r="AJ78" s="967"/>
      <c r="AK78" s="967">
        <v>0</v>
      </c>
      <c r="AL78" s="967"/>
      <c r="AM78" s="967"/>
      <c r="AN78" s="967"/>
      <c r="AO78" s="967"/>
      <c r="AP78" s="967" t="s">
        <v>541</v>
      </c>
      <c r="AQ78" s="967"/>
      <c r="AR78" s="967"/>
      <c r="AS78" s="967"/>
      <c r="AT78" s="967"/>
      <c r="AU78" s="967" t="s">
        <v>542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14205</v>
      </c>
      <c r="AG88" s="955"/>
      <c r="AH88" s="955"/>
      <c r="AI88" s="955"/>
      <c r="AJ88" s="955"/>
      <c r="AK88" s="959"/>
      <c r="AL88" s="959"/>
      <c r="AM88" s="959"/>
      <c r="AN88" s="959"/>
      <c r="AO88" s="959"/>
      <c r="AP88" s="955">
        <v>5350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459741</v>
      </c>
      <c r="AB110" s="873"/>
      <c r="AC110" s="873"/>
      <c r="AD110" s="873"/>
      <c r="AE110" s="874"/>
      <c r="AF110" s="875">
        <v>461475</v>
      </c>
      <c r="AG110" s="873"/>
      <c r="AH110" s="873"/>
      <c r="AI110" s="873"/>
      <c r="AJ110" s="874"/>
      <c r="AK110" s="875">
        <v>427214</v>
      </c>
      <c r="AL110" s="873"/>
      <c r="AM110" s="873"/>
      <c r="AN110" s="873"/>
      <c r="AO110" s="874"/>
      <c r="AP110" s="876">
        <v>13.5</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3828761</v>
      </c>
      <c r="BR110" s="800"/>
      <c r="BS110" s="800"/>
      <c r="BT110" s="800"/>
      <c r="BU110" s="800"/>
      <c r="BV110" s="800">
        <v>3770633</v>
      </c>
      <c r="BW110" s="800"/>
      <c r="BX110" s="800"/>
      <c r="BY110" s="800"/>
      <c r="BZ110" s="800"/>
      <c r="CA110" s="800">
        <v>3761446</v>
      </c>
      <c r="CB110" s="800"/>
      <c r="CC110" s="800"/>
      <c r="CD110" s="800"/>
      <c r="CE110" s="800"/>
      <c r="CF110" s="861">
        <v>118.7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608769</v>
      </c>
      <c r="BR111" s="771"/>
      <c r="BS111" s="771"/>
      <c r="BT111" s="771"/>
      <c r="BU111" s="771"/>
      <c r="BV111" s="771">
        <v>530179</v>
      </c>
      <c r="BW111" s="771"/>
      <c r="BX111" s="771"/>
      <c r="BY111" s="771"/>
      <c r="BZ111" s="771"/>
      <c r="CA111" s="771">
        <v>452567</v>
      </c>
      <c r="CB111" s="771"/>
      <c r="CC111" s="771"/>
      <c r="CD111" s="771"/>
      <c r="CE111" s="771"/>
      <c r="CF111" s="848">
        <v>14.3</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494086</v>
      </c>
      <c r="BR112" s="771"/>
      <c r="BS112" s="771"/>
      <c r="BT112" s="771"/>
      <c r="BU112" s="771"/>
      <c r="BV112" s="771">
        <v>477262</v>
      </c>
      <c r="BW112" s="771"/>
      <c r="BX112" s="771"/>
      <c r="BY112" s="771"/>
      <c r="BZ112" s="771"/>
      <c r="CA112" s="771">
        <v>376250</v>
      </c>
      <c r="CB112" s="771"/>
      <c r="CC112" s="771"/>
      <c r="CD112" s="771"/>
      <c r="CE112" s="771"/>
      <c r="CF112" s="848">
        <v>11.9</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46674</v>
      </c>
      <c r="AB113" s="909"/>
      <c r="AC113" s="909"/>
      <c r="AD113" s="909"/>
      <c r="AE113" s="910"/>
      <c r="AF113" s="911">
        <v>49886</v>
      </c>
      <c r="AG113" s="909"/>
      <c r="AH113" s="909"/>
      <c r="AI113" s="909"/>
      <c r="AJ113" s="910"/>
      <c r="AK113" s="911">
        <v>24973</v>
      </c>
      <c r="AL113" s="909"/>
      <c r="AM113" s="909"/>
      <c r="AN113" s="909"/>
      <c r="AO113" s="910"/>
      <c r="AP113" s="912">
        <v>0.8</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290510</v>
      </c>
      <c r="BR113" s="771"/>
      <c r="BS113" s="771"/>
      <c r="BT113" s="771"/>
      <c r="BU113" s="771"/>
      <c r="BV113" s="771">
        <v>135512</v>
      </c>
      <c r="BW113" s="771"/>
      <c r="BX113" s="771"/>
      <c r="BY113" s="771"/>
      <c r="BZ113" s="771"/>
      <c r="CA113" s="771">
        <v>127476</v>
      </c>
      <c r="CB113" s="771"/>
      <c r="CC113" s="771"/>
      <c r="CD113" s="771"/>
      <c r="CE113" s="771"/>
      <c r="CF113" s="848">
        <v>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211586</v>
      </c>
      <c r="AB114" s="784"/>
      <c r="AC114" s="784"/>
      <c r="AD114" s="784"/>
      <c r="AE114" s="785"/>
      <c r="AF114" s="786">
        <v>81349</v>
      </c>
      <c r="AG114" s="784"/>
      <c r="AH114" s="784"/>
      <c r="AI114" s="784"/>
      <c r="AJ114" s="785"/>
      <c r="AK114" s="786">
        <v>42732</v>
      </c>
      <c r="AL114" s="784"/>
      <c r="AM114" s="784"/>
      <c r="AN114" s="784"/>
      <c r="AO114" s="785"/>
      <c r="AP114" s="754">
        <v>1.3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812244</v>
      </c>
      <c r="BR114" s="771"/>
      <c r="BS114" s="771"/>
      <c r="BT114" s="771"/>
      <c r="BU114" s="771"/>
      <c r="BV114" s="771">
        <v>707098</v>
      </c>
      <c r="BW114" s="771"/>
      <c r="BX114" s="771"/>
      <c r="BY114" s="771"/>
      <c r="BZ114" s="771"/>
      <c r="CA114" s="771">
        <v>751035</v>
      </c>
      <c r="CB114" s="771"/>
      <c r="CC114" s="771"/>
      <c r="CD114" s="771"/>
      <c r="CE114" s="771"/>
      <c r="CF114" s="848">
        <v>23.7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86339</v>
      </c>
      <c r="AB115" s="909"/>
      <c r="AC115" s="909"/>
      <c r="AD115" s="909"/>
      <c r="AE115" s="910"/>
      <c r="AF115" s="911">
        <v>83333</v>
      </c>
      <c r="AG115" s="909"/>
      <c r="AH115" s="909"/>
      <c r="AI115" s="909"/>
      <c r="AJ115" s="910"/>
      <c r="AK115" s="911">
        <v>81686</v>
      </c>
      <c r="AL115" s="909"/>
      <c r="AM115" s="909"/>
      <c r="AN115" s="909"/>
      <c r="AO115" s="910"/>
      <c r="AP115" s="912">
        <v>2.6</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90</v>
      </c>
      <c r="BR115" s="771"/>
      <c r="BS115" s="771"/>
      <c r="BT115" s="771"/>
      <c r="BU115" s="771"/>
      <c r="BV115" s="771">
        <v>1163</v>
      </c>
      <c r="BW115" s="771"/>
      <c r="BX115" s="771"/>
      <c r="BY115" s="771"/>
      <c r="BZ115" s="771"/>
      <c r="CA115" s="771">
        <v>2791</v>
      </c>
      <c r="CB115" s="771"/>
      <c r="CC115" s="771"/>
      <c r="CD115" s="771"/>
      <c r="CE115" s="771"/>
      <c r="CF115" s="848">
        <v>0.1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804340</v>
      </c>
      <c r="AB117" s="895"/>
      <c r="AC117" s="895"/>
      <c r="AD117" s="895"/>
      <c r="AE117" s="896"/>
      <c r="AF117" s="898">
        <v>676043</v>
      </c>
      <c r="AG117" s="895"/>
      <c r="AH117" s="895"/>
      <c r="AI117" s="895"/>
      <c r="AJ117" s="896"/>
      <c r="AK117" s="898">
        <v>576605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6034460</v>
      </c>
      <c r="BR118" s="858"/>
      <c r="BS118" s="858"/>
      <c r="BT118" s="858"/>
      <c r="BU118" s="858"/>
      <c r="BV118" s="858">
        <v>5621847</v>
      </c>
      <c r="BW118" s="858"/>
      <c r="BX118" s="858"/>
      <c r="BY118" s="858"/>
      <c r="BZ118" s="858"/>
      <c r="CA118" s="858">
        <v>5471565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2547252</v>
      </c>
      <c r="BR119" s="800"/>
      <c r="BS119" s="800"/>
      <c r="BT119" s="800"/>
      <c r="BU119" s="800"/>
      <c r="BV119" s="800">
        <v>2722529</v>
      </c>
      <c r="BW119" s="800"/>
      <c r="BX119" s="800"/>
      <c r="BY119" s="800"/>
      <c r="BZ119" s="800"/>
      <c r="CA119" s="800">
        <v>2555932</v>
      </c>
      <c r="CB119" s="800"/>
      <c r="CC119" s="800"/>
      <c r="CD119" s="800"/>
      <c r="CE119" s="800"/>
      <c r="CF119" s="861">
        <v>80.7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608769</v>
      </c>
      <c r="DH119" s="717"/>
      <c r="DI119" s="717"/>
      <c r="DJ119" s="717"/>
      <c r="DK119" s="718"/>
      <c r="DL119" s="719">
        <v>530179</v>
      </c>
      <c r="DM119" s="717"/>
      <c r="DN119" s="717"/>
      <c r="DO119" s="717"/>
      <c r="DP119" s="718"/>
      <c r="DQ119" s="719">
        <v>452567</v>
      </c>
      <c r="DR119" s="717"/>
      <c r="DS119" s="717"/>
      <c r="DT119" s="717"/>
      <c r="DU119" s="718"/>
      <c r="DV119" s="807">
        <v>14.3</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193670</v>
      </c>
      <c r="BR120" s="771"/>
      <c r="BS120" s="771"/>
      <c r="BT120" s="771"/>
      <c r="BU120" s="771"/>
      <c r="BV120" s="771">
        <v>189984</v>
      </c>
      <c r="BW120" s="771"/>
      <c r="BX120" s="771"/>
      <c r="BY120" s="771"/>
      <c r="BZ120" s="771"/>
      <c r="CA120" s="771">
        <v>183018</v>
      </c>
      <c r="CB120" s="771"/>
      <c r="CC120" s="771"/>
      <c r="CD120" s="771"/>
      <c r="CE120" s="771"/>
      <c r="CF120" s="848">
        <v>5.8</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494086</v>
      </c>
      <c r="DH120" s="800"/>
      <c r="DI120" s="800"/>
      <c r="DJ120" s="800"/>
      <c r="DK120" s="800"/>
      <c r="DL120" s="800">
        <v>477262</v>
      </c>
      <c r="DM120" s="800"/>
      <c r="DN120" s="800"/>
      <c r="DO120" s="800"/>
      <c r="DP120" s="800"/>
      <c r="DQ120" s="800">
        <v>376250</v>
      </c>
      <c r="DR120" s="800"/>
      <c r="DS120" s="800"/>
      <c r="DT120" s="800"/>
      <c r="DU120" s="800"/>
      <c r="DV120" s="801">
        <v>11.9</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4439827</v>
      </c>
      <c r="BR121" s="858"/>
      <c r="BS121" s="858"/>
      <c r="BT121" s="858"/>
      <c r="BU121" s="858"/>
      <c r="BV121" s="858">
        <v>4337971</v>
      </c>
      <c r="BW121" s="858"/>
      <c r="BX121" s="858"/>
      <c r="BY121" s="858"/>
      <c r="BZ121" s="858"/>
      <c r="CA121" s="858">
        <v>4234054</v>
      </c>
      <c r="CB121" s="858"/>
      <c r="CC121" s="858"/>
      <c r="CD121" s="858"/>
      <c r="CE121" s="858"/>
      <c r="CF121" s="859">
        <v>133.6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7180749</v>
      </c>
      <c r="BR122" s="840"/>
      <c r="BS122" s="840"/>
      <c r="BT122" s="840"/>
      <c r="BU122" s="840"/>
      <c r="BV122" s="840">
        <v>7250484</v>
      </c>
      <c r="BW122" s="840"/>
      <c r="BX122" s="840"/>
      <c r="BY122" s="840"/>
      <c r="BZ122" s="840"/>
      <c r="CA122" s="840">
        <v>6973004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86339</v>
      </c>
      <c r="AB126" s="784"/>
      <c r="AC126" s="784"/>
      <c r="AD126" s="784"/>
      <c r="AE126" s="785"/>
      <c r="AF126" s="786">
        <v>83333</v>
      </c>
      <c r="AG126" s="784"/>
      <c r="AH126" s="784"/>
      <c r="AI126" s="784"/>
      <c r="AJ126" s="785"/>
      <c r="AK126" s="786">
        <v>81686</v>
      </c>
      <c r="AL126" s="784"/>
      <c r="AM126" s="784"/>
      <c r="AN126" s="784"/>
      <c r="AO126" s="785"/>
      <c r="AP126" s="754">
        <v>2.6</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90</v>
      </c>
      <c r="DH127" s="820"/>
      <c r="DI127" s="820"/>
      <c r="DJ127" s="820"/>
      <c r="DK127" s="820"/>
      <c r="DL127" s="820">
        <v>1163</v>
      </c>
      <c r="DM127" s="820"/>
      <c r="DN127" s="820"/>
      <c r="DO127" s="820"/>
      <c r="DP127" s="820"/>
      <c r="DQ127" s="820">
        <v>2791</v>
      </c>
      <c r="DR127" s="820"/>
      <c r="DS127" s="820"/>
      <c r="DT127" s="820"/>
      <c r="DU127" s="820"/>
      <c r="DV127" s="821">
        <v>0.1</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36384</v>
      </c>
      <c r="AB128" s="724"/>
      <c r="AC128" s="724"/>
      <c r="AD128" s="724"/>
      <c r="AE128" s="725"/>
      <c r="AF128" s="726">
        <v>36587</v>
      </c>
      <c r="AG128" s="724"/>
      <c r="AH128" s="724"/>
      <c r="AI128" s="724"/>
      <c r="AJ128" s="725"/>
      <c r="AK128" s="726">
        <v>28874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3691197</v>
      </c>
      <c r="AB129" s="784"/>
      <c r="AC129" s="784"/>
      <c r="AD129" s="784"/>
      <c r="AE129" s="785"/>
      <c r="AF129" s="786">
        <v>3670066</v>
      </c>
      <c r="AG129" s="784"/>
      <c r="AH129" s="784"/>
      <c r="AI129" s="784"/>
      <c r="AJ129" s="785"/>
      <c r="AK129" s="786">
        <v>3605264</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473051</v>
      </c>
      <c r="AB130" s="784"/>
      <c r="AC130" s="784"/>
      <c r="AD130" s="784"/>
      <c r="AE130" s="785"/>
      <c r="AF130" s="786">
        <v>456847</v>
      </c>
      <c r="AG130" s="784"/>
      <c r="AH130" s="784"/>
      <c r="AI130" s="784"/>
      <c r="AJ130" s="785"/>
      <c r="AK130" s="786">
        <v>436725</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3218146</v>
      </c>
      <c r="AB131" s="717"/>
      <c r="AC131" s="717"/>
      <c r="AD131" s="717"/>
      <c r="AE131" s="718"/>
      <c r="AF131" s="719">
        <v>3213219</v>
      </c>
      <c r="AG131" s="717"/>
      <c r="AH131" s="717"/>
      <c r="AI131" s="717"/>
      <c r="AJ131" s="718"/>
      <c r="AK131" s="719">
        <v>3168539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9.1638166820000002</v>
      </c>
      <c r="AB132" s="740"/>
      <c r="AC132" s="740"/>
      <c r="AD132" s="740"/>
      <c r="AE132" s="741"/>
      <c r="AF132" s="742">
        <v>5.6830549049999997</v>
      </c>
      <c r="AG132" s="740"/>
      <c r="AH132" s="740"/>
      <c r="AI132" s="740"/>
      <c r="AJ132" s="741"/>
      <c r="AK132" s="742">
        <v>3.5033812110000002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11.1</v>
      </c>
      <c r="AB133" s="749"/>
      <c r="AC133" s="749"/>
      <c r="AD133" s="749"/>
      <c r="AE133" s="750"/>
      <c r="AF133" s="748">
        <v>8.4</v>
      </c>
      <c r="AG133" s="749"/>
      <c r="AH133" s="749"/>
      <c r="AI133" s="749"/>
      <c r="AJ133" s="750"/>
      <c r="AK133" s="748">
        <v>6.1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1265020</v>
      </c>
      <c r="L9" s="264">
        <v>73762</v>
      </c>
      <c r="M9" s="265">
        <v>77799</v>
      </c>
      <c r="N9" s="266">
        <v>-5.2</v>
      </c>
    </row>
    <row r="10" spans="1:16">
      <c r="A10" s="248"/>
      <c r="B10" s="244"/>
      <c r="C10" s="244"/>
      <c r="D10" s="244"/>
      <c r="E10" s="244"/>
      <c r="F10" s="244"/>
      <c r="G10" s="1133" t="s">
        <v>470</v>
      </c>
      <c r="H10" s="1134"/>
      <c r="I10" s="1134"/>
      <c r="J10" s="1135"/>
      <c r="K10" s="267">
        <v>62651</v>
      </c>
      <c r="L10" s="268">
        <v>3653</v>
      </c>
      <c r="M10" s="269">
        <v>8141</v>
      </c>
      <c r="N10" s="270">
        <v>-55.1</v>
      </c>
    </row>
    <row r="11" spans="1:16" ht="13.5" customHeight="1">
      <c r="A11" s="248"/>
      <c r="B11" s="244"/>
      <c r="C11" s="244"/>
      <c r="D11" s="244"/>
      <c r="E11" s="244"/>
      <c r="F11" s="244"/>
      <c r="G11" s="1133" t="s">
        <v>471</v>
      </c>
      <c r="H11" s="1134"/>
      <c r="I11" s="1134"/>
      <c r="J11" s="1135"/>
      <c r="K11" s="267">
        <v>226110</v>
      </c>
      <c r="L11" s="268">
        <v>13184</v>
      </c>
      <c r="M11" s="269">
        <v>11503</v>
      </c>
      <c r="N11" s="270">
        <v>14.6</v>
      </c>
    </row>
    <row r="12" spans="1:16" ht="13.5" customHeight="1">
      <c r="A12" s="248"/>
      <c r="B12" s="244"/>
      <c r="C12" s="244"/>
      <c r="D12" s="244"/>
      <c r="E12" s="244"/>
      <c r="F12" s="244"/>
      <c r="G12" s="1133" t="s">
        <v>472</v>
      </c>
      <c r="H12" s="1134"/>
      <c r="I12" s="1134"/>
      <c r="J12" s="1135"/>
      <c r="K12" s="267" t="s">
        <v>473</v>
      </c>
      <c r="L12" s="268" t="s">
        <v>473</v>
      </c>
      <c r="M12" s="269">
        <v>578</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70913</v>
      </c>
      <c r="L14" s="268">
        <v>4135</v>
      </c>
      <c r="M14" s="269">
        <v>3404</v>
      </c>
      <c r="N14" s="270">
        <v>21.5</v>
      </c>
    </row>
    <row r="15" spans="1:16" ht="13.5" customHeight="1">
      <c r="A15" s="248"/>
      <c r="B15" s="244"/>
      <c r="C15" s="244"/>
      <c r="D15" s="244"/>
      <c r="E15" s="244"/>
      <c r="F15" s="244"/>
      <c r="G15" s="1133" t="s">
        <v>476</v>
      </c>
      <c r="H15" s="1134"/>
      <c r="I15" s="1134"/>
      <c r="J15" s="1135"/>
      <c r="K15" s="267">
        <v>10986</v>
      </c>
      <c r="L15" s="268">
        <v>641</v>
      </c>
      <c r="M15" s="269">
        <v>1859</v>
      </c>
      <c r="N15" s="270">
        <v>-65.5</v>
      </c>
    </row>
    <row r="16" spans="1:16">
      <c r="A16" s="248"/>
      <c r="B16" s="244"/>
      <c r="C16" s="244"/>
      <c r="D16" s="244"/>
      <c r="E16" s="244"/>
      <c r="F16" s="244"/>
      <c r="G16" s="1136" t="s">
        <v>477</v>
      </c>
      <c r="H16" s="1137"/>
      <c r="I16" s="1137"/>
      <c r="J16" s="1138"/>
      <c r="K16" s="268">
        <v>-143614</v>
      </c>
      <c r="L16" s="268">
        <v>-8374</v>
      </c>
      <c r="M16" s="269">
        <v>-8484</v>
      </c>
      <c r="N16" s="270">
        <v>-1.3</v>
      </c>
    </row>
    <row r="17" spans="1:16">
      <c r="A17" s="248"/>
      <c r="B17" s="244"/>
      <c r="C17" s="244"/>
      <c r="D17" s="244"/>
      <c r="E17" s="244"/>
      <c r="F17" s="244"/>
      <c r="G17" s="1136" t="s">
        <v>169</v>
      </c>
      <c r="H17" s="1137"/>
      <c r="I17" s="1137"/>
      <c r="J17" s="1138"/>
      <c r="K17" s="268">
        <v>1492066</v>
      </c>
      <c r="L17" s="268">
        <v>87001</v>
      </c>
      <c r="M17" s="269">
        <v>94801</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8.1</v>
      </c>
      <c r="L21" s="281">
        <v>8.7799999999999994</v>
      </c>
      <c r="M21" s="282">
        <v>-0.68</v>
      </c>
      <c r="N21" s="249"/>
      <c r="O21" s="283"/>
      <c r="P21" s="279"/>
    </row>
    <row r="22" spans="1:16" s="284" customFormat="1">
      <c r="A22" s="279"/>
      <c r="B22" s="249"/>
      <c r="C22" s="249"/>
      <c r="D22" s="249"/>
      <c r="E22" s="249"/>
      <c r="F22" s="249"/>
      <c r="G22" s="1130" t="s">
        <v>483</v>
      </c>
      <c r="H22" s="1131"/>
      <c r="I22" s="1131"/>
      <c r="J22" s="1132"/>
      <c r="K22" s="285">
        <v>93.5</v>
      </c>
      <c r="L22" s="286">
        <v>96.7</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427214</v>
      </c>
      <c r="L32" s="294">
        <v>24910</v>
      </c>
      <c r="M32" s="295">
        <v>52939</v>
      </c>
      <c r="N32" s="296">
        <v>-52.9</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6</v>
      </c>
      <c r="N34" s="296" t="s">
        <v>473</v>
      </c>
    </row>
    <row r="35" spans="1:16" ht="27" customHeight="1">
      <c r="A35" s="248"/>
      <c r="B35" s="244"/>
      <c r="C35" s="244"/>
      <c r="D35" s="244"/>
      <c r="E35" s="244"/>
      <c r="F35" s="244"/>
      <c r="G35" s="1121" t="s">
        <v>489</v>
      </c>
      <c r="H35" s="1122"/>
      <c r="I35" s="1122"/>
      <c r="J35" s="1123"/>
      <c r="K35" s="294">
        <v>24973</v>
      </c>
      <c r="L35" s="294">
        <v>1456</v>
      </c>
      <c r="M35" s="295">
        <v>16218</v>
      </c>
      <c r="N35" s="296">
        <v>-91</v>
      </c>
    </row>
    <row r="36" spans="1:16" ht="27" customHeight="1">
      <c r="A36" s="248"/>
      <c r="B36" s="244"/>
      <c r="C36" s="244"/>
      <c r="D36" s="244"/>
      <c r="E36" s="244"/>
      <c r="F36" s="244"/>
      <c r="G36" s="1121" t="s">
        <v>490</v>
      </c>
      <c r="H36" s="1122"/>
      <c r="I36" s="1122"/>
      <c r="J36" s="1123"/>
      <c r="K36" s="294">
        <v>42732</v>
      </c>
      <c r="L36" s="294">
        <v>2492</v>
      </c>
      <c r="M36" s="295">
        <v>3341</v>
      </c>
      <c r="N36" s="296">
        <v>-25.4</v>
      </c>
    </row>
    <row r="37" spans="1:16" ht="13.5" customHeight="1">
      <c r="A37" s="248"/>
      <c r="B37" s="244"/>
      <c r="C37" s="244"/>
      <c r="D37" s="244"/>
      <c r="E37" s="244"/>
      <c r="F37" s="244"/>
      <c r="G37" s="1121" t="s">
        <v>491</v>
      </c>
      <c r="H37" s="1122"/>
      <c r="I37" s="1122"/>
      <c r="J37" s="1123"/>
      <c r="K37" s="294">
        <v>81686</v>
      </c>
      <c r="L37" s="294">
        <v>4763</v>
      </c>
      <c r="M37" s="295">
        <v>1023</v>
      </c>
      <c r="N37" s="296">
        <v>365.6</v>
      </c>
    </row>
    <row r="38" spans="1:16" ht="27" customHeight="1">
      <c r="A38" s="248"/>
      <c r="B38" s="244"/>
      <c r="C38" s="244"/>
      <c r="D38" s="244"/>
      <c r="E38" s="244"/>
      <c r="F38" s="244"/>
      <c r="G38" s="1124" t="s">
        <v>492</v>
      </c>
      <c r="H38" s="1125"/>
      <c r="I38" s="1125"/>
      <c r="J38" s="1126"/>
      <c r="K38" s="297" t="s">
        <v>473</v>
      </c>
      <c r="L38" s="297" t="s">
        <v>473</v>
      </c>
      <c r="M38" s="298">
        <v>7</v>
      </c>
      <c r="N38" s="299" t="s">
        <v>473</v>
      </c>
      <c r="O38" s="293"/>
    </row>
    <row r="39" spans="1:16">
      <c r="A39" s="248"/>
      <c r="B39" s="244"/>
      <c r="C39" s="244"/>
      <c r="D39" s="244"/>
      <c r="E39" s="244"/>
      <c r="F39" s="244"/>
      <c r="G39" s="1124" t="s">
        <v>493</v>
      </c>
      <c r="H39" s="1125"/>
      <c r="I39" s="1125"/>
      <c r="J39" s="1126"/>
      <c r="K39" s="300">
        <v>-28874</v>
      </c>
      <c r="L39" s="300">
        <v>-1684</v>
      </c>
      <c r="M39" s="301">
        <v>-3044</v>
      </c>
      <c r="N39" s="302">
        <v>-44.7</v>
      </c>
      <c r="O39" s="293"/>
    </row>
    <row r="40" spans="1:16" ht="27" customHeight="1">
      <c r="A40" s="248"/>
      <c r="B40" s="244"/>
      <c r="C40" s="244"/>
      <c r="D40" s="244"/>
      <c r="E40" s="244"/>
      <c r="F40" s="244"/>
      <c r="G40" s="1121" t="s">
        <v>494</v>
      </c>
      <c r="H40" s="1122"/>
      <c r="I40" s="1122"/>
      <c r="J40" s="1123"/>
      <c r="K40" s="300">
        <v>-436725</v>
      </c>
      <c r="L40" s="300">
        <v>-25465</v>
      </c>
      <c r="M40" s="301">
        <v>-47792</v>
      </c>
      <c r="N40" s="302">
        <v>-46.7</v>
      </c>
      <c r="O40" s="293"/>
    </row>
    <row r="41" spans="1:16">
      <c r="A41" s="248"/>
      <c r="B41" s="244"/>
      <c r="C41" s="244"/>
      <c r="D41" s="244"/>
      <c r="E41" s="244"/>
      <c r="F41" s="244"/>
      <c r="G41" s="1127" t="s">
        <v>279</v>
      </c>
      <c r="H41" s="1128"/>
      <c r="I41" s="1128"/>
      <c r="J41" s="1129"/>
      <c r="K41" s="294">
        <v>111006</v>
      </c>
      <c r="L41" s="300">
        <v>6473</v>
      </c>
      <c r="M41" s="301">
        <v>22698</v>
      </c>
      <c r="N41" s="302">
        <v>-71.5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372254</v>
      </c>
      <c r="J51" s="320">
        <v>20944</v>
      </c>
      <c r="K51" s="321">
        <v>-28.7</v>
      </c>
      <c r="L51" s="322">
        <v>64717</v>
      </c>
      <c r="M51" s="323">
        <v>-1.2</v>
      </c>
      <c r="N51" s="324">
        <v>-27.5</v>
      </c>
    </row>
    <row r="52" spans="1:14">
      <c r="A52" s="248"/>
      <c r="B52" s="244"/>
      <c r="C52" s="244"/>
      <c r="D52" s="244"/>
      <c r="E52" s="244"/>
      <c r="F52" s="244"/>
      <c r="G52" s="325"/>
      <c r="H52" s="326" t="s">
        <v>505</v>
      </c>
      <c r="I52" s="327">
        <v>266754</v>
      </c>
      <c r="J52" s="328">
        <v>15008</v>
      </c>
      <c r="K52" s="329">
        <v>10.4</v>
      </c>
      <c r="L52" s="330">
        <v>31931</v>
      </c>
      <c r="M52" s="331">
        <v>-2.8</v>
      </c>
      <c r="N52" s="332">
        <v>13.2</v>
      </c>
    </row>
    <row r="53" spans="1:14">
      <c r="A53" s="248"/>
      <c r="B53" s="244"/>
      <c r="C53" s="244"/>
      <c r="D53" s="244"/>
      <c r="E53" s="244"/>
      <c r="F53" s="244"/>
      <c r="G53" s="310" t="s">
        <v>506</v>
      </c>
      <c r="H53" s="311"/>
      <c r="I53" s="319">
        <v>483326</v>
      </c>
      <c r="J53" s="320">
        <v>27474</v>
      </c>
      <c r="K53" s="321">
        <v>31.2</v>
      </c>
      <c r="L53" s="322">
        <v>61557</v>
      </c>
      <c r="M53" s="323">
        <v>-4.9000000000000004</v>
      </c>
      <c r="N53" s="324">
        <v>36.1</v>
      </c>
    </row>
    <row r="54" spans="1:14">
      <c r="A54" s="248"/>
      <c r="B54" s="244"/>
      <c r="C54" s="244"/>
      <c r="D54" s="244"/>
      <c r="E54" s="244"/>
      <c r="F54" s="244"/>
      <c r="G54" s="325"/>
      <c r="H54" s="326" t="s">
        <v>505</v>
      </c>
      <c r="I54" s="327">
        <v>380072</v>
      </c>
      <c r="J54" s="328">
        <v>21605</v>
      </c>
      <c r="K54" s="329">
        <v>44</v>
      </c>
      <c r="L54" s="330">
        <v>32497</v>
      </c>
      <c r="M54" s="331">
        <v>1.8</v>
      </c>
      <c r="N54" s="332">
        <v>42.2</v>
      </c>
    </row>
    <row r="55" spans="1:14">
      <c r="A55" s="248"/>
      <c r="B55" s="244"/>
      <c r="C55" s="244"/>
      <c r="D55" s="244"/>
      <c r="E55" s="244"/>
      <c r="F55" s="244"/>
      <c r="G55" s="310" t="s">
        <v>507</v>
      </c>
      <c r="H55" s="311"/>
      <c r="I55" s="319">
        <v>270994</v>
      </c>
      <c r="J55" s="320">
        <v>15502</v>
      </c>
      <c r="K55" s="321">
        <v>-43.6</v>
      </c>
      <c r="L55" s="322">
        <v>69806</v>
      </c>
      <c r="M55" s="323">
        <v>13.4</v>
      </c>
      <c r="N55" s="324">
        <v>-57</v>
      </c>
    </row>
    <row r="56" spans="1:14">
      <c r="A56" s="248"/>
      <c r="B56" s="244"/>
      <c r="C56" s="244"/>
      <c r="D56" s="244"/>
      <c r="E56" s="244"/>
      <c r="F56" s="244"/>
      <c r="G56" s="325"/>
      <c r="H56" s="326" t="s">
        <v>505</v>
      </c>
      <c r="I56" s="327">
        <v>228429</v>
      </c>
      <c r="J56" s="328">
        <v>13067</v>
      </c>
      <c r="K56" s="329">
        <v>-39.5</v>
      </c>
      <c r="L56" s="330">
        <v>32823</v>
      </c>
      <c r="M56" s="331">
        <v>1</v>
      </c>
      <c r="N56" s="332">
        <v>-40.5</v>
      </c>
    </row>
    <row r="57" spans="1:14">
      <c r="A57" s="248"/>
      <c r="B57" s="244"/>
      <c r="C57" s="244"/>
      <c r="D57" s="244"/>
      <c r="E57" s="244"/>
      <c r="F57" s="244"/>
      <c r="G57" s="310" t="s">
        <v>508</v>
      </c>
      <c r="H57" s="311"/>
      <c r="I57" s="319">
        <v>255333</v>
      </c>
      <c r="J57" s="320">
        <v>14717</v>
      </c>
      <c r="K57" s="321">
        <v>-5.0999999999999996</v>
      </c>
      <c r="L57" s="322">
        <v>74444</v>
      </c>
      <c r="M57" s="323">
        <v>6.6</v>
      </c>
      <c r="N57" s="324">
        <v>-11.7</v>
      </c>
    </row>
    <row r="58" spans="1:14">
      <c r="A58" s="248"/>
      <c r="B58" s="244"/>
      <c r="C58" s="244"/>
      <c r="D58" s="244"/>
      <c r="E58" s="244"/>
      <c r="F58" s="244"/>
      <c r="G58" s="325"/>
      <c r="H58" s="326" t="s">
        <v>505</v>
      </c>
      <c r="I58" s="327">
        <v>166013</v>
      </c>
      <c r="J58" s="328">
        <v>9568</v>
      </c>
      <c r="K58" s="329">
        <v>-26.8</v>
      </c>
      <c r="L58" s="330">
        <v>34175</v>
      </c>
      <c r="M58" s="331">
        <v>4.0999999999999996</v>
      </c>
      <c r="N58" s="332">
        <v>-30.9</v>
      </c>
    </row>
    <row r="59" spans="1:14">
      <c r="A59" s="248"/>
      <c r="B59" s="244"/>
      <c r="C59" s="244"/>
      <c r="D59" s="244"/>
      <c r="E59" s="244"/>
      <c r="F59" s="244"/>
      <c r="G59" s="310" t="s">
        <v>509</v>
      </c>
      <c r="H59" s="311"/>
      <c r="I59" s="319">
        <v>431501</v>
      </c>
      <c r="J59" s="320">
        <v>25160</v>
      </c>
      <c r="K59" s="321">
        <v>71</v>
      </c>
      <c r="L59" s="322">
        <v>85205</v>
      </c>
      <c r="M59" s="323">
        <v>14.5</v>
      </c>
      <c r="N59" s="324">
        <v>56.5</v>
      </c>
    </row>
    <row r="60" spans="1:14">
      <c r="A60" s="248"/>
      <c r="B60" s="244"/>
      <c r="C60" s="244"/>
      <c r="D60" s="244"/>
      <c r="E60" s="244"/>
      <c r="F60" s="244"/>
      <c r="G60" s="325"/>
      <c r="H60" s="326" t="s">
        <v>505</v>
      </c>
      <c r="I60" s="333">
        <v>241947</v>
      </c>
      <c r="J60" s="328">
        <v>14108</v>
      </c>
      <c r="K60" s="329">
        <v>47.4</v>
      </c>
      <c r="L60" s="330">
        <v>38847</v>
      </c>
      <c r="M60" s="331">
        <v>13.7</v>
      </c>
      <c r="N60" s="332">
        <v>33.700000000000003</v>
      </c>
    </row>
    <row r="61" spans="1:14">
      <c r="A61" s="248"/>
      <c r="B61" s="244"/>
      <c r="C61" s="244"/>
      <c r="D61" s="244"/>
      <c r="E61" s="244"/>
      <c r="F61" s="244"/>
      <c r="G61" s="310" t="s">
        <v>510</v>
      </c>
      <c r="H61" s="334"/>
      <c r="I61" s="335">
        <v>362682</v>
      </c>
      <c r="J61" s="336">
        <v>20759</v>
      </c>
      <c r="K61" s="337">
        <v>5</v>
      </c>
      <c r="L61" s="338">
        <v>71146</v>
      </c>
      <c r="M61" s="339">
        <v>5.7</v>
      </c>
      <c r="N61" s="324">
        <v>-0.7</v>
      </c>
    </row>
    <row r="62" spans="1:14">
      <c r="A62" s="248"/>
      <c r="B62" s="244"/>
      <c r="C62" s="244"/>
      <c r="D62" s="244"/>
      <c r="E62" s="244"/>
      <c r="F62" s="244"/>
      <c r="G62" s="325"/>
      <c r="H62" s="326" t="s">
        <v>505</v>
      </c>
      <c r="I62" s="327">
        <v>256643</v>
      </c>
      <c r="J62" s="328">
        <v>14671</v>
      </c>
      <c r="K62" s="329">
        <v>7.1</v>
      </c>
      <c r="L62" s="330">
        <v>34055</v>
      </c>
      <c r="M62" s="331">
        <v>3.6</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19.63</v>
      </c>
      <c r="G47" s="12">
        <v>21.97</v>
      </c>
      <c r="H47" s="12">
        <v>26.12</v>
      </c>
      <c r="I47" s="12">
        <v>30.13</v>
      </c>
      <c r="J47" s="13">
        <v>27.39</v>
      </c>
    </row>
    <row r="48" spans="2:10" ht="57.75" customHeight="1">
      <c r="B48" s="14"/>
      <c r="C48" s="1141" t="s">
        <v>4</v>
      </c>
      <c r="D48" s="1141"/>
      <c r="E48" s="1142"/>
      <c r="F48" s="15">
        <v>4.1100000000000003</v>
      </c>
      <c r="G48" s="16">
        <v>6.98</v>
      </c>
      <c r="H48" s="16">
        <v>5.74</v>
      </c>
      <c r="I48" s="16">
        <v>6.44</v>
      </c>
      <c r="J48" s="17">
        <v>7.66</v>
      </c>
    </row>
    <row r="49" spans="2:10" ht="57.75" customHeight="1" thickBot="1">
      <c r="B49" s="18"/>
      <c r="C49" s="1143" t="s">
        <v>5</v>
      </c>
      <c r="D49" s="1143"/>
      <c r="E49" s="1144"/>
      <c r="F49" s="19" t="s">
        <v>517</v>
      </c>
      <c r="G49" s="20">
        <v>4.87</v>
      </c>
      <c r="H49" s="20">
        <v>2.65</v>
      </c>
      <c r="I49" s="20">
        <v>4.53</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4</v>
      </c>
      <c r="G34" s="33">
        <v>7.15</v>
      </c>
      <c r="H34" s="33">
        <v>5.57</v>
      </c>
      <c r="I34" s="33">
        <v>6.36</v>
      </c>
      <c r="J34" s="34">
        <v>7.52</v>
      </c>
      <c r="K34" s="22"/>
      <c r="L34" s="22"/>
      <c r="M34" s="22"/>
      <c r="N34" s="22"/>
      <c r="O34" s="22"/>
      <c r="P34" s="22"/>
    </row>
    <row r="35" spans="1:16" ht="39" customHeight="1">
      <c r="A35" s="22"/>
      <c r="B35" s="35"/>
      <c r="C35" s="1145" t="s">
        <v>520</v>
      </c>
      <c r="D35" s="1146"/>
      <c r="E35" s="1147"/>
      <c r="F35" s="36">
        <v>2.85</v>
      </c>
      <c r="G35" s="37">
        <v>4.08</v>
      </c>
      <c r="H35" s="37">
        <v>3.14</v>
      </c>
      <c r="I35" s="37">
        <v>3.37</v>
      </c>
      <c r="J35" s="38">
        <v>3.15</v>
      </c>
      <c r="K35" s="22"/>
      <c r="L35" s="22"/>
      <c r="M35" s="22"/>
      <c r="N35" s="22"/>
      <c r="O35" s="22"/>
      <c r="P35" s="22"/>
    </row>
    <row r="36" spans="1:16" ht="39" customHeight="1">
      <c r="A36" s="22"/>
      <c r="B36" s="35"/>
      <c r="C36" s="1145" t="s">
        <v>521</v>
      </c>
      <c r="D36" s="1146"/>
      <c r="E36" s="1147"/>
      <c r="F36" s="36">
        <v>0.45</v>
      </c>
      <c r="G36" s="37">
        <v>0.65</v>
      </c>
      <c r="H36" s="37">
        <v>0.75</v>
      </c>
      <c r="I36" s="37">
        <v>0.88</v>
      </c>
      <c r="J36" s="38">
        <v>0.8</v>
      </c>
      <c r="K36" s="22"/>
      <c r="L36" s="22"/>
      <c r="M36" s="22"/>
      <c r="N36" s="22"/>
      <c r="O36" s="22"/>
      <c r="P36" s="22"/>
    </row>
    <row r="37" spans="1:16" ht="39" customHeight="1">
      <c r="A37" s="22"/>
      <c r="B37" s="35"/>
      <c r="C37" s="1145" t="s">
        <v>522</v>
      </c>
      <c r="D37" s="1146"/>
      <c r="E37" s="1147"/>
      <c r="F37" s="36">
        <v>0.25</v>
      </c>
      <c r="G37" s="37">
        <v>0.14000000000000001</v>
      </c>
      <c r="H37" s="37">
        <v>0.66</v>
      </c>
      <c r="I37" s="37">
        <v>1.32</v>
      </c>
      <c r="J37" s="38">
        <v>0.7</v>
      </c>
      <c r="K37" s="22"/>
      <c r="L37" s="22"/>
      <c r="M37" s="22"/>
      <c r="N37" s="22"/>
      <c r="O37" s="22"/>
      <c r="P37" s="22"/>
    </row>
    <row r="38" spans="1:16" ht="39" customHeight="1">
      <c r="A38" s="22"/>
      <c r="B38" s="35"/>
      <c r="C38" s="1145" t="s">
        <v>523</v>
      </c>
      <c r="D38" s="1146"/>
      <c r="E38" s="1147"/>
      <c r="F38" s="36">
        <v>0.5</v>
      </c>
      <c r="G38" s="37">
        <v>0.21</v>
      </c>
      <c r="H38" s="37">
        <v>0.28999999999999998</v>
      </c>
      <c r="I38" s="37">
        <v>0.32</v>
      </c>
      <c r="J38" s="38">
        <v>0.28999999999999998</v>
      </c>
      <c r="K38" s="22"/>
      <c r="L38" s="22"/>
      <c r="M38" s="22"/>
      <c r="N38" s="22"/>
      <c r="O38" s="22"/>
      <c r="P38" s="22"/>
    </row>
    <row r="39" spans="1:16" ht="39" customHeight="1">
      <c r="A39" s="22"/>
      <c r="B39" s="35"/>
      <c r="C39" s="1145" t="s">
        <v>524</v>
      </c>
      <c r="D39" s="1146"/>
      <c r="E39" s="1147"/>
      <c r="F39" s="36">
        <v>0.1</v>
      </c>
      <c r="G39" s="37">
        <v>7.0000000000000007E-2</v>
      </c>
      <c r="H39" s="37">
        <v>0.15</v>
      </c>
      <c r="I39" s="37">
        <v>7.0000000000000007E-2</v>
      </c>
      <c r="J39" s="38">
        <v>0.13</v>
      </c>
      <c r="K39" s="22"/>
      <c r="L39" s="22"/>
      <c r="M39" s="22"/>
      <c r="N39" s="22"/>
      <c r="O39" s="22"/>
      <c r="P39" s="22"/>
    </row>
    <row r="40" spans="1:16" ht="39" customHeight="1">
      <c r="A40" s="22"/>
      <c r="B40" s="35"/>
      <c r="C40" s="1145" t="s">
        <v>525</v>
      </c>
      <c r="D40" s="1146"/>
      <c r="E40" s="1147"/>
      <c r="F40" s="36">
        <v>0.03</v>
      </c>
      <c r="G40" s="37">
        <v>0.01</v>
      </c>
      <c r="H40" s="37">
        <v>0.05</v>
      </c>
      <c r="I40" s="37">
        <v>0.03</v>
      </c>
      <c r="J40" s="38">
        <v>0.03</v>
      </c>
      <c r="K40" s="22"/>
      <c r="L40" s="22"/>
      <c r="M40" s="22"/>
      <c r="N40" s="22"/>
      <c r="O40" s="22"/>
      <c r="P40" s="22"/>
    </row>
    <row r="41" spans="1:16" ht="39" customHeight="1">
      <c r="A41" s="22"/>
      <c r="B41" s="35"/>
      <c r="C41" s="1145" t="s">
        <v>526</v>
      </c>
      <c r="D41" s="1146"/>
      <c r="E41" s="1147"/>
      <c r="F41" s="36">
        <v>0</v>
      </c>
      <c r="G41" s="37">
        <v>0.01</v>
      </c>
      <c r="H41" s="37">
        <v>0.03</v>
      </c>
      <c r="I41" s="37">
        <v>0.01</v>
      </c>
      <c r="J41" s="38">
        <v>0.02</v>
      </c>
      <c r="K41" s="22"/>
      <c r="L41" s="22"/>
      <c r="M41" s="22"/>
      <c r="N41" s="22"/>
      <c r="O41" s="22"/>
      <c r="P41" s="22"/>
    </row>
    <row r="42" spans="1:16" ht="39" customHeight="1">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528</v>
      </c>
      <c r="D43" s="1149"/>
      <c r="E43" s="1150"/>
      <c r="F43" s="41">
        <v>53.02</v>
      </c>
      <c r="G43" s="42">
        <v>32.590000000000003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555</v>
      </c>
      <c r="L45" s="60">
        <v>506</v>
      </c>
      <c r="M45" s="60">
        <v>460</v>
      </c>
      <c r="N45" s="60">
        <v>461</v>
      </c>
      <c r="O45" s="61">
        <v>427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72</v>
      </c>
      <c r="L48" s="64">
        <v>31</v>
      </c>
      <c r="M48" s="64">
        <v>47</v>
      </c>
      <c r="N48" s="64">
        <v>50</v>
      </c>
      <c r="O48" s="65">
        <v>25</v>
      </c>
      <c r="P48" s="48"/>
      <c r="Q48" s="48"/>
      <c r="R48" s="48"/>
      <c r="S48" s="48"/>
      <c r="T48" s="48"/>
      <c r="U48" s="48"/>
    </row>
    <row r="49" spans="1:21" ht="30.75" customHeight="1">
      <c r="A49" s="48"/>
      <c r="B49" s="1163"/>
      <c r="C49" s="1164"/>
      <c r="D49" s="62"/>
      <c r="E49" s="1155" t="s">
        <v>16</v>
      </c>
      <c r="F49" s="1155"/>
      <c r="G49" s="1155"/>
      <c r="H49" s="1155"/>
      <c r="I49" s="1155"/>
      <c r="J49" s="1156"/>
      <c r="K49" s="63">
        <v>249</v>
      </c>
      <c r="L49" s="64">
        <v>238</v>
      </c>
      <c r="M49" s="64">
        <v>212</v>
      </c>
      <c r="N49" s="64">
        <v>81</v>
      </c>
      <c r="O49" s="65">
        <v>43</v>
      </c>
      <c r="P49" s="48"/>
      <c r="Q49" s="48"/>
      <c r="R49" s="48"/>
      <c r="S49" s="48"/>
      <c r="T49" s="48"/>
      <c r="U49" s="48"/>
    </row>
    <row r="50" spans="1:21" ht="30.75" customHeight="1">
      <c r="A50" s="48"/>
      <c r="B50" s="1163"/>
      <c r="C50" s="1164"/>
      <c r="D50" s="62"/>
      <c r="E50" s="1155" t="s">
        <v>17</v>
      </c>
      <c r="F50" s="1155"/>
      <c r="G50" s="1155"/>
      <c r="H50" s="1155"/>
      <c r="I50" s="1155"/>
      <c r="J50" s="1156"/>
      <c r="K50" s="63">
        <v>87</v>
      </c>
      <c r="L50" s="64">
        <v>79</v>
      </c>
      <c r="M50" s="64">
        <v>86</v>
      </c>
      <c r="N50" s="64">
        <v>83</v>
      </c>
      <c r="O50" s="65">
        <v>82</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515</v>
      </c>
      <c r="L52" s="64">
        <v>507</v>
      </c>
      <c r="M52" s="64">
        <v>509</v>
      </c>
      <c r="N52" s="64">
        <v>495</v>
      </c>
      <c r="O52" s="65">
        <v>466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448</v>
      </c>
      <c r="L53" s="69">
        <v>347</v>
      </c>
      <c r="M53" s="69">
        <v>296</v>
      </c>
      <c r="N53" s="69">
        <v>180</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2016-04-28T00:47:30Z</cp:lastPrinted>
  <dcterms:created xsi:type="dcterms:W3CDTF">2016-02-15T00:52:03Z</dcterms:created>
  <dcterms:modified xsi:type="dcterms:W3CDTF">2016-05-10T00:15:35Z</dcterms:modified>
  <cp:category/>
</cp:coreProperties>
</file>