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792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C38" i="9"/>
  <c r="AM37" i="9"/>
  <c r="C37" i="9"/>
  <c r="AM36" i="9"/>
  <c r="C36"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l="1"/>
  <c r="BE37" i="9" s="1"/>
  <c r="BW34" i="9" l="1"/>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<sst xmlns="http://schemas.openxmlformats.org/spreadsheetml/2006/main" count="1061" uniqueCount="573">
  <si>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</si>
  <si>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</si>
  <si>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</si>
  <si>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</si>
  <si>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</si>
  <si>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</si>
  <si>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</si>
  <si>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</si>
  <si>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</si>
  <si>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</si>
  <si>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</si>
  <si>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</si>
  <si>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</si>
  <si>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</si>
  <si>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</si>
  <si>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</si>
  <si>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</si>
  <si>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</si>
  <si>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</si>
  <si>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</si>
  <si>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</si>
  <si>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</si>
  <si>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</si>
  <si>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</si>
  <si>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</si>
  <si>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</si>
  <si>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</si>
  <si>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</si>
  <si>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</si>
  <si>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</si>
  <si>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</si>
  <si>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</si>
  <si>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</si>
  <si>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</si>
  <si>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</si>
  <si>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</si>
  <si>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</si>
  <si>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</si>
  <si>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</si>
  <si>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</si>
  <si>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</si>
  <si>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</si>
  <si>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</si>
  <si>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</si>
  <si>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</si>
  <si>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</si>
  <si>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</si>
  <si>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</si>
  <si>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</si>
  <si>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</si>
  <si>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</si>
  <si>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</si>
  <si>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</si>
  <si>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</si>
  <si>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</si>
  <si>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</si>
  <si>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</si>
  <si>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</si>
  <si>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</si>
  <si>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</si>
  <si>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</si>
  <si>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</si>
  <si>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</si>
  <si>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</si>
  <si>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</si>
  <si>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</si>
  <si>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</si>
  <si>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</si>
  <si>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</si>
  <si>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</si>
  <si>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</si>
  <si>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</si>
  <si>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</si>
  <si>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</si>
  <si>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</si>
  <si>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</si>
  <si>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</si>
  <si>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</si>
  <si>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</si>
  <si>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</si>
  <si>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</si>
  <si>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</si>
  <si>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</si>
  <si>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</si>
  <si>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</si>
  <si>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</si>
  <si>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</si>
  <si>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</si>
  <si>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</si>
  <si>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</si>
  <si>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</si>
  <si>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</si>
  <si>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</si>
  <si>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</si>
  <si>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</si>
  <si>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</si>
  <si>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</si>
  <si>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</si>
  <si>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</si>
  <si>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</si>
  <si>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</si>
  <si>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</si>
  <si>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</si>
  <si>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</si>
  <si>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</si>
  <si>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</si>
  <si>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</si>
  <si>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</si>
  <si>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</si>
  <si>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</si>
  <si>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</si>
  <si>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</si>
  <si>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</si>
  <si>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</si>
  <si>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</si>
  <si>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</si>
  <si>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</si>
  <si>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</si>
  <si>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</si>
  <si>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</si>
  <si>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</si>
  <si>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</si>
  <si>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</si>
  <si>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</si>
  <si>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</si>
  <si>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</si>
  <si>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</si>
  <si>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</si>
  <si>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</si>
  <si>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</si>
  <si>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</si>
  <si>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</si>
  <si>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</si>
  <si>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</si>
  <si>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</si>
  <si>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</si>
  <si>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</si>
  <si>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</si>
  <si>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</si>
  <si>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</si>
  <si>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</si>
  <si>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</si>
  <si>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</si>
  <si>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</si>
  <si>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</si>
  <si>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</si>
  <si>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</si>
  <si>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</si>
  <si>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</si>
  <si>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</si>
  <si>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</si>
  <si>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</si>
  <si>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</si>
  <si>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</si>
  <si>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</si>
  <si>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</si>
  <si>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</si>
  <si>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</si>
  <si>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</si>
  <si>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</si>
  <si>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</si>
  <si>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</si>
  <si>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</si>
  <si>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</si>
  <si>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</si>
  <si>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</si>
  <si>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</si>
  <si>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</si>
  <si>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</si>
  <si>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</si>
  <si>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</si>
  <si>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</si>
  <si>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</si>
  <si>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</si>
  <si>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</si>
  <si>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</si>
  <si>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</si>
  <si>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</si>
  <si>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</si>
  <si>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</si>
  <si>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</si>
  <si>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</si>
  <si>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</si>
  <si>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</si>
  <si>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</si>
  <si>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</si>
  <si>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</si>
  <si>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</si>
  <si>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</si>
  <si>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</si>
  <si>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</si>
  <si>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</si>
  <si>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</si>
  <si>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</si>
  <si>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茨城県水戸市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</si>
  <si>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</si>
  <si>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</si>
  <si>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</si>
  <si>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</si>
  <si>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</si>
  <si>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</si>
  <si>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</si>
  <si>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</si>
  <si>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</si>
  <si>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</si>
  <si>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</si>
  <si>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</si>
  <si>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</si>
  <si>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</si>
  <si>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</si>
  <si>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</si>
  <si>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</si>
  <si>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</si>
  <si>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</si>
  <si>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</si>
  <si>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</si>
  <si>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</si>
  <si>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</si>
  <si>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</si>
  <si>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</si>
  <si>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</si>
  <si>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</si>
  <si>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</si>
  <si>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</si>
  <si>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</si>
  <si>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</si>
  <si>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</si>
  <si>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</si>
  <si>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</si>
  <si>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</si>
  <si>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</si>
  <si>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</si>
  <si>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</si>
  <si>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</si>
  <si>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</si>
  <si>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</si>
  <si>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</si>
  <si>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</si>
  <si>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</si>
  <si>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</si>
  <si>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</si>
  <si>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</si>
  <si>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</si>
  <si>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</si>
  <si>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</si>
  <si>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</si>
  <si>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</si>
  <si>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</si>
  <si>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</si>
  <si>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</si>
  <si>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</si>
  <si>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</si>
  <si>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</si>
  <si>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</si>
  <si>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</si>
  <si>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</si>
  <si>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</si>
  <si>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</si>
  <si>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</si>
  <si>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</si>
  <si>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</si>
  <si>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</si>
  <si>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</si>
  <si>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</si>
  <si>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</si>
  <si>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</si>
  <si>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</si>
  <si>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</si>
  <si>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</si>
  <si>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</si>
  <si>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</si>
  <si>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</si>
  <si>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</si>
  <si>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</si>
  <si>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</si>
  <si>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</si>
  <si>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</si>
  <si>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</si>
  <si>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</si>
  <si>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</si>
  <si>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</si>
  <si>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</si>
  <si>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</si>
  <si>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</si>
  <si>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</si>
  <si>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</si>
  <si>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</si>
  <si>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</si>
  <si>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</si>
  <si>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</si>
  <si>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</si>
  <si>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</si>
  <si>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</si>
  <si>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</si>
  <si>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</si>
  <si>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</si>
  <si>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</si>
  <si>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</si>
  <si>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</si>
  <si>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</si>
  <si>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</si>
  <si>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</si>
  <si>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</si>
  <si>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</si>
  <si>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</si>
  <si>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</si>
  <si>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</si>
  <si>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</si>
  <si>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</si>
  <si>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</si>
  <si>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</si>
  <si>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</si>
  <si>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</si>
  <si>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</si>
  <si>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</si>
  <si>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</si>
  <si>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</si>
  <si>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</si>
  <si>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</si>
  <si>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</si>
  <si>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</si>
  <si>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</si>
  <si>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</si>
  <si>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</si>
  <si>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</si>
  <si>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</si>
  <si>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</si>
  <si>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</si>
  <si>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</si>
  <si>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</si>
  <si>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</si>
  <si>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</si>
  <si>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</si>
  <si>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</si>
  <si>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</si>
  <si>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</si>
  <si>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</si>
  <si>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</si>
  <si>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</si>
  <si>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</si>
  <si>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</si>
  <si>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</si>
  <si>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茨城県水戸市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</si>
  <si>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</si>
  <si>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</si>
  <si>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</si>
  <si>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</si>
  <si>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</si>
  <si>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</si>
  <si>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</si>
  <si>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</si>
  <si>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</si>
  <si>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</si>
  <si>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</si>
  <si>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</si>
  <si>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</si>
  <si>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</si>
  <si>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</si>
  <si>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</si>
  <si>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</si>
  <si>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</si>
  <si>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</si>
  <si>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</si>
  <si>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</si>
  <si>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</si>
  <si>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</si>
  <si>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</si>
  <si>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</si>
  <si>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</si>
  <si>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</si>
  <si>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</si>
  <si>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</si>
  <si>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</si>
  <si>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</si>
  <si>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</si>
  <si>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</si>
  <si>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</si>
  <si>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</si>
  <si>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</si>
  <si>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</si>
  <si>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</si>
  <si>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</si>
  <si>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</si>
  <si>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</si>
  <si>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</si>
  <si>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公設地方卸売市場事業会計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</si>
  <si>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</si>
  <si>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</si>
  <si>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</si>
  <si>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</si>
  <si>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</si>
  <si>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</si>
  <si>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</si>
  <si>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</si>
  <si>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</si>
  <si>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</si>
  <si>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</si>
  <si>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</si>
  <si>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</si>
  <si>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</si>
  <si>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</si>
  <si>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</si>
  <si>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</si>
  <si>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</si>
  <si>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</si>
  <si>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</si>
  <si>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</si>
  <si>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</si>
  <si>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</si>
  <si>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</si>
  <si>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</si>
  <si>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</si>
  <si>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</si>
  <si>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</si>
  <si>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</si>
  <si>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</si>
  <si>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</si>
  <si>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</si>
  <si>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</si>
  <si>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</si>
  <si>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</si>
  <si>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</si>
  <si>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</si>
  <si>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</si>
  <si>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</si>
  <si>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</si>
  <si>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</si>
  <si>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</si>
  <si>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</si>
  <si>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</si>
  <si>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</si>
  <si>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</si>
  <si>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</si>
  <si>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</si>
  <si>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</si>
  <si>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</si>
  <si>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</si>
  <si>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</si>
  <si>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</si>
  <si>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</si>
  <si>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</si>
  <si>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</si>
  <si>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</si>
  <si>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</si>
  <si>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</si>
  <si>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駐車場事業会計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</si>
  <si>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</si>
  <si>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</si>
  <si>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</si>
  <si>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</si>
  <si>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</si>
  <si>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</si>
  <si>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</si>
  <si>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</si>
  <si>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</si>
  <si>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</si>
  <si>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</si>
  <si>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</si>
  <si>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</si>
  <si>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</si>
  <si>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</si>
  <si>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</si>
  <si>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</si>
  <si>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</si>
  <si>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</si>
  <si>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</si>
  <si>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</si>
  <si>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</si>
  <si>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</si>
  <si>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</si>
  <si>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</si>
  <si>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</si>
  <si>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</si>
  <si>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</si>
  <si>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</si>
  <si>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</si>
  <si>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</si>
  <si>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</si>
  <si>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</si>
  <si>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</si>
  <si>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</si>
  <si>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</si>
  <si>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</si>
  <si>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</si>
  <si>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</si>
  <si>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</si>
  <si>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</si>
  <si>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</si>
  <si>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</si>
  <si>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</si>
  <si>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</si>
  <si>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</si>
  <si>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</si>
  <si>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</si>
  <si>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</si>
  <si>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</si>
  <si>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</si>
  <si>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</si>
  <si>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</si>
  <si>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</si>
  <si>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</si>
  <si>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</si>
  <si>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</si>
  <si>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</si>
  <si>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</si>
  <si>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</si>
  <si>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</si>
  <si>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</si>
  <si>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</si>
  <si>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</si>
  <si>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</si>
  <si>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</si>
  <si>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</si>
  <si>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</si>
  <si>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</si>
  <si>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</si>
  <si>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</si>
  <si>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</si>
  <si>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</si>
  <si>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</si>
  <si>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</si>
  <si>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</si>
  <si>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</si>
  <si>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</si>
  <si>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</si>
  <si>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</si>
  <si>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</si>
  <si>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</si>
  <si>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</si>
  <si>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下水道事業会計</t>
  </si>
  <si>
    <t>介護保険会計</t>
  </si>
  <si>
    <t>国民健康保険会計</t>
  </si>
  <si>
    <t>▲ 4.39</t>
  </si>
  <si>
    <t>▲ 3.77</t>
  </si>
  <si>
    <t>▲ 1.13</t>
  </si>
  <si>
    <t>公設地方卸売市場事業会計</t>
  </si>
  <si>
    <t>農業集落排水事業会計</t>
  </si>
  <si>
    <t>東前第二土地区画整理事業会計</t>
  </si>
  <si>
    <t>その他会計（赤字）</t>
  </si>
  <si>
    <t>その他会計（黒字）</t>
  </si>
  <si>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</si>
  <si>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</si>
  <si>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</si>
  <si>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</si>
  <si>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</si>
  <si>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</si>
  <si>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</si>
  <si>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水戸市土地開発公社</t>
    <rPh sb="0" eb="3">
      <t>ミトシ</t>
    </rPh>
    <rPh sb="3" eb="5">
      <t>トチ</t>
    </rPh>
    <rPh sb="5" eb="7">
      <t>カイハツ</t>
    </rPh>
    <rPh sb="7" eb="9">
      <t>コウシャ</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</si>
  <si>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</si>
  <si>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</si>
  <si>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</si>
  <si>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</si>
  <si>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</si>
  <si>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</si>
  <si>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</si>
  <si>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大洗，鉾田，水戸環境組合(リサイクル事業特別会計)</t>
    <rPh sb="0" eb="2">
      <t>オオアライ</t>
    </rPh>
    <rPh sb="3" eb="5">
      <t>ホコタ</t>
    </rPh>
    <rPh sb="6" eb="8">
      <t>ミト</t>
    </rPh>
    <rPh sb="8" eb="10">
      <t>カンキョウ</t>
    </rPh>
    <rPh sb="10" eb="12">
      <t>クミアイ</t>
    </rPh>
    <rPh sb="18" eb="20">
      <t>ジギョウ</t>
    </rPh>
    <rPh sb="20" eb="22">
      <t>トクベツ</t>
    </rPh>
    <rPh sb="22" eb="24">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</si>
  <si>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</si>
  <si>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</si>
  <si>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</si>
  <si>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東前第四土地区画整理事業会計</t>
  </si>
  <si>
    <t>水戸都市開発</t>
    <rPh sb="0" eb="2">
      <t>ミト</t>
    </rPh>
    <rPh sb="2" eb="4">
      <t>トシ</t>
    </rPh>
    <rPh sb="4" eb="6">
      <t>カイハツ</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</si>
  <si>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</si>
  <si>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</si>
  <si>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</si>
  <si>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</si>
  <si>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</si>
  <si>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</si>
  <si>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</si>
  <si>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</si>
  <si>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</si>
  <si>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</si>
  <si>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</si>
  <si>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本市においては，将来負担比率，実質公債費比率ともに年々改善している状況にあるが，類似団体と比較するとやや高い水準となっている。改善の要因としては，行財政改革プランに基づき普通債の発行抑制に取り組んできたことに加え，将来負担比率については，土地開発公社の長期保有地の解消に伴う債務負担行為に基づく支出予定額の減少，下水道事業の市債残高減少に伴う公営企業債等繰入見込額の減少などが挙げられる。
今後は，市役所新庁舎建設等の大型プロジェクトの実施が予定されているため，一時的に公債費や将来負担額の増加が見込まれるが，それ以外の事業の普通債の新規発行を引き続き厳しく抑制するなど行財政改革に取り組み，公債費や将来負担の適正な管理に努める。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</si>
</sst>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29666</c:v>
                </c:pt>
                <c:pt idx="1">
                  <c:v>31878</c:v>
                </c:pt>
                <c:pt idx="2">
                  <c:v>46649</c:v>
                </c:pt>
                <c:pt idx="3">
                  <c:v>52813</c:v>
                </c:pt>
                <c:pt idx="4">
                  <c:v>44196</c:v>
                </c:pt>
              </c:numCache>
            </c:numRef>
          </c:val>
          <c:smooth val="0"/>
        </c:ser>
        <c:dLbls>
          <c:showLegendKey val="0"/>
          <c:showVal val="0"/>
          <c:showCatName val="0"/>
          <c:showSerName val="0"/>
          <c:showPercent val="0"/>
          <c:showBubbleSize val="0"/>
        </c:dLbls>
        <c:marker val="1"/>
        <c:smooth val="0"/>
        <c:axId val="106535168"/>
        <c:axId val="106549632"/>
      </c:lineChart>
      <c:catAx>
        <c:axId val="10653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49632"/>
        <c:crosses val="autoZero"/>
        <c:auto val="1"/>
        <c:lblAlgn val="ctr"/>
        <c:lblOffset val="100"/>
        <c:tickLblSkip val="1"/>
        <c:tickMarkSkip val="1"/>
        <c:noMultiLvlLbl val="0"/>
      </c:catAx>
      <c:valAx>
        <c:axId val="1065496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3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10.44</c:v>
                </c:pt>
                <c:pt idx="1">
                  <c:v>8.89</c:v>
                </c:pt>
                <c:pt idx="2">
                  <c:v>7.84</c:v>
                </c:pt>
                <c:pt idx="3">
                  <c:v>5.49</c:v>
                </c:pt>
                <c:pt idx="4">
                  <c:v>7.87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7.37</c:v>
                </c:pt>
                <c:pt idx="1">
                  <c:v>12.6</c:v>
                </c:pt>
                <c:pt idx="2">
                  <c:v>14.91</c:v>
                </c:pt>
                <c:pt idx="3">
                  <c:v>17.850000000000001</c:v>
                </c:pt>
                <c:pt idx="4">
                  <c:v>17.47</c:v>
                </c:pt>
              </c:numCache>
            </c:numRef>
          </c:val>
        </c:ser>
        <c:dLbls>
          <c:showLegendKey val="0"/>
          <c:showVal val="0"/>
          <c:showCatName val="0"/>
          <c:showSerName val="0"/>
          <c:showPercent val="0"/>
          <c:showBubbleSize val="0"/>
        </c:dLbls>
        <c:gapWidth val="250"/>
        <c:overlap val="100"/>
        <c:axId val="98717696"/>
        <c:axId val="98719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8.1999999999999993</c:v>
                </c:pt>
                <c:pt idx="1">
                  <c:v>3.68</c:v>
                </c:pt>
                <c:pt idx="2">
                  <c:v>2</c:v>
                </c:pt>
                <c:pt idx="3">
                  <c:v>0.77</c:v>
                </c:pt>
                <c:pt idx="4">
                  <c:v>2.06</c:v>
                </c:pt>
              </c:numCache>
            </c:numRef>
          </c:val>
          <c:smooth val="0"/>
        </c:ser>
        <c:dLbls>
          <c:showLegendKey val="0"/>
          <c:showVal val="0"/>
          <c:showCatName val="0"/>
          <c:showSerName val="0"/>
          <c:showPercent val="0"/>
          <c:showBubbleSize val="0"/>
        </c:dLbls>
        <c:marker val="1"/>
        <c:smooth val="0"/>
        <c:axId val="98717696"/>
        <c:axId val="98719616"/>
      </c:lineChart>
      <c:catAx>
        <c:axId val="987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19616"/>
        <c:crosses val="autoZero"/>
        <c:auto val="1"/>
        <c:lblAlgn val="ctr"/>
        <c:lblOffset val="100"/>
        <c:tickLblSkip val="1"/>
        <c:tickMarkSkip val="1"/>
        <c:noMultiLvlLbl val="0"/>
      </c:catAx>
      <c:valAx>
        <c:axId val="9871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1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1.97</c:v>
                </c:pt>
                <c:pt idx="2">
                  <c:v>#N/A</c:v>
                </c:pt>
                <c:pt idx="3">
                  <c:v>1.88</c:v>
                </c:pt>
                <c:pt idx="4">
                  <c:v>#N/A</c:v>
                </c:pt>
                <c:pt idx="5">
                  <c:v>1.92</c:v>
                </c:pt>
                <c:pt idx="6">
                  <c:v>#N/A</c:v>
                </c:pt>
                <c:pt idx="7">
                  <c:v>0.17</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東前第二土地区画整理事業会計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0.24</c:v>
                </c:pt>
                <c:pt idx="2">
                  <c:v>#N/A</c:v>
                </c:pt>
                <c:pt idx="3">
                  <c:v>0.2</c:v>
                </c:pt>
                <c:pt idx="4">
                  <c:v>#N/A</c:v>
                </c:pt>
                <c:pt idx="5">
                  <c:v>0.14000000000000001</c:v>
                </c:pt>
                <c:pt idx="6">
                  <c:v>#N/A</c:v>
                </c:pt>
                <c:pt idx="7">
                  <c:v>0.08</c:v>
                </c:pt>
                <c:pt idx="8">
                  <c:v>#N/A</c:v>
                </c:pt>
                <c:pt idx="9">
                  <c:v>0.13</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0.18</c:v>
                </c:pt>
                <c:pt idx="4">
                  <c:v>#N/A</c:v>
                </c:pt>
                <c:pt idx="5">
                  <c:v>0.17</c:v>
                </c:pt>
                <c:pt idx="6">
                  <c:v>#N/A</c:v>
                </c:pt>
                <c:pt idx="7">
                  <c:v>0.16</c:v>
                </c:pt>
                <c:pt idx="8">
                  <c:v>#N/A</c:v>
                </c:pt>
                <c:pt idx="9">
                  <c:v>0.14000000000000001</c:v>
                </c:pt>
              </c:numCache>
            </c:numRef>
          </c:val>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0.15</c:v>
                </c:pt>
                <c:pt idx="4">
                  <c:v>#N/A</c:v>
                </c:pt>
                <c:pt idx="5">
                  <c:v>0.18</c:v>
                </c:pt>
                <c:pt idx="6">
                  <c:v>#N/A</c:v>
                </c:pt>
                <c:pt idx="7">
                  <c:v>0.26</c:v>
                </c:pt>
                <c:pt idx="8">
                  <c:v>#N/A</c:v>
                </c:pt>
                <c:pt idx="9">
                  <c:v>0.4</c:v>
                </c:pt>
              </c:numCache>
            </c:numRef>
          </c:val>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4.3899999999999997</c:v>
                </c:pt>
                <c:pt idx="1">
                  <c:v>#N/A</c:v>
                </c:pt>
                <c:pt idx="2">
                  <c:v>3.77</c:v>
                </c:pt>
                <c:pt idx="3">
                  <c:v>#N/A</c:v>
                </c:pt>
                <c:pt idx="4">
                  <c:v>1.1299999999999999</c:v>
                </c:pt>
                <c:pt idx="5">
                  <c:v>#N/A</c:v>
                </c:pt>
                <c:pt idx="6">
                  <c:v>#N/A</c:v>
                </c:pt>
                <c:pt idx="7">
                  <c:v>0.71</c:v>
                </c:pt>
                <c:pt idx="8">
                  <c:v>#N/A</c:v>
                </c:pt>
                <c:pt idx="9">
                  <c:v>0.91</c:v>
                </c:pt>
              </c:numCache>
            </c:numRef>
          </c:val>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0.37</c:v>
                </c:pt>
                <c:pt idx="4">
                  <c:v>#N/A</c:v>
                </c:pt>
                <c:pt idx="5">
                  <c:v>0.39</c:v>
                </c:pt>
                <c:pt idx="6">
                  <c:v>#N/A</c:v>
                </c:pt>
                <c:pt idx="7">
                  <c:v>0.1</c:v>
                </c:pt>
                <c:pt idx="8">
                  <c:v>#N/A</c:v>
                </c:pt>
                <c:pt idx="9">
                  <c:v>1.04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0.64</c:v>
                </c:pt>
                <c:pt idx="2">
                  <c:v>#N/A</c:v>
                </c:pt>
                <c:pt idx="3">
                  <c:v>0.56000000000000005</c:v>
                </c:pt>
                <c:pt idx="4">
                  <c:v>#N/A</c:v>
                </c:pt>
                <c:pt idx="5">
                  <c:v>0.8</c:v>
                </c:pt>
                <c:pt idx="6">
                  <c:v>#N/A</c:v>
                </c:pt>
                <c:pt idx="7">
                  <c:v>0.43</c:v>
                </c:pt>
                <c:pt idx="8">
                  <c:v>#N/A</c:v>
                </c:pt>
                <c:pt idx="9">
                  <c:v>1.82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c:v>
                </c:pt>
                <c:pt idx="2">
                  <c:v>#N/A</c:v>
                </c:pt>
                <c:pt idx="3">
                  <c:v>1.28</c:v>
                </c:pt>
                <c:pt idx="4">
                  <c:v>#N/A</c:v>
                </c:pt>
                <c:pt idx="5">
                  <c:v>1.69</c:v>
                </c:pt>
                <c:pt idx="6">
                  <c:v>#N/A</c:v>
                </c:pt>
                <c:pt idx="7">
                  <c:v>2.23</c:v>
                </c:pt>
                <c:pt idx="8">
                  <c:v>#N/A</c:v>
                </c:pt>
                <c:pt idx="9">
                  <c:v>3.05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10.42</c:v>
                </c:pt>
                <c:pt idx="2">
                  <c:v>#N/A</c:v>
                </c:pt>
                <c:pt idx="3">
                  <c:v>9.1199999999999992</c:v>
                </c:pt>
                <c:pt idx="4">
                  <c:v>#N/A</c:v>
                </c:pt>
                <c:pt idx="5">
                  <c:v>7.8</c:v>
                </c:pt>
                <c:pt idx="6">
                  <c:v>#N/A</c:v>
                </c:pt>
                <c:pt idx="7">
                  <c:v>5.44</c:v>
                </c:pt>
                <c:pt idx="8">
                  <c:v>#N/A</c:v>
                </c:pt>
                <c:pt idx="9">
                  <c:v>8.59</c:v>
                </c:pt>
              </c:numCache>
            </c:numRef>
          </c:val>
        </c:ser>
        <c:dLbls>
          <c:showLegendKey val="0"/>
          <c:showVal val="0"/>
          <c:showCatName val="0"/>
          <c:showSerName val="0"/>
          <c:showPercent val="0"/>
          <c:showBubbleSize val="0"/>
        </c:dLbls>
        <c:gapWidth val="150"/>
        <c:overlap val="100"/>
        <c:axId val="114808320"/>
        <c:axId val="114809856"/>
      </c:barChart>
      <c:catAx>
        <c:axId val="1148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9856"/>
        <c:crosses val="autoZero"/>
        <c:auto val="1"/>
        <c:lblAlgn val="ctr"/>
        <c:lblOffset val="100"/>
        <c:tickLblSkip val="1"/>
        <c:tickMarkSkip val="1"/>
        <c:noMultiLvlLbl val="0"/>
      </c:catAx>
      <c:valAx>
        <c:axId val="11480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10584</c:v>
                </c:pt>
                <c:pt idx="5">
                  <c:v>10624</c:v>
                </c:pt>
                <c:pt idx="8">
                  <c:v>10722</c:v>
                </c:pt>
                <c:pt idx="11">
                  <c:v>10920</c:v>
                </c:pt>
                <c:pt idx="14">
                  <c:v>10234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77</c:v>
                </c:pt>
                <c:pt idx="3">
                  <c:v>31</c:v>
                </c:pt>
                <c:pt idx="6">
                  <c:v>28</c:v>
                </c:pt>
                <c:pt idx="9">
                  <c:v>27</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4755</c:v>
                </c:pt>
                <c:pt idx="3">
                  <c:v>4839</c:v>
                </c:pt>
                <c:pt idx="6">
                  <c:v>4816</c:v>
                </c:pt>
                <c:pt idx="9">
                  <c:v>4787</c:v>
                </c:pt>
                <c:pt idx="12">
                  <c:v>4856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42</c:v>
                </c:pt>
                <c:pt idx="3">
                  <c:v>52</c:v>
                </c:pt>
                <c:pt idx="6">
                  <c:v>48</c:v>
                </c:pt>
                <c:pt idx="9">
                  <c:v>50</c:v>
                </c:pt>
                <c:pt idx="12">
                  <c:v>55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10530</c:v>
                </c:pt>
                <c:pt idx="3">
                  <c:v>10403</c:v>
                </c:pt>
                <c:pt idx="6">
                  <c:v>10481</c:v>
                </c:pt>
                <c:pt idx="9">
                  <c:v>10310</c:v>
                </c:pt>
                <c:pt idx="12">
                  <c:v>9623</c:v>
                </c:pt>
              </c:numCache>
            </c:numRef>
          </c:val>
        </c:ser>
        <c:dLbls>
          <c:showLegendKey val="0"/>
          <c:showVal val="0"/>
          <c:showCatName val="0"/>
          <c:showSerName val="0"/>
          <c:showPercent val="0"/>
          <c:showBubbleSize val="0"/>
        </c:dLbls>
        <c:gapWidth val="100"/>
        <c:overlap val="100"/>
        <c:axId val="115111040"/>
        <c:axId val="11511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4820</c:v>
                </c:pt>
                <c:pt idx="2">
                  <c:v>#N/A</c:v>
                </c:pt>
                <c:pt idx="3">
                  <c:v>#N/A</c:v>
                </c:pt>
                <c:pt idx="4">
                  <c:v>4701</c:v>
                </c:pt>
                <c:pt idx="5">
                  <c:v>#N/A</c:v>
                </c:pt>
                <c:pt idx="6">
                  <c:v>#N/A</c:v>
                </c:pt>
                <c:pt idx="7">
                  <c:v>4651</c:v>
                </c:pt>
                <c:pt idx="8">
                  <c:v>#N/A</c:v>
                </c:pt>
                <c:pt idx="9">
                  <c:v>#N/A</c:v>
                </c:pt>
                <c:pt idx="10">
                  <c:v>4254</c:v>
                </c:pt>
                <c:pt idx="11">
                  <c:v>#N/A</c:v>
                </c:pt>
                <c:pt idx="12">
                  <c:v>#N/A</c:v>
                </c:pt>
                <c:pt idx="13">
                  <c:v>4329</c:v>
                </c:pt>
                <c:pt idx="14">
                  <c:v>#N/A</c:v>
                </c:pt>
              </c:numCache>
            </c:numRef>
          </c:val>
          <c:smooth val="0"/>
        </c:ser>
        <c:dLbls>
          <c:showLegendKey val="0"/>
          <c:showVal val="0"/>
          <c:showCatName val="0"/>
          <c:showSerName val="0"/>
          <c:showPercent val="0"/>
          <c:showBubbleSize val="0"/>
        </c:dLbls>
        <c:marker val="1"/>
        <c:smooth val="0"/>
        <c:axId val="115111040"/>
        <c:axId val="115112960"/>
      </c:lineChart>
      <c:catAx>
        <c:axId val="11511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12960"/>
        <c:crosses val="autoZero"/>
        <c:auto val="1"/>
        <c:lblAlgn val="ctr"/>
        <c:lblOffset val="100"/>
        <c:tickLblSkip val="1"/>
        <c:tickMarkSkip val="1"/>
        <c:noMultiLvlLbl val="0"/>
      </c:catAx>
      <c:valAx>
        <c:axId val="11511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1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102549</c:v>
                </c:pt>
                <c:pt idx="5">
                  <c:v>102688</c:v>
                </c:pt>
                <c:pt idx="8">
                  <c:v>102543</c:v>
                </c:pt>
                <c:pt idx="11">
                  <c:v>102028</c:v>
                </c:pt>
                <c:pt idx="14">
                  <c:v>102593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21088</c:v>
                </c:pt>
                <c:pt idx="5">
                  <c:v>20046</c:v>
                </c:pt>
                <c:pt idx="8">
                  <c:v>18741</c:v>
                </c:pt>
                <c:pt idx="11">
                  <c:v>17944</c:v>
                </c:pt>
                <c:pt idx="14">
                  <c:v>17028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7244</c:v>
                </c:pt>
                <c:pt idx="5">
                  <c:v>10891</c:v>
                </c:pt>
                <c:pt idx="8">
                  <c:v>12383</c:v>
                </c:pt>
                <c:pt idx="11">
                  <c:v>13786</c:v>
                </c:pt>
                <c:pt idx="14">
                  <c:v>13078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550</c:v>
                </c:pt>
                <c:pt idx="3">
                  <c:v>611</c:v>
                </c:pt>
                <c:pt idx="6">
                  <c:v>523</c:v>
                </c:pt>
                <c:pt idx="9">
                  <c:v>29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17476</c:v>
                </c:pt>
                <c:pt idx="3">
                  <c:v>16796</c:v>
                </c:pt>
                <c:pt idx="6">
                  <c:v>16055</c:v>
                </c:pt>
                <c:pt idx="9">
                  <c:v>14921</c:v>
                </c:pt>
                <c:pt idx="12">
                  <c:v>14178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198</c:v>
                </c:pt>
                <c:pt idx="3">
                  <c:v>162</c:v>
                </c:pt>
                <c:pt idx="6">
                  <c:v>136</c:v>
                </c:pt>
                <c:pt idx="9">
                  <c:v>110</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68565</c:v>
                </c:pt>
                <c:pt idx="3">
                  <c:v>68492</c:v>
                </c:pt>
                <c:pt idx="6">
                  <c:v>66791</c:v>
                </c:pt>
                <c:pt idx="9">
                  <c:v>64181</c:v>
                </c:pt>
                <c:pt idx="12">
                  <c:v>61041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3038</c:v>
                </c:pt>
                <c:pt idx="3">
                  <c:v>2270</c:v>
                </c:pt>
                <c:pt idx="6">
                  <c:v>762</c:v>
                </c:pt>
                <c:pt idx="9">
                  <c:v>771</c:v>
                </c:pt>
                <c:pt idx="12">
                  <c:v>780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97044</c:v>
                </c:pt>
                <c:pt idx="3">
                  <c:v>95899</c:v>
                </c:pt>
                <c:pt idx="6">
                  <c:v>95045</c:v>
                </c:pt>
                <c:pt idx="9">
                  <c:v>96460</c:v>
                </c:pt>
                <c:pt idx="12">
                  <c:v>97052</c:v>
                </c:pt>
              </c:numCache>
            </c:numRef>
          </c:val>
        </c:ser>
        <c:dLbls>
          <c:showLegendKey val="0"/>
          <c:showVal val="0"/>
          <c:showCatName val="0"/>
          <c:showSerName val="0"/>
          <c:showPercent val="0"/>
          <c:showBubbleSize val="0"/>
        </c:dLbls>
        <c:gapWidth val="100"/>
        <c:overlap val="100"/>
        <c:axId val="108700416"/>
        <c:axId val="10870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55990</c:v>
                </c:pt>
                <c:pt idx="2">
                  <c:v>#N/A</c:v>
                </c:pt>
                <c:pt idx="3">
                  <c:v>#N/A</c:v>
                </c:pt>
                <c:pt idx="4">
                  <c:v>50605</c:v>
                </c:pt>
                <c:pt idx="5">
                  <c:v>#N/A</c:v>
                </c:pt>
                <c:pt idx="6">
                  <c:v>#N/A</c:v>
                </c:pt>
                <c:pt idx="7">
                  <c:v>45646</c:v>
                </c:pt>
                <c:pt idx="8">
                  <c:v>#N/A</c:v>
                </c:pt>
                <c:pt idx="9">
                  <c:v>#N/A</c:v>
                </c:pt>
                <c:pt idx="10">
                  <c:v>42714</c:v>
                </c:pt>
                <c:pt idx="11">
                  <c:v>#N/A</c:v>
                </c:pt>
                <c:pt idx="12">
                  <c:v>#N/A</c:v>
                </c:pt>
                <c:pt idx="13">
                  <c:v>40435</c:v>
                </c:pt>
                <c:pt idx="14">
                  <c:v>#N/A</c:v>
                </c:pt>
              </c:numCache>
            </c:numRef>
          </c:val>
          <c:smooth val="0"/>
        </c:ser>
        <c:dLbls>
          <c:showLegendKey val="0"/>
          <c:showVal val="0"/>
          <c:showCatName val="0"/>
          <c:showSerName val="0"/>
          <c:showPercent val="0"/>
          <c:showBubbleSize val="0"/>
        </c:dLbls>
        <c:marker val="1"/>
        <c:smooth val="0"/>
        <c:axId val="108700416"/>
        <c:axId val="108702336"/>
      </c:lineChart>
      <c:catAx>
        <c:axId val="1087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02336"/>
        <c:crosses val="autoZero"/>
        <c:auto val="1"/>
        <c:lblAlgn val="ctr"/>
        <c:lblOffset val="100"/>
        <c:tickLblSkip val="1"/>
        <c:tickMarkSkip val="1"/>
        <c:noMultiLvlLbl val="0"/>
      </c:catAx>
      <c:valAx>
        <c:axId val="10870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0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{8203C97A-6F51-465D-B47C-3326EEEF5196}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{5C84ECE8-89DA-4662-85EC-31756E57A717}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{02ED1A3E-2797-4764-A12F-88D1D2400EFA}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{A8F66CAA-0C9A-4726-919A-2ED9288A580C}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{2B4222E4-3270-4D50-85B8-43C98FCC9B73}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{B5AE785A-A9AA-48DA-A74D-1891E02ED45F}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{B553AFF2-7648-421B-B030-062B7D3DE465}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{9C212B41-FA27-4C52-9467-22B6C1BF67C0}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{691F5E5D-5844-49DA-88F6-B055C255C380}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{20C43099-F62E-4F2F-B53D-782ECD6AED34}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188480"/>
        <c:axId val="115190400"/>
      </c:scatterChart>
      <c:valAx>
        <c:axId val="11518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90400"/>
        <c:crosses val="autoZero"/>
        <c:crossBetween val="midCat"/>
      </c:valAx>
      <c:valAx>
        <c:axId val="115190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8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{5099FFCA-1693-43AA-A6C6-04F701280FAF}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{64C22369-554F-4165-8630-DA662B1DAC95}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{E1FAB42D-6D1F-4635-8006-382820708AF0}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{B2B7FB63-1D76-424F-BB10-4E87882536F3}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{F817D284-55DD-47AD-929E-3C3CB977E6A0}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10.4</c:v>
                </c:pt>
                <c:pt idx="2">
                  <c:v>10.199999999999999</c:v>
                </c:pt>
                <c:pt idx="3">
                  <c:v>9.6999999999999993</c:v>
                </c:pt>
                <c:pt idx="4">
                  <c:v>9.3000000000000007</c:v>
                </c:pt>
              </c:numCache>
            </c:numRef>
          </c:xVal>
          <c:yVal>
            <c:numRef>
              <c:f>公会計指標分析・財政指標組合せ分析表!$K$73:$O$73</c:f>
              <c:numCache>
                <c:formatCode>#,##0.0;"▲ "#,##0.0</c:formatCode>
                <c:ptCount val="5"/>
                <c:pt idx="0">
                  <c:v>121.7</c:v>
                </c:pt>
                <c:pt idx="1">
                  <c:v>110.4</c:v>
                </c:pt>
                <c:pt idx="2">
                  <c:v>97.2</c:v>
                </c:pt>
                <c:pt idx="3">
                  <c:v>91</c:v>
                </c:pt>
                <c:pt idx="4">
                  <c:v>85.3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{C9D7727F-B828-42D1-B855-D28C7EE19F82}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{D273130A-6553-4FF5-B86A-C91249A9D7C7}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{F6D6ED36-6B54-4C7A-A1E6-04F299F1B534}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{3477116E-25F6-45C0-802D-AF408F4ACEF2}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{AE618A56-04FB-4EB2-9847-01516FCA447F}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16039680"/>
        <c:axId val="116041600"/>
      </c:scatterChart>
      <c:valAx>
        <c:axId val="116039680"/>
        <c:scaling>
          <c:orientation val="minMax"/>
          <c:max val="1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41600"/>
        <c:crosses val="autoZero"/>
        <c:crossBetween val="midCat"/>
      </c:valAx>
      <c:valAx>
        <c:axId val="116041600"/>
        <c:scaling>
          <c:orientation val="minMax"/>
          <c:max val="13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39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元利償還金の額は，普通債の新規発行抑制，減税補てん債の一部償還終了により，減少した。</a:t>
          </a:r>
        </a:p>
        <a:p>
          <a:r>
            <a:rPr kumimoji="1" lang="ja-JP" altLang="en-US" sz="1400">
              <a:latin typeface="ＭＳ ゴシック" pitchFamily="49" charset="-128"/>
              <a:ea typeface="ＭＳ ゴシック" pitchFamily="49" charset="-128"/>
            </a:rPr>
            <a:t>　公営企業債の元利償還金に対する繰入金については，ほぼ同水準で推移しているが，下水道使用料等の計画的な見直しにより，引き続き繰入金の抑制に取り組む。</a:t>
          </a:r>
        </a:p>
        <a:p>
          <a:r>
            <a:rPr kumimoji="1" lang="ja-JP" altLang="en-US" sz="1400">
              <a:latin typeface="ＭＳ ゴシック" pitchFamily="49" charset="-128"/>
              <a:ea typeface="ＭＳ ゴシック" pitchFamily="49" charset="-128"/>
            </a:rPr>
            <a:t>　算入公債費等は，増加傾向にあったが，平成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年度においては，減税補てん債の一部償還終了に伴い減少している。</a:t>
          </a:r>
        </a:p>
        <a:p>
          <a:r>
            <a:rPr kumimoji="1" lang="ja-JP" altLang="en-US" sz="1400">
              <a:latin typeface="ＭＳ ゴシック" pitchFamily="49" charset="-128"/>
              <a:ea typeface="ＭＳ ゴシック" pitchFamily="49" charset="-128"/>
            </a:rPr>
            <a:t>　今後も，公債費負担が増大しないよう，市債発行額の計画的な管理等に努める。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将来負担額は，土地開発公社の長期保有地の解消に伴う債務負担行為に基づく支出予定額の減少，下水道事業の市債残高の減少に伴う公営企業債等繰入見込額の減少等により，大幅に減少している。</a:t>
          </a:r>
        </a:p>
        <a:p>
          <a:r>
            <a:rPr kumimoji="1" lang="ja-JP" altLang="en-US" sz="1400">
              <a:latin typeface="ＭＳ ゴシック" pitchFamily="49" charset="-128"/>
              <a:ea typeface="ＭＳ ゴシック" pitchFamily="49" charset="-128"/>
            </a:rPr>
            <a:t>　また，充当可能財源等は，財政調整基金などの基金残高が増加し，充当可能基金が増加している一方，充当可能特定歳入が減少していることから，近年は横ばいとなっている。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今後も，市債の新規発行の抑制や土地開発公社の解散など，行財政改革に取り組み，将来負担の適正な管理に努める。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財政力指数は，社会保障費の増加及び臨時財政対策債の償還費の増加により基準財政需要額が増加する一方，世界的な不況や東日本大震災により市税収入が減少したため，低下傾向にあったが，平成</a:t>
          </a:r>
          <a:r>
            <a:rPr kumimoji="1" lang="en-US" altLang="ja-JP" sz="1300">
              <a:latin typeface="ＭＳ Ｐゴシック"/>
            </a:rPr>
            <a:t>27</a:t>
          </a:r>
          <a:r>
            <a:rPr kumimoji="1" lang="ja-JP" altLang="en-US" sz="1300">
              <a:latin typeface="ＭＳ Ｐゴシック"/>
            </a:rPr>
            <a:t>年度は，市税収入の増加により基準財政収入額が増加し，昨年度から</a:t>
          </a:r>
          <a:r>
            <a:rPr kumimoji="1" lang="en-US" altLang="ja-JP" sz="1300">
              <a:latin typeface="ＭＳ Ｐゴシック"/>
            </a:rPr>
            <a:t>0.01</a:t>
          </a:r>
          <a:r>
            <a:rPr kumimoji="1" lang="ja-JP" altLang="en-US" sz="1300">
              <a:latin typeface="ＭＳ Ｐゴシック"/>
            </a:rPr>
            <a:t>ポイント回復した。</a:t>
          </a:r>
        </a:p>
        <a:p>
          <a:r>
            <a:rPr kumimoji="1" lang="ja-JP" altLang="en-US" sz="1300">
              <a:latin typeface="ＭＳ Ｐゴシック"/>
            </a:rPr>
            <a:t>　類似団体平均についても，本市と同水準で推移している状況である。</a:t>
          </a:r>
        </a:p>
        <a:p>
          <a:r>
            <a:rPr kumimoji="1" lang="ja-JP" altLang="en-US" sz="1300">
              <a:latin typeface="ＭＳ Ｐゴシック"/>
            </a:rPr>
            <a:t>　今後は，地域経済の活性化による市税収入の増加を図るなど，引き続き財政基盤の強化に努める。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社会保障費が増加する中，人件費の削減や公債費の減少など行財政改革を推進してきたため，ほぼ同水準で推移してきたが，社会保障費の経常経費充当一般財源が年々増加を続けていることから，近年やや上昇傾向にある。</a:t>
          </a:r>
        </a:p>
        <a:p>
          <a:r>
            <a:rPr kumimoji="1" lang="ja-JP" altLang="en-US" sz="1100">
              <a:latin typeface="ＭＳ Ｐゴシック"/>
            </a:rPr>
            <a:t>　類似団体平均と比較すると，各年度とも当該平均を下回っており，財政構造の弾力性が高いことを示している。</a:t>
          </a:r>
        </a:p>
        <a:p>
          <a:r>
            <a:rPr kumimoji="1" lang="ja-JP" altLang="en-US" sz="1100">
              <a:latin typeface="ＭＳ Ｐゴシック"/>
            </a:rPr>
            <a:t>　今後も，市債発行の抑制による公債費の縮減，職員定数や給与等の適正化など経常的経費の削減に努めるとともに，市税の収納強化による歳入の確保を図り，財政構造の健全性・弾力性の確保に努める。　</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28363</xdr:rowOff>
    </xdr:to>
    <xdr:cxnSp macro="">
      <xdr:nvCxnSpPr>
        <xdr:cNvPr id="131" name="直線コネクタ 130"/>
        <xdr:cNvCxnSpPr/>
      </xdr:nvCxnSpPr>
      <xdr:spPr>
        <a:xfrm flipV="1">
          <a:off x="4114800" y="106260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62</xdr:row>
      <xdr:rowOff>28363</xdr:rowOff>
    </xdr:to>
    <xdr:cxnSp macro="">
      <xdr:nvCxnSpPr>
        <xdr:cNvPr id="134" name="直線コネクタ 133"/>
        <xdr:cNvCxnSpPr/>
      </xdr:nvCxnSpPr>
      <xdr:spPr>
        <a:xfrm>
          <a:off x="3225800" y="104652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129963</xdr:rowOff>
    </xdr:from>
    <xdr:to>
      <xdr:col>4</xdr:col>
      <xdr:colOff>482600</xdr:colOff>
      <xdr:row>61</xdr:row>
      <xdr:rowOff>6773</xdr:rowOff>
    </xdr:to>
    <xdr:cxnSp macro="">
      <xdr:nvCxnSpPr>
        <xdr:cNvPr id="137" name="直線コネクタ 136"/>
        <xdr:cNvCxnSpPr/>
      </xdr:nvCxnSpPr>
      <xdr:spPr>
        <a:xfrm>
          <a:off x="2336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129963</xdr:rowOff>
    </xdr:from>
    <xdr:to>
      <xdr:col>3</xdr:col>
      <xdr:colOff>279400</xdr:colOff>
      <xdr:row>60</xdr:row>
      <xdr:rowOff>146050</xdr:rowOff>
    </xdr:to>
    <xdr:cxnSp macro="">
      <xdr:nvCxnSpPr>
        <xdr:cNvPr id="140" name="直線コネクタ 139"/>
        <xdr:cNvCxnSpPr/>
      </xdr:nvCxnSpPr>
      <xdr:spPr>
        <a:xfrm flipV="1">
          <a:off x="1447800" y="1041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0"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1"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149013</xdr:rowOff>
    </xdr:from>
    <xdr:to>
      <xdr:col>6</xdr:col>
      <xdr:colOff>50800</xdr:colOff>
      <xdr:row>62</xdr:row>
      <xdr:rowOff>79163</xdr:rowOff>
    </xdr:to>
    <xdr:sp macro="" textlink="">
      <xdr:nvSpPr>
        <xdr:cNvPr id="152" name="円/楕円 151"/>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53" name="テキスト ボックス 152"/>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127423</xdr:rowOff>
    </xdr:from>
    <xdr:to>
      <xdr:col>4</xdr:col>
      <xdr:colOff>533400</xdr:colOff>
      <xdr:row>61</xdr:row>
      <xdr:rowOff>57573</xdr:rowOff>
    </xdr:to>
    <xdr:sp macro="" textlink="">
      <xdr:nvSpPr>
        <xdr:cNvPr id="154" name="円/楕円 153"/>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67750</xdr:rowOff>
    </xdr:from>
    <xdr:ext cx="762000" cy="259045"/>
    <xdr:sp macro="" textlink="">
      <xdr:nvSpPr>
        <xdr:cNvPr id="155" name="テキスト ボックス 154"/>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79163</xdr:rowOff>
    </xdr:from>
    <xdr:to>
      <xdr:col>3</xdr:col>
      <xdr:colOff>330200</xdr:colOff>
      <xdr:row>61</xdr:row>
      <xdr:rowOff>9313</xdr:rowOff>
    </xdr:to>
    <xdr:sp macro="" textlink="">
      <xdr:nvSpPr>
        <xdr:cNvPr id="156" name="円/楕円 155"/>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19490</xdr:rowOff>
    </xdr:from>
    <xdr:ext cx="762000" cy="259045"/>
    <xdr:sp macro="" textlink="">
      <xdr:nvSpPr>
        <xdr:cNvPr id="157" name="テキスト ボックス 156"/>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人当たり人件費・物件費等決算額は，平成</a:t>
          </a:r>
          <a:r>
            <a:rPr kumimoji="1" lang="en-US" altLang="ja-JP" sz="1300">
              <a:latin typeface="ＭＳ Ｐゴシック"/>
            </a:rPr>
            <a:t>23</a:t>
          </a:r>
          <a:r>
            <a:rPr kumimoji="1" lang="ja-JP" altLang="en-US" sz="1300">
              <a:latin typeface="ＭＳ Ｐゴシック"/>
            </a:rPr>
            <a:t>年度に，東日本大震災に伴う災害廃棄物処分などの臨時的な物件費があったことから一時的に増加し，平成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年度はそれ以前の水準に回復したものの，平成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年度は，消費税率の引き上げ等により増加した。</a:t>
          </a:r>
        </a:p>
        <a:p>
          <a:r>
            <a:rPr kumimoji="1" lang="ja-JP" altLang="en-US" sz="1300">
              <a:latin typeface="ＭＳ Ｐゴシック"/>
            </a:rPr>
            <a:t>　類似団体平均と比較すると，各年度とも当該平均を下回った値で推移している。</a:t>
          </a:r>
        </a:p>
        <a:p>
          <a:r>
            <a:rPr kumimoji="1" lang="ja-JP" altLang="en-US" sz="1300">
              <a:latin typeface="ＭＳ Ｐゴシック"/>
            </a:rPr>
            <a:t>　引き続き，職員定数や給与等の適正化，事務事業の効率化の推進，内部管理経費の見直し等により人件費，物件費の抑制に努める。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134201</xdr:rowOff>
    </xdr:from>
    <xdr:to>
      <xdr:col>7</xdr:col>
      <xdr:colOff>152400</xdr:colOff>
      <xdr:row>82</xdr:row>
      <xdr:rowOff>142667</xdr:rowOff>
    </xdr:to>
    <xdr:cxnSp macro="">
      <xdr:nvCxnSpPr>
        <xdr:cNvPr id="194" name="直線コネクタ 193"/>
        <xdr:cNvCxnSpPr/>
      </xdr:nvCxnSpPr>
      <xdr:spPr>
        <a:xfrm>
          <a:off x="4114800" y="14193101"/>
          <a:ext cx="8382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23504</xdr:rowOff>
    </xdr:from>
    <xdr:to>
      <xdr:col>6</xdr:col>
      <xdr:colOff>0</xdr:colOff>
      <xdr:row>82</xdr:row>
      <xdr:rowOff>134201</xdr:rowOff>
    </xdr:to>
    <xdr:cxnSp macro="">
      <xdr:nvCxnSpPr>
        <xdr:cNvPr id="197" name="直線コネクタ 196"/>
        <xdr:cNvCxnSpPr/>
      </xdr:nvCxnSpPr>
      <xdr:spPr>
        <a:xfrm>
          <a:off x="3225800" y="14082404"/>
          <a:ext cx="889000" cy="1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23504</xdr:rowOff>
    </xdr:from>
    <xdr:to>
      <xdr:col>4</xdr:col>
      <xdr:colOff>482600</xdr:colOff>
      <xdr:row>82</xdr:row>
      <xdr:rowOff>27426</xdr:rowOff>
    </xdr:to>
    <xdr:cxnSp macro="">
      <xdr:nvCxnSpPr>
        <xdr:cNvPr id="200" name="直線コネクタ 199"/>
        <xdr:cNvCxnSpPr/>
      </xdr:nvCxnSpPr>
      <xdr:spPr>
        <a:xfrm flipV="1">
          <a:off x="2336800" y="14082404"/>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27426</xdr:rowOff>
    </xdr:from>
    <xdr:to>
      <xdr:col>3</xdr:col>
      <xdr:colOff>279400</xdr:colOff>
      <xdr:row>82</xdr:row>
      <xdr:rowOff>147955</xdr:rowOff>
    </xdr:to>
    <xdr:cxnSp macro="">
      <xdr:nvCxnSpPr>
        <xdr:cNvPr id="203" name="直線コネクタ 202"/>
        <xdr:cNvCxnSpPr/>
      </xdr:nvCxnSpPr>
      <xdr:spPr>
        <a:xfrm flipV="1">
          <a:off x="1447800" y="14086326"/>
          <a:ext cx="889000" cy="1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91867</xdr:rowOff>
    </xdr:from>
    <xdr:to>
      <xdr:col>7</xdr:col>
      <xdr:colOff>203200</xdr:colOff>
      <xdr:row>83</xdr:row>
      <xdr:rowOff>22017</xdr:rowOff>
    </xdr:to>
    <xdr:sp macro="" textlink="">
      <xdr:nvSpPr>
        <xdr:cNvPr id="213" name="円/楕円 212"/>
        <xdr:cNvSpPr/>
      </xdr:nvSpPr>
      <xdr:spPr>
        <a:xfrm>
          <a:off x="4902200" y="141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108394</xdr:rowOff>
    </xdr:from>
    <xdr:ext cx="762000" cy="259045"/>
    <xdr:sp macro="" textlink="">
      <xdr:nvSpPr>
        <xdr:cNvPr id="214" name="人件費・物件費等の状況該当値テキスト"/>
        <xdr:cNvSpPr txBox="1"/>
      </xdr:nvSpPr>
      <xdr:spPr>
        <a:xfrm>
          <a:off x="5041900" y="1399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83401</xdr:rowOff>
    </xdr:from>
    <xdr:to>
      <xdr:col>6</xdr:col>
      <xdr:colOff>50800</xdr:colOff>
      <xdr:row>83</xdr:row>
      <xdr:rowOff>13551</xdr:rowOff>
    </xdr:to>
    <xdr:sp macro="" textlink="">
      <xdr:nvSpPr>
        <xdr:cNvPr id="215" name="円/楕円 214"/>
        <xdr:cNvSpPr/>
      </xdr:nvSpPr>
      <xdr:spPr>
        <a:xfrm>
          <a:off x="4064000" y="141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23728</xdr:rowOff>
    </xdr:from>
    <xdr:ext cx="736600" cy="259045"/>
    <xdr:sp macro="" textlink="">
      <xdr:nvSpPr>
        <xdr:cNvPr id="216" name="テキスト ボックス 215"/>
        <xdr:cNvSpPr txBox="1"/>
      </xdr:nvSpPr>
      <xdr:spPr>
        <a:xfrm>
          <a:off x="3733800" y="1391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144154</xdr:rowOff>
    </xdr:from>
    <xdr:to>
      <xdr:col>4</xdr:col>
      <xdr:colOff>533400</xdr:colOff>
      <xdr:row>82</xdr:row>
      <xdr:rowOff>74304</xdr:rowOff>
    </xdr:to>
    <xdr:sp macro="" textlink="">
      <xdr:nvSpPr>
        <xdr:cNvPr id="217" name="円/楕円 216"/>
        <xdr:cNvSpPr/>
      </xdr:nvSpPr>
      <xdr:spPr>
        <a:xfrm>
          <a:off x="3175000" y="140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84481</xdr:rowOff>
    </xdr:from>
    <xdr:ext cx="762000" cy="259045"/>
    <xdr:sp macro="" textlink="">
      <xdr:nvSpPr>
        <xdr:cNvPr id="218" name="テキスト ボックス 217"/>
        <xdr:cNvSpPr txBox="1"/>
      </xdr:nvSpPr>
      <xdr:spPr>
        <a:xfrm>
          <a:off x="2844800" y="1380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148076</xdr:rowOff>
    </xdr:from>
    <xdr:to>
      <xdr:col>3</xdr:col>
      <xdr:colOff>330200</xdr:colOff>
      <xdr:row>82</xdr:row>
      <xdr:rowOff>78226</xdr:rowOff>
    </xdr:to>
    <xdr:sp macro="" textlink="">
      <xdr:nvSpPr>
        <xdr:cNvPr id="219" name="円/楕円 218"/>
        <xdr:cNvSpPr/>
      </xdr:nvSpPr>
      <xdr:spPr>
        <a:xfrm>
          <a:off x="2286000" y="140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88403</xdr:rowOff>
    </xdr:from>
    <xdr:ext cx="762000" cy="259045"/>
    <xdr:sp macro="" textlink="">
      <xdr:nvSpPr>
        <xdr:cNvPr id="220" name="テキスト ボックス 219"/>
        <xdr:cNvSpPr txBox="1"/>
      </xdr:nvSpPr>
      <xdr:spPr>
        <a:xfrm>
          <a:off x="1955800" y="138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97155</xdr:rowOff>
    </xdr:from>
    <xdr:to>
      <xdr:col>2</xdr:col>
      <xdr:colOff>127000</xdr:colOff>
      <xdr:row>83</xdr:row>
      <xdr:rowOff>27305</xdr:rowOff>
    </xdr:to>
    <xdr:sp macro="" textlink="">
      <xdr:nvSpPr>
        <xdr:cNvPr id="221" name="円/楕円 220"/>
        <xdr:cNvSpPr/>
      </xdr:nvSpPr>
      <xdr:spPr>
        <a:xfrm>
          <a:off x="1397000" y="141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37482</xdr:rowOff>
    </xdr:from>
    <xdr:ext cx="762000" cy="259045"/>
    <xdr:sp macro="" textlink="">
      <xdr:nvSpPr>
        <xdr:cNvPr id="222" name="テキスト ボックス 221"/>
        <xdr:cNvSpPr txBox="1"/>
      </xdr:nvSpPr>
      <xdr:spPr>
        <a:xfrm>
          <a:off x="1066800" y="1392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ラスパイレス指数は，概ね</a:t>
          </a:r>
          <a:r>
            <a:rPr kumimoji="1" lang="en-US" altLang="ja-JP" sz="1100">
              <a:latin typeface="ＭＳ Ｐゴシック"/>
            </a:rPr>
            <a:t>100</a:t>
          </a:r>
          <a:r>
            <a:rPr kumimoji="1" lang="ja-JP" altLang="en-US" sz="1100">
              <a:latin typeface="ＭＳ Ｐゴシック"/>
            </a:rPr>
            <a:t>の値で推移していたが，平成</a:t>
          </a:r>
          <a:r>
            <a:rPr kumimoji="1" lang="en-US" altLang="ja-JP" sz="1100">
              <a:latin typeface="ＭＳ Ｐゴシック"/>
            </a:rPr>
            <a:t>23</a:t>
          </a:r>
          <a:r>
            <a:rPr kumimoji="1" lang="ja-JP" altLang="en-US" sz="1100">
              <a:latin typeface="ＭＳ Ｐゴシック"/>
            </a:rPr>
            <a:t>年度及び</a:t>
          </a:r>
          <a:r>
            <a:rPr kumimoji="1" lang="en-US" altLang="ja-JP" sz="1100">
              <a:latin typeface="ＭＳ Ｐゴシック"/>
            </a:rPr>
            <a:t>24</a:t>
          </a:r>
          <a:r>
            <a:rPr kumimoji="1" lang="ja-JP" altLang="en-US" sz="1100">
              <a:latin typeface="ＭＳ Ｐゴシック"/>
            </a:rPr>
            <a:t>年度は，国が臨時的な給与の減額支給措置を実施したことから，全国的に地方公共団体の指数が大きく上昇した。</a:t>
          </a:r>
        </a:p>
        <a:p>
          <a:r>
            <a:rPr kumimoji="1" lang="ja-JP" altLang="en-US" sz="1100">
              <a:latin typeface="ＭＳ Ｐゴシック"/>
            </a:rPr>
            <a:t>　本市においては，平成</a:t>
          </a:r>
          <a:r>
            <a:rPr kumimoji="1" lang="en-US" altLang="ja-JP" sz="1100">
              <a:latin typeface="ＭＳ Ｐゴシック"/>
            </a:rPr>
            <a:t>25</a:t>
          </a:r>
          <a:r>
            <a:rPr kumimoji="1" lang="ja-JP" altLang="en-US" sz="1100">
              <a:latin typeface="ＭＳ Ｐゴシック"/>
            </a:rPr>
            <a:t>年７月に国に準じた職員給与の減額を実施したことから，平成</a:t>
          </a:r>
          <a:r>
            <a:rPr kumimoji="1" lang="en-US" altLang="ja-JP" sz="1100">
              <a:latin typeface="ＭＳ Ｐゴシック"/>
            </a:rPr>
            <a:t>25</a:t>
          </a:r>
          <a:r>
            <a:rPr kumimoji="1" lang="ja-JP" altLang="en-US" sz="1100">
              <a:latin typeface="ＭＳ Ｐゴシック"/>
            </a:rPr>
            <a:t>年度の指数は</a:t>
          </a:r>
          <a:r>
            <a:rPr kumimoji="1" lang="en-US" altLang="ja-JP" sz="1100">
              <a:latin typeface="ＭＳ Ｐゴシック"/>
            </a:rPr>
            <a:t>100.1</a:t>
          </a:r>
          <a:r>
            <a:rPr kumimoji="1" lang="ja-JP" altLang="en-US" sz="1100">
              <a:latin typeface="ＭＳ Ｐゴシック"/>
            </a:rPr>
            <a:t>となり，国・市とも減額措置が終了した平成</a:t>
          </a:r>
          <a:r>
            <a:rPr kumimoji="1" lang="en-US" altLang="ja-JP" sz="1100">
              <a:latin typeface="ＭＳ Ｐゴシック"/>
            </a:rPr>
            <a:t>26</a:t>
          </a:r>
          <a:r>
            <a:rPr kumimoji="1" lang="ja-JP" altLang="en-US" sz="1100">
              <a:latin typeface="ＭＳ Ｐゴシック"/>
            </a:rPr>
            <a:t>年度の指数は</a:t>
          </a:r>
          <a:r>
            <a:rPr kumimoji="1" lang="en-US" altLang="ja-JP" sz="1100">
              <a:latin typeface="ＭＳ Ｐゴシック"/>
            </a:rPr>
            <a:t>99.5</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年度は</a:t>
          </a:r>
          <a:r>
            <a:rPr kumimoji="1" lang="en-US" altLang="ja-JP" sz="1100">
              <a:latin typeface="ＭＳ Ｐゴシック"/>
            </a:rPr>
            <a:t>100.1</a:t>
          </a:r>
          <a:r>
            <a:rPr kumimoji="1" lang="ja-JP" altLang="en-US" sz="1100">
              <a:latin typeface="ＭＳ Ｐゴシック"/>
            </a:rPr>
            <a:t>となり，類似団体平均をやや下回る状況にある。</a:t>
          </a:r>
        </a:p>
        <a:p>
          <a:r>
            <a:rPr kumimoji="1" lang="ja-JP" altLang="en-US" sz="1100">
              <a:latin typeface="ＭＳ Ｐゴシック"/>
            </a:rPr>
            <a:t>　引き続き，社会情勢の変化や国基準の動向を踏まえながら，職員給与の適正化に努める。</a:t>
          </a: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119945</xdr:rowOff>
    </xdr:to>
    <xdr:cxnSp macro="">
      <xdr:nvCxnSpPr>
        <xdr:cNvPr id="256" name="直線コネクタ 255"/>
        <xdr:cNvCxnSpPr/>
      </xdr:nvCxnSpPr>
      <xdr:spPr>
        <a:xfrm>
          <a:off x="16179800" y="142698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83</xdr:row>
      <xdr:rowOff>119945</xdr:rowOff>
    </xdr:to>
    <xdr:cxnSp macro="">
      <xdr:nvCxnSpPr>
        <xdr:cNvPr id="259" name="直線コネクタ 258"/>
        <xdr:cNvCxnSpPr/>
      </xdr:nvCxnSpPr>
      <xdr:spPr>
        <a:xfrm flipV="1">
          <a:off x="15290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119945</xdr:rowOff>
    </xdr:from>
    <xdr:to>
      <xdr:col>22</xdr:col>
      <xdr:colOff>203200</xdr:colOff>
      <xdr:row>90</xdr:row>
      <xdr:rowOff>5645</xdr:rowOff>
    </xdr:to>
    <xdr:cxnSp macro="">
      <xdr:nvCxnSpPr>
        <xdr:cNvPr id="262" name="直線コネクタ 261"/>
        <xdr:cNvCxnSpPr/>
      </xdr:nvCxnSpPr>
      <xdr:spPr>
        <a:xfrm flipV="1">
          <a:off x="14401800" y="143502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5645</xdr:rowOff>
    </xdr:from>
    <xdr:to>
      <xdr:col>21</xdr:col>
      <xdr:colOff>0</xdr:colOff>
      <xdr:row>90</xdr:row>
      <xdr:rowOff>19050</xdr:rowOff>
    </xdr:to>
    <xdr:cxnSp macro="">
      <xdr:nvCxnSpPr>
        <xdr:cNvPr id="265" name="直線コネクタ 264"/>
        <xdr:cNvCxnSpPr/>
      </xdr:nvCxnSpPr>
      <xdr:spPr>
        <a:xfrm flipV="1">
          <a:off x="13512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26405</xdr:rowOff>
    </xdr:from>
    <xdr:ext cx="762000" cy="259045"/>
    <xdr:sp macro="" textlink="">
      <xdr:nvSpPr>
        <xdr:cNvPr id="267" name="テキスト ボックス 266"/>
        <xdr:cNvSpPr txBox="1"/>
      </xdr:nvSpPr>
      <xdr:spPr>
        <a:xfrm>
          <a:off x="14020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9" name="テキスト ボックス 268"/>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75" name="円/楕円 274"/>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85672</xdr:rowOff>
    </xdr:from>
    <xdr:ext cx="762000" cy="259045"/>
    <xdr:sp macro="" textlink="">
      <xdr:nvSpPr>
        <xdr:cNvPr id="276"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69145</xdr:rowOff>
    </xdr:from>
    <xdr:to>
      <xdr:col>22</xdr:col>
      <xdr:colOff>254000</xdr:colOff>
      <xdr:row>83</xdr:row>
      <xdr:rowOff>170745</xdr:rowOff>
    </xdr:to>
    <xdr:sp macro="" textlink="">
      <xdr:nvSpPr>
        <xdr:cNvPr id="279" name="円/楕円 278"/>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155522</xdr:rowOff>
    </xdr:from>
    <xdr:ext cx="762000" cy="259045"/>
    <xdr:sp macro="" textlink="">
      <xdr:nvSpPr>
        <xdr:cNvPr id="280" name="テキスト ボックス 279"/>
        <xdr:cNvSpPr txBox="1"/>
      </xdr:nvSpPr>
      <xdr:spPr>
        <a:xfrm>
          <a:off x="149098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126295</xdr:rowOff>
    </xdr:from>
    <xdr:to>
      <xdr:col>21</xdr:col>
      <xdr:colOff>50800</xdr:colOff>
      <xdr:row>90</xdr:row>
      <xdr:rowOff>56445</xdr:rowOff>
    </xdr:to>
    <xdr:sp macro="" textlink="">
      <xdr:nvSpPr>
        <xdr:cNvPr id="281" name="円/楕円 280"/>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82" name="テキスト ボックス 28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4" name="テキスト ボックス 283"/>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人口千人当たり職員数は，類似団体平均を各年度とも上回っている状況にある。</a:t>
          </a:r>
          <a:endParaRPr kumimoji="1" lang="en-US" altLang="ja-JP" sz="1200">
            <a:latin typeface="ＭＳ Ｐゴシック"/>
          </a:endParaRPr>
        </a:p>
        <a:p>
          <a:r>
            <a:rPr kumimoji="1" lang="ja-JP" altLang="en-US" sz="1200">
              <a:latin typeface="ＭＳ Ｐゴシック"/>
            </a:rPr>
            <a:t>　職員定数については，行財政改革プランに基づく民間活力の活用等により，減少傾向にあったが，平成</a:t>
          </a:r>
          <a:r>
            <a:rPr kumimoji="1" lang="en-US" altLang="ja-JP" sz="1200">
              <a:latin typeface="ＭＳ Ｐゴシック"/>
            </a:rPr>
            <a:t>27</a:t>
          </a:r>
          <a:r>
            <a:rPr kumimoji="1" lang="ja-JP" altLang="en-US" sz="1200">
              <a:latin typeface="ＭＳ Ｐゴシック"/>
            </a:rPr>
            <a:t>年度は新たな行政需要及び政策課題に対応するために大規模な組織改編を行ったことから，</a:t>
          </a:r>
          <a:r>
            <a:rPr kumimoji="1" lang="en-US" altLang="ja-JP" sz="1200">
              <a:latin typeface="ＭＳ Ｐゴシック"/>
            </a:rPr>
            <a:t>0.06</a:t>
          </a:r>
          <a:r>
            <a:rPr kumimoji="1" lang="ja-JP" altLang="en-US" sz="1200">
              <a:latin typeface="ＭＳ Ｐゴシック"/>
            </a:rPr>
            <a:t>ポイント増加となった。</a:t>
          </a:r>
          <a:endParaRPr kumimoji="1" lang="en-US" altLang="ja-JP" sz="1200">
            <a:latin typeface="ＭＳ Ｐゴシック"/>
          </a:endParaRPr>
        </a:p>
        <a:p>
          <a:r>
            <a:rPr kumimoji="1" lang="ja-JP" altLang="en-US" sz="1200">
              <a:latin typeface="ＭＳ Ｐゴシック"/>
            </a:rPr>
            <a:t>　引き続き，民間活力の活用や事務の効率化などを推進し，職員定数の適正化に努める。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63</xdr:row>
      <xdr:rowOff>7438</xdr:rowOff>
    </xdr:to>
    <xdr:cxnSp macro="">
      <xdr:nvCxnSpPr>
        <xdr:cNvPr id="321" name="直線コネクタ 320"/>
        <xdr:cNvCxnSpPr/>
      </xdr:nvCxnSpPr>
      <xdr:spPr>
        <a:xfrm>
          <a:off x="16179800" y="107881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154759</xdr:rowOff>
    </xdr:from>
    <xdr:to>
      <xdr:col>23</xdr:col>
      <xdr:colOff>406400</xdr:colOff>
      <xdr:row>62</xdr:row>
      <xdr:rowOff>158206</xdr:rowOff>
    </xdr:to>
    <xdr:cxnSp macro="">
      <xdr:nvCxnSpPr>
        <xdr:cNvPr id="324" name="直線コネクタ 323"/>
        <xdr:cNvCxnSpPr/>
      </xdr:nvCxnSpPr>
      <xdr:spPr>
        <a:xfrm>
          <a:off x="15290800" y="107846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154759</xdr:rowOff>
    </xdr:from>
    <xdr:to>
      <xdr:col>22</xdr:col>
      <xdr:colOff>203200</xdr:colOff>
      <xdr:row>63</xdr:row>
      <xdr:rowOff>544</xdr:rowOff>
    </xdr:to>
    <xdr:cxnSp macro="">
      <xdr:nvCxnSpPr>
        <xdr:cNvPr id="327" name="直線コネクタ 326"/>
        <xdr:cNvCxnSpPr/>
      </xdr:nvCxnSpPr>
      <xdr:spPr>
        <a:xfrm flipV="1">
          <a:off x="14401800" y="1078465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544</xdr:rowOff>
    </xdr:from>
    <xdr:to>
      <xdr:col>21</xdr:col>
      <xdr:colOff>0</xdr:colOff>
      <xdr:row>63</xdr:row>
      <xdr:rowOff>52251</xdr:rowOff>
    </xdr:to>
    <xdr:cxnSp macro="">
      <xdr:nvCxnSpPr>
        <xdr:cNvPr id="330" name="直線コネクタ 329"/>
        <xdr:cNvCxnSpPr/>
      </xdr:nvCxnSpPr>
      <xdr:spPr>
        <a:xfrm flipV="1">
          <a:off x="13512800" y="1080189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4" name="テキスト ボックス 333"/>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128088</xdr:rowOff>
    </xdr:from>
    <xdr:to>
      <xdr:col>24</xdr:col>
      <xdr:colOff>609600</xdr:colOff>
      <xdr:row>63</xdr:row>
      <xdr:rowOff>58238</xdr:rowOff>
    </xdr:to>
    <xdr:sp macro="" textlink="">
      <xdr:nvSpPr>
        <xdr:cNvPr id="340" name="円/楕円 339"/>
        <xdr:cNvSpPr/>
      </xdr:nvSpPr>
      <xdr:spPr>
        <a:xfrm>
          <a:off x="16967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100165</xdr:rowOff>
    </xdr:from>
    <xdr:ext cx="762000" cy="259045"/>
    <xdr:sp macro="" textlink="">
      <xdr:nvSpPr>
        <xdr:cNvPr id="341" name="定員管理の状況該当値テキスト"/>
        <xdr:cNvSpPr txBox="1"/>
      </xdr:nvSpPr>
      <xdr:spPr>
        <a:xfrm>
          <a:off x="17106900" y="1073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107406</xdr:rowOff>
    </xdr:from>
    <xdr:to>
      <xdr:col>23</xdr:col>
      <xdr:colOff>457200</xdr:colOff>
      <xdr:row>63</xdr:row>
      <xdr:rowOff>37556</xdr:rowOff>
    </xdr:to>
    <xdr:sp macro="" textlink="">
      <xdr:nvSpPr>
        <xdr:cNvPr id="342" name="円/楕円 341"/>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22333</xdr:rowOff>
    </xdr:from>
    <xdr:ext cx="736600" cy="259045"/>
    <xdr:sp macro="" textlink="">
      <xdr:nvSpPr>
        <xdr:cNvPr id="343" name="テキスト ボックス 342"/>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103959</xdr:rowOff>
    </xdr:from>
    <xdr:to>
      <xdr:col>22</xdr:col>
      <xdr:colOff>254000</xdr:colOff>
      <xdr:row>63</xdr:row>
      <xdr:rowOff>34109</xdr:rowOff>
    </xdr:to>
    <xdr:sp macro="" textlink="">
      <xdr:nvSpPr>
        <xdr:cNvPr id="344" name="円/楕円 343"/>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18886</xdr:rowOff>
    </xdr:from>
    <xdr:ext cx="762000" cy="259045"/>
    <xdr:sp macro="" textlink="">
      <xdr:nvSpPr>
        <xdr:cNvPr id="345" name="テキスト ボックス 344"/>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121194</xdr:rowOff>
    </xdr:from>
    <xdr:to>
      <xdr:col>21</xdr:col>
      <xdr:colOff>50800</xdr:colOff>
      <xdr:row>63</xdr:row>
      <xdr:rowOff>51344</xdr:rowOff>
    </xdr:to>
    <xdr:sp macro="" textlink="">
      <xdr:nvSpPr>
        <xdr:cNvPr id="346" name="円/楕円 345"/>
        <xdr:cNvSpPr/>
      </xdr:nvSpPr>
      <xdr:spPr>
        <a:xfrm>
          <a:off x="14351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36121</xdr:rowOff>
    </xdr:from>
    <xdr:ext cx="762000" cy="259045"/>
    <xdr:sp macro="" textlink="">
      <xdr:nvSpPr>
        <xdr:cNvPr id="347" name="テキスト ボックス 346"/>
        <xdr:cNvSpPr txBox="1"/>
      </xdr:nvSpPr>
      <xdr:spPr>
        <a:xfrm>
          <a:off x="14020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1451</xdr:rowOff>
    </xdr:from>
    <xdr:to>
      <xdr:col>19</xdr:col>
      <xdr:colOff>533400</xdr:colOff>
      <xdr:row>63</xdr:row>
      <xdr:rowOff>103051</xdr:rowOff>
    </xdr:to>
    <xdr:sp macro="" textlink="">
      <xdr:nvSpPr>
        <xdr:cNvPr id="348" name="円/楕円 347"/>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87828</xdr:rowOff>
    </xdr:from>
    <xdr:ext cx="762000" cy="259045"/>
    <xdr:sp macro="" textlink="">
      <xdr:nvSpPr>
        <xdr:cNvPr id="349" name="テキスト ボックス 348"/>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実質公債費比率については，市債残高の減少により，一般会計及び公営企業会計の元利償還金が減少していることから，比率の減少が続いている。</a:t>
          </a:r>
        </a:p>
        <a:p>
          <a:r>
            <a:rPr kumimoji="1" lang="ja-JP" altLang="en-US" sz="1200">
              <a:latin typeface="ＭＳ Ｐゴシック"/>
            </a:rPr>
            <a:t>　類似団体平均も減少しているため，比較においては各年度とも本市は高い状況であるが，その差はほぼ同様で推移している。</a:t>
          </a:r>
        </a:p>
        <a:p>
          <a:r>
            <a:rPr kumimoji="1" lang="ja-JP" altLang="en-US" sz="1200">
              <a:latin typeface="ＭＳ Ｐゴシック"/>
            </a:rPr>
            <a:t>　今後は，市役所新庁舎建設等の大型プロジェクトの実施が予定されているため，一時的に公債費（市債償還費）と市債残高の増加が見込まれるが，通常事業の普通債発行を引き続き厳しく抑制し，さらなる公債費負担の軽減と市債残高の抑制に努める。</a:t>
          </a: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162137</xdr:rowOff>
    </xdr:to>
    <xdr:cxnSp macro="">
      <xdr:nvCxnSpPr>
        <xdr:cNvPr id="382" name="直線コネクタ 381"/>
        <xdr:cNvCxnSpPr/>
      </xdr:nvCxnSpPr>
      <xdr:spPr>
        <a:xfrm flipV="1">
          <a:off x="16179800" y="73308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30904</xdr:rowOff>
    </xdr:to>
    <xdr:cxnSp macro="">
      <xdr:nvCxnSpPr>
        <xdr:cNvPr id="385" name="直線コネクタ 384"/>
        <xdr:cNvCxnSpPr/>
      </xdr:nvCxnSpPr>
      <xdr:spPr>
        <a:xfrm flipV="1">
          <a:off x="15290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46990</xdr:rowOff>
    </xdr:to>
    <xdr:cxnSp macro="">
      <xdr:nvCxnSpPr>
        <xdr:cNvPr id="388" name="直線コネクタ 387"/>
        <xdr:cNvCxnSpPr/>
      </xdr:nvCxnSpPr>
      <xdr:spPr>
        <a:xfrm flipV="1">
          <a:off x="14401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63077</xdr:rowOff>
    </xdr:to>
    <xdr:cxnSp macro="">
      <xdr:nvCxnSpPr>
        <xdr:cNvPr id="391" name="直線コネクタ 390"/>
        <xdr:cNvCxnSpPr/>
      </xdr:nvCxnSpPr>
      <xdr:spPr>
        <a:xfrm flipV="1">
          <a:off x="13512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401" name="円/楕円 400"/>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402"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3" name="円/楕円 402"/>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4" name="テキスト ボックス 403"/>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5" name="円/楕円 40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6" name="テキスト ボックス 40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7" name="円/楕円 406"/>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8" name="テキスト ボックス 407"/>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12277</xdr:rowOff>
    </xdr:from>
    <xdr:to>
      <xdr:col>19</xdr:col>
      <xdr:colOff>533400</xdr:colOff>
      <xdr:row>43</xdr:row>
      <xdr:rowOff>113877</xdr:rowOff>
    </xdr:to>
    <xdr:sp macro="" textlink="">
      <xdr:nvSpPr>
        <xdr:cNvPr id="409" name="円/楕円 408"/>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98654</xdr:rowOff>
    </xdr:from>
    <xdr:ext cx="762000" cy="259045"/>
    <xdr:sp macro="" textlink="">
      <xdr:nvSpPr>
        <xdr:cNvPr id="410" name="テキスト ボックス 409"/>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a:latin typeface="+mn-ea"/>
              <a:ea typeface="+mn-ea"/>
            </a:rPr>
            <a:t>将来負担比率は，一般会計において普通債の新規発行額を抑制するなど，市債残高が減少するとともに，財政調整基金への着実な積立てにより基金充当可能基金が増加したことから大きく減少しているが，地方債残高等により，類似団体平均より比率が高くなっている。</a:t>
          </a:r>
          <a:endParaRPr kumimoji="1" lang="en-US" altLang="ja-JP" sz="1200">
            <a:latin typeface="+mn-ea"/>
            <a:ea typeface="+mn-ea"/>
          </a:endParaRPr>
        </a:p>
        <a:p>
          <a:r>
            <a:rPr kumimoji="1" lang="ja-JP" altLang="en-US" sz="1200">
              <a:latin typeface="+mn-ea"/>
              <a:ea typeface="+mn-ea"/>
            </a:rPr>
            <a:t>　今後は，市役所新庁舎建設等の大型プロジェクトの実施が予定されているため，一時的に将来負担比率の増加が見込まれる</a:t>
          </a:r>
          <a:r>
            <a:rPr kumimoji="1" lang="ja-JP" altLang="en-US" sz="1200">
              <a:latin typeface="ＭＳ Ｐゴシック"/>
              <a:ea typeface="+mn-ea"/>
            </a:rPr>
            <a:t>が，通常事業の普通債発行を引き続き厳しく抑制し，市債残高の抑制に努め，将来負担比率の軽減を図る。</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35802</xdr:rowOff>
    </xdr:from>
    <xdr:to>
      <xdr:col>24</xdr:col>
      <xdr:colOff>558800</xdr:colOff>
      <xdr:row>19</xdr:row>
      <xdr:rowOff>101298</xdr:rowOff>
    </xdr:to>
    <xdr:cxnSp macro="">
      <xdr:nvCxnSpPr>
        <xdr:cNvPr id="446" name="直線コネクタ 445"/>
        <xdr:cNvCxnSpPr/>
      </xdr:nvCxnSpPr>
      <xdr:spPr>
        <a:xfrm flipV="1">
          <a:off x="16179800" y="3293352"/>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101298</xdr:rowOff>
    </xdr:from>
    <xdr:to>
      <xdr:col>23</xdr:col>
      <xdr:colOff>406400</xdr:colOff>
      <xdr:row>20</xdr:row>
      <xdr:rowOff>1089</xdr:rowOff>
    </xdr:to>
    <xdr:cxnSp macro="">
      <xdr:nvCxnSpPr>
        <xdr:cNvPr id="449" name="直線コネクタ 448"/>
        <xdr:cNvCxnSpPr/>
      </xdr:nvCxnSpPr>
      <xdr:spPr>
        <a:xfrm flipV="1">
          <a:off x="15290800" y="3358848"/>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1" name="テキスト ボックス 450"/>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1089</xdr:rowOff>
    </xdr:from>
    <xdr:to>
      <xdr:col>22</xdr:col>
      <xdr:colOff>203200</xdr:colOff>
      <xdr:row>20</xdr:row>
      <xdr:rowOff>152763</xdr:rowOff>
    </xdr:to>
    <xdr:cxnSp macro="">
      <xdr:nvCxnSpPr>
        <xdr:cNvPr id="452" name="直線コネクタ 451"/>
        <xdr:cNvCxnSpPr/>
      </xdr:nvCxnSpPr>
      <xdr:spPr>
        <a:xfrm flipV="1">
          <a:off x="14401800" y="3430089"/>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4" name="テキスト ボックス 453"/>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152763</xdr:rowOff>
    </xdr:from>
    <xdr:to>
      <xdr:col>21</xdr:col>
      <xdr:colOff>0</xdr:colOff>
      <xdr:row>21</xdr:row>
      <xdr:rowOff>111155</xdr:rowOff>
    </xdr:to>
    <xdr:cxnSp macro="">
      <xdr:nvCxnSpPr>
        <xdr:cNvPr id="455" name="直線コネクタ 454"/>
        <xdr:cNvCxnSpPr/>
      </xdr:nvCxnSpPr>
      <xdr:spPr>
        <a:xfrm flipV="1">
          <a:off x="13512800" y="3581763"/>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7" name="テキスト ボックス 456"/>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9" name="テキスト ボックス 458"/>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156452</xdr:rowOff>
    </xdr:from>
    <xdr:to>
      <xdr:col>24</xdr:col>
      <xdr:colOff>609600</xdr:colOff>
      <xdr:row>19</xdr:row>
      <xdr:rowOff>86602</xdr:rowOff>
    </xdr:to>
    <xdr:sp macro="" textlink="">
      <xdr:nvSpPr>
        <xdr:cNvPr id="465" name="円/楕円 464"/>
        <xdr:cNvSpPr/>
      </xdr:nvSpPr>
      <xdr:spPr>
        <a:xfrm>
          <a:off x="16967200" y="32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128529</xdr:rowOff>
    </xdr:from>
    <xdr:ext cx="762000" cy="259045"/>
    <xdr:sp macro="" textlink="">
      <xdr:nvSpPr>
        <xdr:cNvPr id="466" name="将来負担の状況該当値テキスト"/>
        <xdr:cNvSpPr txBox="1"/>
      </xdr:nvSpPr>
      <xdr:spPr>
        <a:xfrm>
          <a:off x="17106900" y="321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50498</xdr:rowOff>
    </xdr:from>
    <xdr:to>
      <xdr:col>23</xdr:col>
      <xdr:colOff>457200</xdr:colOff>
      <xdr:row>19</xdr:row>
      <xdr:rowOff>152098</xdr:rowOff>
    </xdr:to>
    <xdr:sp macro="" textlink="">
      <xdr:nvSpPr>
        <xdr:cNvPr id="467" name="円/楕円 466"/>
        <xdr:cNvSpPr/>
      </xdr:nvSpPr>
      <xdr:spPr>
        <a:xfrm>
          <a:off x="16129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136875</xdr:rowOff>
    </xdr:from>
    <xdr:ext cx="736600" cy="259045"/>
    <xdr:sp macro="" textlink="">
      <xdr:nvSpPr>
        <xdr:cNvPr id="468" name="テキスト ボックス 467"/>
        <xdr:cNvSpPr txBox="1"/>
      </xdr:nvSpPr>
      <xdr:spPr>
        <a:xfrm>
          <a:off x="15798800" y="339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121739</xdr:rowOff>
    </xdr:from>
    <xdr:to>
      <xdr:col>22</xdr:col>
      <xdr:colOff>254000</xdr:colOff>
      <xdr:row>20</xdr:row>
      <xdr:rowOff>51889</xdr:rowOff>
    </xdr:to>
    <xdr:sp macro="" textlink="">
      <xdr:nvSpPr>
        <xdr:cNvPr id="469" name="円/楕円 468"/>
        <xdr:cNvSpPr/>
      </xdr:nvSpPr>
      <xdr:spPr>
        <a:xfrm>
          <a:off x="15240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36666</xdr:rowOff>
    </xdr:from>
    <xdr:ext cx="762000" cy="259045"/>
    <xdr:sp macro="" textlink="">
      <xdr:nvSpPr>
        <xdr:cNvPr id="470" name="テキスト ボックス 469"/>
        <xdr:cNvSpPr txBox="1"/>
      </xdr:nvSpPr>
      <xdr:spPr>
        <a:xfrm>
          <a:off x="14909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101963</xdr:rowOff>
    </xdr:from>
    <xdr:to>
      <xdr:col>21</xdr:col>
      <xdr:colOff>50800</xdr:colOff>
      <xdr:row>21</xdr:row>
      <xdr:rowOff>32113</xdr:rowOff>
    </xdr:to>
    <xdr:sp macro="" textlink="">
      <xdr:nvSpPr>
        <xdr:cNvPr id="471" name="円/楕円 470"/>
        <xdr:cNvSpPr/>
      </xdr:nvSpPr>
      <xdr:spPr>
        <a:xfrm>
          <a:off x="14351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16890</xdr:rowOff>
    </xdr:from>
    <xdr:ext cx="762000" cy="259045"/>
    <xdr:sp macro="" textlink="">
      <xdr:nvSpPr>
        <xdr:cNvPr id="472" name="テキスト ボックス 471"/>
        <xdr:cNvSpPr txBox="1"/>
      </xdr:nvSpPr>
      <xdr:spPr>
        <a:xfrm>
          <a:off x="14020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60355</xdr:rowOff>
    </xdr:from>
    <xdr:to>
      <xdr:col>19</xdr:col>
      <xdr:colOff>533400</xdr:colOff>
      <xdr:row>21</xdr:row>
      <xdr:rowOff>161955</xdr:rowOff>
    </xdr:to>
    <xdr:sp macro="" textlink="">
      <xdr:nvSpPr>
        <xdr:cNvPr id="473" name="円/楕円 472"/>
        <xdr:cNvSpPr/>
      </xdr:nvSpPr>
      <xdr:spPr>
        <a:xfrm>
          <a:off x="134620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146732</xdr:rowOff>
    </xdr:from>
    <xdr:ext cx="762000" cy="259045"/>
    <xdr:sp macro="" textlink="">
      <xdr:nvSpPr>
        <xdr:cNvPr id="474" name="テキスト ボックス 473"/>
        <xdr:cNvSpPr txBox="1"/>
      </xdr:nvSpPr>
      <xdr:spPr>
        <a:xfrm>
          <a:off x="13131800" y="37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経常収支比率に占める人件費は，近年職員数の削減等により減少傾向にある。</a:t>
          </a:r>
        </a:p>
        <a:p>
          <a:r>
            <a:rPr kumimoji="1" lang="ja-JP" altLang="en-US" sz="1300">
              <a:latin typeface="ＭＳ Ｐゴシック"/>
            </a:rPr>
            <a:t>　類似団体平均も同様に減少している。</a:t>
          </a:r>
        </a:p>
        <a:p>
          <a:r>
            <a:rPr kumimoji="1" lang="ja-JP" altLang="en-US" sz="1300">
              <a:latin typeface="ＭＳ Ｐゴシック"/>
            </a:rPr>
            <a:t>　今後も職員定数，給与等の適正化を推進し，人件費削減に努める。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37</xdr:row>
      <xdr:rowOff>113393</xdr:rowOff>
    </xdr:to>
    <xdr:cxnSp macro="">
      <xdr:nvCxnSpPr>
        <xdr:cNvPr id="68" name="直線コネクタ 67"/>
        <xdr:cNvCxnSpPr/>
      </xdr:nvCxnSpPr>
      <xdr:spPr>
        <a:xfrm flipV="1">
          <a:off x="3987800" y="6435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37</xdr:row>
      <xdr:rowOff>113393</xdr:rowOff>
    </xdr:to>
    <xdr:cxnSp macro="">
      <xdr:nvCxnSpPr>
        <xdr:cNvPr id="71" name="直線コネクタ 70"/>
        <xdr:cNvCxnSpPr/>
      </xdr:nvCxnSpPr>
      <xdr:spPr>
        <a:xfrm>
          <a:off x="3098800" y="6402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58964</xdr:rowOff>
    </xdr:from>
    <xdr:to>
      <xdr:col>4</xdr:col>
      <xdr:colOff>346075</xdr:colOff>
      <xdr:row>37</xdr:row>
      <xdr:rowOff>156936</xdr:rowOff>
    </xdr:to>
    <xdr:cxnSp macro="">
      <xdr:nvCxnSpPr>
        <xdr:cNvPr id="74" name="直線コネクタ 73"/>
        <xdr:cNvCxnSpPr/>
      </xdr:nvCxnSpPr>
      <xdr:spPr>
        <a:xfrm flipV="1">
          <a:off x="2209800" y="640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156936</xdr:rowOff>
    </xdr:from>
    <xdr:to>
      <xdr:col>3</xdr:col>
      <xdr:colOff>142875</xdr:colOff>
      <xdr:row>38</xdr:row>
      <xdr:rowOff>83457</xdr:rowOff>
    </xdr:to>
    <xdr:cxnSp macro="">
      <xdr:nvCxnSpPr>
        <xdr:cNvPr id="77" name="直線コネクタ 76"/>
        <xdr:cNvCxnSpPr/>
      </xdr:nvCxnSpPr>
      <xdr:spPr>
        <a:xfrm flipV="1">
          <a:off x="1320800" y="650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7" name="円/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8"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9" name="円/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8164</xdr:rowOff>
    </xdr:from>
    <xdr:to>
      <xdr:col>4</xdr:col>
      <xdr:colOff>396875</xdr:colOff>
      <xdr:row>37</xdr:row>
      <xdr:rowOff>109764</xdr:rowOff>
    </xdr:to>
    <xdr:sp macro="" textlink="">
      <xdr:nvSpPr>
        <xdr:cNvPr id="91" name="円/楕円 90"/>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92" name="テキスト ボックス 91"/>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106136</xdr:rowOff>
    </xdr:from>
    <xdr:to>
      <xdr:col>3</xdr:col>
      <xdr:colOff>193675</xdr:colOff>
      <xdr:row>38</xdr:row>
      <xdr:rowOff>36286</xdr:rowOff>
    </xdr:to>
    <xdr:sp macro="" textlink="">
      <xdr:nvSpPr>
        <xdr:cNvPr id="93" name="円/楕円 92"/>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94" name="テキスト ボックス 93"/>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5" name="円/楕円 94"/>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6" name="テキスト ボックス 95"/>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経常収支比率に占める物件費は，消費税率の引き上げ等により近年やや上昇傾向にあったが，平成</a:t>
          </a:r>
          <a:r>
            <a:rPr kumimoji="1" lang="en-US" altLang="ja-JP" sz="1300">
              <a:latin typeface="ＭＳ Ｐゴシック"/>
            </a:rPr>
            <a:t>27</a:t>
          </a:r>
          <a:r>
            <a:rPr kumimoji="1" lang="ja-JP" altLang="en-US" sz="1300">
              <a:latin typeface="ＭＳ Ｐゴシック"/>
            </a:rPr>
            <a:t>年度は横ばいとなっている。</a:t>
          </a:r>
        </a:p>
        <a:p>
          <a:r>
            <a:rPr kumimoji="1" lang="ja-JP" altLang="en-US" sz="1300">
              <a:latin typeface="ＭＳ Ｐゴシック"/>
            </a:rPr>
            <a:t>　類似団体平均との比較においては，各年度とも下回っている状況で推移している。</a:t>
          </a:r>
        </a:p>
        <a:p>
          <a:r>
            <a:rPr kumimoji="1" lang="ja-JP" altLang="en-US" sz="1300">
              <a:latin typeface="ＭＳ Ｐゴシック"/>
            </a:rPr>
            <a:t>　引き続き，内部管理経費の見直しや事務事業の整理・統合を推進し，削減努力を継続する。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15</xdr:row>
      <xdr:rowOff>151493</xdr:rowOff>
    </xdr:to>
    <xdr:cxnSp macro="">
      <xdr:nvCxnSpPr>
        <xdr:cNvPr id="131" name="直線コネクタ 130"/>
        <xdr:cNvCxnSpPr/>
      </xdr:nvCxnSpPr>
      <xdr:spPr>
        <a:xfrm>
          <a:off x="15671800" y="272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37193</xdr:rowOff>
    </xdr:from>
    <xdr:to>
      <xdr:col>22</xdr:col>
      <xdr:colOff>565150</xdr:colOff>
      <xdr:row>15</xdr:row>
      <xdr:rowOff>151493</xdr:rowOff>
    </xdr:to>
    <xdr:cxnSp macro="">
      <xdr:nvCxnSpPr>
        <xdr:cNvPr id="134" name="直線コネクタ 133"/>
        <xdr:cNvCxnSpPr/>
      </xdr:nvCxnSpPr>
      <xdr:spPr>
        <a:xfrm>
          <a:off x="14782800" y="2608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15</xdr:row>
      <xdr:rowOff>37193</xdr:rowOff>
    </xdr:to>
    <xdr:cxnSp macro="">
      <xdr:nvCxnSpPr>
        <xdr:cNvPr id="137" name="直線コネクタ 136"/>
        <xdr:cNvCxnSpPr/>
      </xdr:nvCxnSpPr>
      <xdr:spPr>
        <a:xfrm>
          <a:off x="13893800" y="24293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61686</xdr:rowOff>
    </xdr:to>
    <xdr:cxnSp macro="">
      <xdr:nvCxnSpPr>
        <xdr:cNvPr id="140" name="直線コネクタ 139"/>
        <xdr:cNvCxnSpPr/>
      </xdr:nvCxnSpPr>
      <xdr:spPr>
        <a:xfrm flipV="1">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50" name="円/楕円 149"/>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1"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2" name="円/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157843</xdr:rowOff>
    </xdr:from>
    <xdr:to>
      <xdr:col>21</xdr:col>
      <xdr:colOff>412750</xdr:colOff>
      <xdr:row>15</xdr:row>
      <xdr:rowOff>87993</xdr:rowOff>
    </xdr:to>
    <xdr:sp macro="" textlink="">
      <xdr:nvSpPr>
        <xdr:cNvPr id="154" name="円/楕円 153"/>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98170</xdr:rowOff>
    </xdr:from>
    <xdr:ext cx="762000" cy="259045"/>
    <xdr:sp macro="" textlink="">
      <xdr:nvSpPr>
        <xdr:cNvPr id="155" name="テキスト ボックス 154"/>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6" name="円/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8" name="円/楕円 157"/>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9" name="テキスト ボックス 158"/>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経常収支比率に占める扶助費は，少子高齢化の進行をはじめ社会経済環境の変化により，児童福祉費や障害者自立支援給付金などが上昇し，増加傾向にある。</a:t>
          </a:r>
        </a:p>
        <a:p>
          <a:r>
            <a:rPr kumimoji="1" lang="ja-JP" altLang="en-US" sz="1300">
              <a:latin typeface="ＭＳ Ｐゴシック"/>
            </a:rPr>
            <a:t>　類似団体平均においても，同様の傾向がみられることから，全国的な課題となっている。</a:t>
          </a:r>
        </a:p>
        <a:p>
          <a:r>
            <a:rPr kumimoji="1" lang="ja-JP" altLang="en-US" sz="1300">
              <a:latin typeface="ＭＳ Ｐゴシック"/>
            </a:rPr>
            <a:t>　引き続き，市単独制度の見直しを行うとともに，国の動向を注視しながら，持続可能な制度運営に努める。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95250</xdr:rowOff>
    </xdr:from>
    <xdr:to>
      <xdr:col>7</xdr:col>
      <xdr:colOff>15875</xdr:colOff>
      <xdr:row>58</xdr:row>
      <xdr:rowOff>76200</xdr:rowOff>
    </xdr:to>
    <xdr:cxnSp macro="">
      <xdr:nvCxnSpPr>
        <xdr:cNvPr id="192" name="直線コネクタ 191"/>
        <xdr:cNvCxnSpPr/>
      </xdr:nvCxnSpPr>
      <xdr:spPr>
        <a:xfrm>
          <a:off x="3987800" y="9867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95250</xdr:rowOff>
    </xdr:to>
    <xdr:cxnSp macro="">
      <xdr:nvCxnSpPr>
        <xdr:cNvPr id="195" name="直線コネクタ 194"/>
        <xdr:cNvCxnSpPr/>
      </xdr:nvCxnSpPr>
      <xdr:spPr>
        <a:xfrm>
          <a:off x="3098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44450</xdr:rowOff>
    </xdr:to>
    <xdr:cxnSp macro="">
      <xdr:nvCxnSpPr>
        <xdr:cNvPr id="198" name="直線コネクタ 197"/>
        <xdr:cNvCxnSpPr/>
      </xdr:nvCxnSpPr>
      <xdr:spPr>
        <a:xfrm>
          <a:off x="2209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44450</xdr:rowOff>
    </xdr:to>
    <xdr:cxnSp macro="">
      <xdr:nvCxnSpPr>
        <xdr:cNvPr id="201" name="直線コネクタ 200"/>
        <xdr:cNvCxnSpPr/>
      </xdr:nvCxnSpPr>
      <xdr:spPr>
        <a:xfrm>
          <a:off x="1320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25400</xdr:rowOff>
    </xdr:from>
    <xdr:to>
      <xdr:col>7</xdr:col>
      <xdr:colOff>66675</xdr:colOff>
      <xdr:row>58</xdr:row>
      <xdr:rowOff>127000</xdr:rowOff>
    </xdr:to>
    <xdr:sp macro="" textlink="">
      <xdr:nvSpPr>
        <xdr:cNvPr id="211" name="円/楕円 210"/>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168927</xdr:rowOff>
    </xdr:from>
    <xdr:ext cx="762000" cy="259045"/>
    <xdr:sp macro="" textlink="">
      <xdr:nvSpPr>
        <xdr:cNvPr id="212"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44450</xdr:rowOff>
    </xdr:from>
    <xdr:to>
      <xdr:col>5</xdr:col>
      <xdr:colOff>600075</xdr:colOff>
      <xdr:row>57</xdr:row>
      <xdr:rowOff>146050</xdr:rowOff>
    </xdr:to>
    <xdr:sp macro="" textlink="">
      <xdr:nvSpPr>
        <xdr:cNvPr id="213" name="円/楕円 212"/>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156227</xdr:rowOff>
    </xdr:from>
    <xdr:ext cx="736600" cy="259045"/>
    <xdr:sp macro="" textlink="">
      <xdr:nvSpPr>
        <xdr:cNvPr id="214" name="テキスト ボックス 213"/>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5" name="円/楕円 214"/>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6" name="テキスト ボックス 21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7" name="円/楕円 216"/>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8" name="テキスト ボックス 217"/>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9" name="円/楕円 218"/>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3827</xdr:rowOff>
    </xdr:from>
    <xdr:ext cx="762000" cy="259045"/>
    <xdr:sp macro="" textlink="">
      <xdr:nvSpPr>
        <xdr:cNvPr id="220" name="テキスト ボックス 21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その他の経費は，特別会計に対する繰出金が主なものであるが，下水道事業の一部法適化に伴い，下水道事業会計繰出金の性質区分が変更になったことから，平成</a:t>
          </a:r>
          <a:r>
            <a:rPr kumimoji="1" lang="en-US" altLang="ja-JP" sz="1200">
              <a:latin typeface="+mn-ea"/>
              <a:ea typeface="+mn-ea"/>
            </a:rPr>
            <a:t>27</a:t>
          </a:r>
          <a:r>
            <a:rPr kumimoji="1" lang="ja-JP" altLang="en-US" sz="1200">
              <a:latin typeface="+mn-ea"/>
              <a:ea typeface="+mn-ea"/>
            </a:rPr>
            <a:t>年度は</a:t>
          </a:r>
          <a:r>
            <a:rPr kumimoji="1" lang="en-US" altLang="ja-JP" sz="1200">
              <a:latin typeface="+mn-ea"/>
              <a:ea typeface="+mn-ea"/>
            </a:rPr>
            <a:t>4.1</a:t>
          </a:r>
          <a:r>
            <a:rPr kumimoji="1" lang="ja-JP" altLang="en-US" sz="1200">
              <a:latin typeface="+mn-ea"/>
              <a:ea typeface="+mn-ea"/>
            </a:rPr>
            <a:t>ポイント減少した。</a:t>
          </a:r>
          <a:endParaRPr kumimoji="1" lang="en-US" altLang="ja-JP" sz="1200">
            <a:latin typeface="+mn-ea"/>
            <a:ea typeface="+mn-ea"/>
          </a:endParaRPr>
        </a:p>
        <a:p>
          <a:r>
            <a:rPr kumimoji="1" lang="ja-JP" altLang="en-US" sz="1200">
              <a:latin typeface="+mn-ea"/>
              <a:ea typeface="+mn-ea"/>
            </a:rPr>
            <a:t>　そのため，類似団体平均を大きく下回る状況になっているが，近年は，高齢化の進行に伴い，介護保険会計や後期高齢者医療会計に対する繰出金が大幅に増加している状況にある。</a:t>
          </a:r>
          <a:endParaRPr kumimoji="1" lang="en-US" altLang="ja-JP" sz="1200">
            <a:latin typeface="+mn-ea"/>
            <a:ea typeface="+mn-ea"/>
          </a:endParaRPr>
        </a:p>
        <a:p>
          <a:r>
            <a:rPr kumimoji="1" lang="ja-JP" altLang="en-US" sz="1200">
              <a:latin typeface="+mn-ea"/>
              <a:ea typeface="+mn-ea"/>
            </a:rPr>
            <a:t>　引き続き，特別会計における受益者負担の適正化を図るなど，繰出金の削減に努める。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25400</xdr:rowOff>
    </xdr:from>
    <xdr:to>
      <xdr:col>24</xdr:col>
      <xdr:colOff>31750</xdr:colOff>
      <xdr:row>57</xdr:row>
      <xdr:rowOff>31750</xdr:rowOff>
    </xdr:to>
    <xdr:cxnSp macro="">
      <xdr:nvCxnSpPr>
        <xdr:cNvPr id="253" name="直線コネクタ 252"/>
        <xdr:cNvCxnSpPr/>
      </xdr:nvCxnSpPr>
      <xdr:spPr>
        <a:xfrm flipV="1">
          <a:off x="15671800" y="9283700"/>
          <a:ext cx="8382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57</xdr:row>
      <xdr:rowOff>31750</xdr:rowOff>
    </xdr:to>
    <xdr:cxnSp macro="">
      <xdr:nvCxnSpPr>
        <xdr:cNvPr id="256" name="直線コネクタ 255"/>
        <xdr:cNvCxnSpPr/>
      </xdr:nvCxnSpPr>
      <xdr:spPr>
        <a:xfrm>
          <a:off x="14782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50800</xdr:rowOff>
    </xdr:to>
    <xdr:cxnSp macro="">
      <xdr:nvCxnSpPr>
        <xdr:cNvPr id="259" name="直線コネクタ 258"/>
        <xdr:cNvCxnSpPr/>
      </xdr:nvCxnSpPr>
      <xdr:spPr>
        <a:xfrm>
          <a:off x="13893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38100</xdr:rowOff>
    </xdr:to>
    <xdr:cxnSp macro="">
      <xdr:nvCxnSpPr>
        <xdr:cNvPr id="262" name="直線コネクタ 261"/>
        <xdr:cNvCxnSpPr/>
      </xdr:nvCxnSpPr>
      <xdr:spPr>
        <a:xfrm>
          <a:off x="13004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146050</xdr:rowOff>
    </xdr:from>
    <xdr:to>
      <xdr:col>24</xdr:col>
      <xdr:colOff>82550</xdr:colOff>
      <xdr:row>54</xdr:row>
      <xdr:rowOff>76200</xdr:rowOff>
    </xdr:to>
    <xdr:sp macro="" textlink="">
      <xdr:nvSpPr>
        <xdr:cNvPr id="272" name="円/楕円 271"/>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162577</xdr:rowOff>
    </xdr:from>
    <xdr:ext cx="762000" cy="259045"/>
    <xdr:sp macro="" textlink="">
      <xdr:nvSpPr>
        <xdr:cNvPr id="273"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4" name="円/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5" name="テキスト ボックス 27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6" name="円/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77" name="テキスト ボックス 276"/>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8" name="円/楕円 277"/>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79" name="テキスト ボックス 278"/>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80" name="円/楕円 279"/>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81" name="テキスト ボックス 280"/>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経常収支比率に占める補助費等は，下水道事業の一部法適化に伴い，下水道事業会計繰出金の性質区分が変更になったため，平成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4.1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類似団体平均との比較においては，同水準となっている。</a:t>
          </a:r>
        </a:p>
        <a:p>
          <a:r>
            <a:rPr kumimoji="1" lang="ja-JP" altLang="en-US" sz="1300">
              <a:latin typeface="ＭＳ Ｐゴシック"/>
            </a:rPr>
            <a:t>　今後も大きな割合を占める下水道事業会計に対する繰出金の削減に努めるとともに，その他の補助金等についても，定期的な見直しを行うなど，補助費の適正化を推進する。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36</xdr:row>
      <xdr:rowOff>134620</xdr:rowOff>
    </xdr:to>
    <xdr:cxnSp macro="">
      <xdr:nvCxnSpPr>
        <xdr:cNvPr id="313" name="直線コネクタ 312"/>
        <xdr:cNvCxnSpPr/>
      </xdr:nvCxnSpPr>
      <xdr:spPr>
        <a:xfrm>
          <a:off x="15671800" y="59944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35</xdr:row>
      <xdr:rowOff>8890</xdr:rowOff>
    </xdr:to>
    <xdr:cxnSp macro="">
      <xdr:nvCxnSpPr>
        <xdr:cNvPr id="316" name="直線コネクタ 315"/>
        <xdr:cNvCxnSpPr/>
      </xdr:nvCxnSpPr>
      <xdr:spPr>
        <a:xfrm flipV="1">
          <a:off x="14782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157480</xdr:rowOff>
    </xdr:from>
    <xdr:to>
      <xdr:col>21</xdr:col>
      <xdr:colOff>361950</xdr:colOff>
      <xdr:row>35</xdr:row>
      <xdr:rowOff>8890</xdr:rowOff>
    </xdr:to>
    <xdr:cxnSp macro="">
      <xdr:nvCxnSpPr>
        <xdr:cNvPr id="319" name="直線コネクタ 318"/>
        <xdr:cNvCxnSpPr/>
      </xdr:nvCxnSpPr>
      <xdr:spPr>
        <a:xfrm>
          <a:off x="13893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35</xdr:row>
      <xdr:rowOff>8890</xdr:rowOff>
    </xdr:to>
    <xdr:cxnSp macro="">
      <xdr:nvCxnSpPr>
        <xdr:cNvPr id="322" name="直線コネクタ 321"/>
        <xdr:cNvCxnSpPr/>
      </xdr:nvCxnSpPr>
      <xdr:spPr>
        <a:xfrm flipV="1">
          <a:off x="13004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32" name="円/楕円 331"/>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100347</xdr:rowOff>
    </xdr:from>
    <xdr:ext cx="762000" cy="259045"/>
    <xdr:sp macro="" textlink="">
      <xdr:nvSpPr>
        <xdr:cNvPr id="333" name="補助費等該当値テキスト"/>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4" name="円/楕円 333"/>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5" name="テキスト ボックス 334"/>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129540</xdr:rowOff>
    </xdr:from>
    <xdr:to>
      <xdr:col>21</xdr:col>
      <xdr:colOff>412750</xdr:colOff>
      <xdr:row>35</xdr:row>
      <xdr:rowOff>59690</xdr:rowOff>
    </xdr:to>
    <xdr:sp macro="" textlink="">
      <xdr:nvSpPr>
        <xdr:cNvPr id="336" name="円/楕円 335"/>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69867</xdr:rowOff>
    </xdr:from>
    <xdr:ext cx="762000" cy="259045"/>
    <xdr:sp macro="" textlink="">
      <xdr:nvSpPr>
        <xdr:cNvPr id="337" name="テキスト ボックス 336"/>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8" name="円/楕円 337"/>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9" name="テキスト ボックス 338"/>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40" name="円/楕円 339"/>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41" name="テキスト ボックス 340"/>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経常収支比率に占める公債費は，普通債の発行抑制を図っていることなどから，平成</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1.4</a:t>
          </a:r>
          <a:r>
            <a:rPr kumimoji="1" lang="ja-JP" altLang="en-US" sz="1200">
              <a:latin typeface="ＭＳ Ｐゴシック"/>
            </a:rPr>
            <a:t>ポイントの減少となった。</a:t>
          </a:r>
          <a:endParaRPr kumimoji="1" lang="en-US" altLang="ja-JP" sz="1200">
            <a:latin typeface="ＭＳ Ｐゴシック"/>
          </a:endParaRPr>
        </a:p>
        <a:p>
          <a:r>
            <a:rPr kumimoji="1" lang="ja-JP" altLang="en-US" sz="1200">
              <a:latin typeface="ＭＳ Ｐゴシック"/>
            </a:rPr>
            <a:t>　類似団体平均との比較は，各年度ともやや上回る状況となっている。　</a:t>
          </a:r>
          <a:endParaRPr kumimoji="1" lang="en-US" altLang="ja-JP" sz="1200">
            <a:latin typeface="ＭＳ Ｐゴシック"/>
          </a:endParaRPr>
        </a:p>
        <a:p>
          <a:r>
            <a:rPr kumimoji="1" lang="ja-JP" altLang="en-US" sz="1200">
              <a:latin typeface="ＭＳ Ｐゴシック"/>
            </a:rPr>
            <a:t>　今後は，市役所新庁舎建設等の大型プロジェクトの実施が予定されているため，一時的に公債費の増加が見込まれるが，通常事業の普通債発行を引き続き厳しく抑制し，さらなる公債費負担の軽減に努める。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96520</xdr:rowOff>
    </xdr:to>
    <xdr:cxnSp macro="">
      <xdr:nvCxnSpPr>
        <xdr:cNvPr id="374" name="直線コネクタ 373"/>
        <xdr:cNvCxnSpPr/>
      </xdr:nvCxnSpPr>
      <xdr:spPr>
        <a:xfrm flipV="1">
          <a:off x="3987800" y="133629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78</xdr:row>
      <xdr:rowOff>111761</xdr:rowOff>
    </xdr:to>
    <xdr:cxnSp macro="">
      <xdr:nvCxnSpPr>
        <xdr:cNvPr id="377" name="直線コネクタ 376"/>
        <xdr:cNvCxnSpPr/>
      </xdr:nvCxnSpPr>
      <xdr:spPr>
        <a:xfrm flipV="1">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111761</xdr:rowOff>
    </xdr:from>
    <xdr:to>
      <xdr:col>4</xdr:col>
      <xdr:colOff>346075</xdr:colOff>
      <xdr:row>78</xdr:row>
      <xdr:rowOff>111761</xdr:rowOff>
    </xdr:to>
    <xdr:cxnSp macro="">
      <xdr:nvCxnSpPr>
        <xdr:cNvPr id="380" name="直線コネクタ 379"/>
        <xdr:cNvCxnSpPr/>
      </xdr:nvCxnSpPr>
      <xdr:spPr>
        <a:xfrm>
          <a:off x="2209800" y="13484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78</xdr:row>
      <xdr:rowOff>127000</xdr:rowOff>
    </xdr:to>
    <xdr:cxnSp macro="">
      <xdr:nvCxnSpPr>
        <xdr:cNvPr id="383" name="直線コネクタ 382"/>
        <xdr:cNvCxnSpPr/>
      </xdr:nvCxnSpPr>
      <xdr:spPr>
        <a:xfrm flipV="1">
          <a:off x="1320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3" name="円/楕円 392"/>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4"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5" name="円/楕円 394"/>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6" name="テキスト ボックス 395"/>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60961</xdr:rowOff>
    </xdr:from>
    <xdr:to>
      <xdr:col>4</xdr:col>
      <xdr:colOff>396875</xdr:colOff>
      <xdr:row>78</xdr:row>
      <xdr:rowOff>162561</xdr:rowOff>
    </xdr:to>
    <xdr:sp macro="" textlink="">
      <xdr:nvSpPr>
        <xdr:cNvPr id="397" name="円/楕円 396"/>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147338</xdr:rowOff>
    </xdr:from>
    <xdr:ext cx="762000" cy="259045"/>
    <xdr:sp macro="" textlink="">
      <xdr:nvSpPr>
        <xdr:cNvPr id="398" name="テキスト ボックス 397"/>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9" name="円/楕円 398"/>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400" name="テキスト ボックス 399"/>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401" name="円/楕円 400"/>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402" name="テキスト ボックス 401"/>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経常収支比率に占める公債費以外の経費は，ほぼ同水準で推移してきたが，近年やや上昇傾向にある。</a:t>
          </a:r>
        </a:p>
        <a:p>
          <a:r>
            <a:rPr kumimoji="1" lang="ja-JP" altLang="en-US" sz="1300">
              <a:latin typeface="ＭＳ Ｐゴシック"/>
            </a:rPr>
            <a:t>　類似団体平均との比較は，各年度とも下回っている状況にあるが，引き続き，職員定数の適正化，事務事業の整理・統合等を推進し，適正な規模の財政運営に努める。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90424</xdr:rowOff>
    </xdr:to>
    <xdr:cxnSp macro="">
      <xdr:nvCxnSpPr>
        <xdr:cNvPr id="433" name="直線コネクタ 432"/>
        <xdr:cNvCxnSpPr/>
      </xdr:nvCxnSpPr>
      <xdr:spPr>
        <a:xfrm>
          <a:off x="15671800" y="13074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97282</xdr:rowOff>
    </xdr:from>
    <xdr:to>
      <xdr:col>22</xdr:col>
      <xdr:colOff>565150</xdr:colOff>
      <xdr:row>76</xdr:row>
      <xdr:rowOff>44704</xdr:rowOff>
    </xdr:to>
    <xdr:cxnSp macro="">
      <xdr:nvCxnSpPr>
        <xdr:cNvPr id="436" name="直線コネクタ 435"/>
        <xdr:cNvCxnSpPr/>
      </xdr:nvCxnSpPr>
      <xdr:spPr>
        <a:xfrm>
          <a:off x="14782800" y="12956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97282</xdr:rowOff>
    </xdr:to>
    <xdr:cxnSp macro="">
      <xdr:nvCxnSpPr>
        <xdr:cNvPr id="439" name="直線コネクタ 438"/>
        <xdr:cNvCxnSpPr/>
      </xdr:nvCxnSpPr>
      <xdr:spPr>
        <a:xfrm>
          <a:off x="13893800" y="12928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69850</xdr:rowOff>
    </xdr:to>
    <xdr:cxnSp macro="">
      <xdr:nvCxnSpPr>
        <xdr:cNvPr id="442" name="直線コネクタ 441"/>
        <xdr:cNvCxnSpPr/>
      </xdr:nvCxnSpPr>
      <xdr:spPr>
        <a:xfrm>
          <a:off x="13004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52" name="円/楕円 451"/>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53"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4" name="円/楕円 453"/>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5" name="テキスト ボックス 454"/>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56" name="円/楕円 455"/>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7" name="テキスト ボックス 456"/>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8" name="円/楕円 457"/>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9" name="テキスト ボックス 45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60" name="円/楕円 459"/>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61" name="テキスト ボックス 460"/>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茨城県水戸市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89161</xdr:rowOff>
    </xdr:from>
    <xdr:to>
      <xdr:col>4</xdr:col>
      <xdr:colOff>1117600</xdr:colOff>
      <xdr:row>16</xdr:row>
      <xdr:rowOff>138016</xdr:rowOff>
    </xdr:to>
    <xdr:cxnSp macro="">
      <xdr:nvCxnSpPr>
        <xdr:cNvPr id="52" name="直線コネクタ 51"/>
        <xdr:cNvCxnSpPr/>
      </xdr:nvCxnSpPr>
      <xdr:spPr bwMode="auto">
        <a:xfrm flipV="1">
          <a:off x="5003800" y="2879986"/>
          <a:ext cx="647700" cy="4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73938</xdr:rowOff>
    </xdr:from>
    <xdr:ext cx="762000" cy="259045"/>
    <xdr:sp macro="" textlink="">
      <xdr:nvSpPr>
        <xdr:cNvPr id="53" name="人口1人当たり決算額の推移平均値テキスト130"/>
        <xdr:cNvSpPr txBox="1"/>
      </xdr:nvSpPr>
      <xdr:spPr>
        <a:xfrm>
          <a:off x="5740400" y="286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138016</xdr:rowOff>
    </xdr:from>
    <xdr:to>
      <xdr:col>4</xdr:col>
      <xdr:colOff>469900</xdr:colOff>
      <xdr:row>17</xdr:row>
      <xdr:rowOff>57778</xdr:rowOff>
    </xdr:to>
    <xdr:cxnSp macro="">
      <xdr:nvCxnSpPr>
        <xdr:cNvPr id="55" name="直線コネクタ 54"/>
        <xdr:cNvCxnSpPr/>
      </xdr:nvCxnSpPr>
      <xdr:spPr bwMode="auto">
        <a:xfrm flipV="1">
          <a:off x="4305300" y="2928841"/>
          <a:ext cx="698500" cy="9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3730</xdr:rowOff>
    </xdr:from>
    <xdr:to>
      <xdr:col>3</xdr:col>
      <xdr:colOff>904875</xdr:colOff>
      <xdr:row>17</xdr:row>
      <xdr:rowOff>57778</xdr:rowOff>
    </xdr:to>
    <xdr:cxnSp macro="">
      <xdr:nvCxnSpPr>
        <xdr:cNvPr id="58" name="直線コネクタ 57"/>
        <xdr:cNvCxnSpPr/>
      </xdr:nvCxnSpPr>
      <xdr:spPr bwMode="auto">
        <a:xfrm>
          <a:off x="3606800" y="2966005"/>
          <a:ext cx="6985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112348</xdr:rowOff>
    </xdr:from>
    <xdr:to>
      <xdr:col>3</xdr:col>
      <xdr:colOff>206375</xdr:colOff>
      <xdr:row>17</xdr:row>
      <xdr:rowOff>3730</xdr:rowOff>
    </xdr:to>
    <xdr:cxnSp macro="">
      <xdr:nvCxnSpPr>
        <xdr:cNvPr id="61" name="直線コネクタ 60"/>
        <xdr:cNvCxnSpPr/>
      </xdr:nvCxnSpPr>
      <xdr:spPr bwMode="auto">
        <a:xfrm>
          <a:off x="2908300" y="2903173"/>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38361</xdr:rowOff>
    </xdr:from>
    <xdr:to>
      <xdr:col>5</xdr:col>
      <xdr:colOff>34925</xdr:colOff>
      <xdr:row>16</xdr:row>
      <xdr:rowOff>139961</xdr:rowOff>
    </xdr:to>
    <xdr:sp macro="" textlink="">
      <xdr:nvSpPr>
        <xdr:cNvPr id="71" name="円/楕円 70"/>
        <xdr:cNvSpPr/>
      </xdr:nvSpPr>
      <xdr:spPr bwMode="auto">
        <a:xfrm>
          <a:off x="5600700" y="282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54888</xdr:rowOff>
    </xdr:from>
    <xdr:ext cx="762000" cy="259045"/>
    <xdr:sp macro="" textlink="">
      <xdr:nvSpPr>
        <xdr:cNvPr id="72" name="人口1人当たり決算額の推移該当値テキスト130"/>
        <xdr:cNvSpPr txBox="1"/>
      </xdr:nvSpPr>
      <xdr:spPr>
        <a:xfrm>
          <a:off x="5740400" y="267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87216</xdr:rowOff>
    </xdr:from>
    <xdr:to>
      <xdr:col>4</xdr:col>
      <xdr:colOff>520700</xdr:colOff>
      <xdr:row>17</xdr:row>
      <xdr:rowOff>17366</xdr:rowOff>
    </xdr:to>
    <xdr:sp macro="" textlink="">
      <xdr:nvSpPr>
        <xdr:cNvPr id="73" name="円/楕円 72"/>
        <xdr:cNvSpPr/>
      </xdr:nvSpPr>
      <xdr:spPr bwMode="auto">
        <a:xfrm>
          <a:off x="4953000" y="287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2143</xdr:rowOff>
    </xdr:from>
    <xdr:ext cx="736600" cy="259045"/>
    <xdr:sp macro="" textlink="">
      <xdr:nvSpPr>
        <xdr:cNvPr id="74" name="テキスト ボックス 73"/>
        <xdr:cNvSpPr txBox="1"/>
      </xdr:nvSpPr>
      <xdr:spPr>
        <a:xfrm>
          <a:off x="4622800" y="2964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6978</xdr:rowOff>
    </xdr:from>
    <xdr:to>
      <xdr:col>3</xdr:col>
      <xdr:colOff>955675</xdr:colOff>
      <xdr:row>17</xdr:row>
      <xdr:rowOff>108578</xdr:rowOff>
    </xdr:to>
    <xdr:sp macro="" textlink="">
      <xdr:nvSpPr>
        <xdr:cNvPr id="75" name="円/楕円 74"/>
        <xdr:cNvSpPr/>
      </xdr:nvSpPr>
      <xdr:spPr bwMode="auto">
        <a:xfrm>
          <a:off x="4254500" y="296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93355</xdr:rowOff>
    </xdr:from>
    <xdr:ext cx="762000" cy="259045"/>
    <xdr:sp macro="" textlink="">
      <xdr:nvSpPr>
        <xdr:cNvPr id="76" name="テキスト ボックス 75"/>
        <xdr:cNvSpPr txBox="1"/>
      </xdr:nvSpPr>
      <xdr:spPr>
        <a:xfrm>
          <a:off x="3924300" y="305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124380</xdr:rowOff>
    </xdr:from>
    <xdr:to>
      <xdr:col>3</xdr:col>
      <xdr:colOff>257175</xdr:colOff>
      <xdr:row>17</xdr:row>
      <xdr:rowOff>54530</xdr:rowOff>
    </xdr:to>
    <xdr:sp macro="" textlink="">
      <xdr:nvSpPr>
        <xdr:cNvPr id="77" name="円/楕円 76"/>
        <xdr:cNvSpPr/>
      </xdr:nvSpPr>
      <xdr:spPr bwMode="auto">
        <a:xfrm>
          <a:off x="3556000" y="29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39307</xdr:rowOff>
    </xdr:from>
    <xdr:ext cx="762000" cy="259045"/>
    <xdr:sp macro="" textlink="">
      <xdr:nvSpPr>
        <xdr:cNvPr id="78" name="テキスト ボックス 77"/>
        <xdr:cNvSpPr txBox="1"/>
      </xdr:nvSpPr>
      <xdr:spPr>
        <a:xfrm>
          <a:off x="3225800" y="30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61548</xdr:rowOff>
    </xdr:from>
    <xdr:to>
      <xdr:col>2</xdr:col>
      <xdr:colOff>692150</xdr:colOff>
      <xdr:row>16</xdr:row>
      <xdr:rowOff>163148</xdr:rowOff>
    </xdr:to>
    <xdr:sp macro="" textlink="">
      <xdr:nvSpPr>
        <xdr:cNvPr id="79" name="円/楕円 78"/>
        <xdr:cNvSpPr/>
      </xdr:nvSpPr>
      <xdr:spPr bwMode="auto">
        <a:xfrm>
          <a:off x="2857500" y="285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147925</xdr:rowOff>
    </xdr:from>
    <xdr:ext cx="762000" cy="259045"/>
    <xdr:sp macro="" textlink="">
      <xdr:nvSpPr>
        <xdr:cNvPr id="80" name="テキスト ボックス 79"/>
        <xdr:cNvSpPr txBox="1"/>
      </xdr:nvSpPr>
      <xdr:spPr>
        <a:xfrm>
          <a:off x="2527300" y="29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303861</xdr:rowOff>
    </xdr:from>
    <xdr:to>
      <xdr:col>4</xdr:col>
      <xdr:colOff>1117600</xdr:colOff>
      <xdr:row>34</xdr:row>
      <xdr:rowOff>314299</xdr:rowOff>
    </xdr:to>
    <xdr:cxnSp macro="">
      <xdr:nvCxnSpPr>
        <xdr:cNvPr id="113" name="直線コネクタ 112"/>
        <xdr:cNvCxnSpPr/>
      </xdr:nvCxnSpPr>
      <xdr:spPr bwMode="auto">
        <a:xfrm flipV="1">
          <a:off x="5003800" y="6571311"/>
          <a:ext cx="647700" cy="10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259169</xdr:rowOff>
    </xdr:from>
    <xdr:to>
      <xdr:col>4</xdr:col>
      <xdr:colOff>469900</xdr:colOff>
      <xdr:row>34</xdr:row>
      <xdr:rowOff>314299</xdr:rowOff>
    </xdr:to>
    <xdr:cxnSp macro="">
      <xdr:nvCxnSpPr>
        <xdr:cNvPr id="116" name="直線コネクタ 115"/>
        <xdr:cNvCxnSpPr/>
      </xdr:nvCxnSpPr>
      <xdr:spPr bwMode="auto">
        <a:xfrm>
          <a:off x="4305300" y="6526619"/>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248691</xdr:rowOff>
    </xdr:from>
    <xdr:to>
      <xdr:col>3</xdr:col>
      <xdr:colOff>904875</xdr:colOff>
      <xdr:row>34</xdr:row>
      <xdr:rowOff>259169</xdr:rowOff>
    </xdr:to>
    <xdr:cxnSp macro="">
      <xdr:nvCxnSpPr>
        <xdr:cNvPr id="119" name="直線コネクタ 118"/>
        <xdr:cNvCxnSpPr/>
      </xdr:nvCxnSpPr>
      <xdr:spPr bwMode="auto">
        <a:xfrm>
          <a:off x="3606800" y="6516141"/>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222326</xdr:rowOff>
    </xdr:from>
    <xdr:to>
      <xdr:col>3</xdr:col>
      <xdr:colOff>206375</xdr:colOff>
      <xdr:row>34</xdr:row>
      <xdr:rowOff>248691</xdr:rowOff>
    </xdr:to>
    <xdr:cxnSp macro="">
      <xdr:nvCxnSpPr>
        <xdr:cNvPr id="122" name="直線コネクタ 121"/>
        <xdr:cNvCxnSpPr/>
      </xdr:nvCxnSpPr>
      <xdr:spPr bwMode="auto">
        <a:xfrm>
          <a:off x="2908300" y="6489776"/>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253061</xdr:rowOff>
    </xdr:from>
    <xdr:to>
      <xdr:col>5</xdr:col>
      <xdr:colOff>34925</xdr:colOff>
      <xdr:row>35</xdr:row>
      <xdr:rowOff>11761</xdr:rowOff>
    </xdr:to>
    <xdr:sp macro="" textlink="">
      <xdr:nvSpPr>
        <xdr:cNvPr id="132" name="円/楕円 131"/>
        <xdr:cNvSpPr/>
      </xdr:nvSpPr>
      <xdr:spPr bwMode="auto">
        <a:xfrm>
          <a:off x="5600700" y="65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98137</xdr:rowOff>
    </xdr:from>
    <xdr:ext cx="762000" cy="259045"/>
    <xdr:sp macro="" textlink="">
      <xdr:nvSpPr>
        <xdr:cNvPr id="133" name="人口1人当たり決算額の推移該当値テキスト445"/>
        <xdr:cNvSpPr txBox="1"/>
      </xdr:nvSpPr>
      <xdr:spPr>
        <a:xfrm>
          <a:off x="5740400" y="63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263499</xdr:rowOff>
    </xdr:from>
    <xdr:to>
      <xdr:col>4</xdr:col>
      <xdr:colOff>520700</xdr:colOff>
      <xdr:row>35</xdr:row>
      <xdr:rowOff>22199</xdr:rowOff>
    </xdr:to>
    <xdr:sp macro="" textlink="">
      <xdr:nvSpPr>
        <xdr:cNvPr id="134" name="円/楕円 133"/>
        <xdr:cNvSpPr/>
      </xdr:nvSpPr>
      <xdr:spPr bwMode="auto">
        <a:xfrm>
          <a:off x="49530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32376</xdr:rowOff>
    </xdr:from>
    <xdr:ext cx="736600" cy="259045"/>
    <xdr:sp macro="" textlink="">
      <xdr:nvSpPr>
        <xdr:cNvPr id="135" name="テキスト ボックス 134"/>
        <xdr:cNvSpPr txBox="1"/>
      </xdr:nvSpPr>
      <xdr:spPr>
        <a:xfrm>
          <a:off x="4622800" y="629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208369</xdr:rowOff>
    </xdr:from>
    <xdr:to>
      <xdr:col>3</xdr:col>
      <xdr:colOff>955675</xdr:colOff>
      <xdr:row>34</xdr:row>
      <xdr:rowOff>309969</xdr:rowOff>
    </xdr:to>
    <xdr:sp macro="" textlink="">
      <xdr:nvSpPr>
        <xdr:cNvPr id="136" name="円/楕円 135"/>
        <xdr:cNvSpPr/>
      </xdr:nvSpPr>
      <xdr:spPr bwMode="auto">
        <a:xfrm>
          <a:off x="4254500" y="647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320146</xdr:rowOff>
    </xdr:from>
    <xdr:ext cx="762000" cy="259045"/>
    <xdr:sp macro="" textlink="">
      <xdr:nvSpPr>
        <xdr:cNvPr id="137" name="テキスト ボックス 136"/>
        <xdr:cNvSpPr txBox="1"/>
      </xdr:nvSpPr>
      <xdr:spPr>
        <a:xfrm>
          <a:off x="3924300" y="624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197891</xdr:rowOff>
    </xdr:from>
    <xdr:to>
      <xdr:col>3</xdr:col>
      <xdr:colOff>257175</xdr:colOff>
      <xdr:row>34</xdr:row>
      <xdr:rowOff>299492</xdr:rowOff>
    </xdr:to>
    <xdr:sp macro="" textlink="">
      <xdr:nvSpPr>
        <xdr:cNvPr id="138" name="円/楕円 137"/>
        <xdr:cNvSpPr/>
      </xdr:nvSpPr>
      <xdr:spPr bwMode="auto">
        <a:xfrm>
          <a:off x="3556000" y="64653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309668</xdr:rowOff>
    </xdr:from>
    <xdr:ext cx="762000" cy="259045"/>
    <xdr:sp macro="" textlink="">
      <xdr:nvSpPr>
        <xdr:cNvPr id="139" name="テキスト ボックス 138"/>
        <xdr:cNvSpPr txBox="1"/>
      </xdr:nvSpPr>
      <xdr:spPr>
        <a:xfrm>
          <a:off x="3225800" y="623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171526</xdr:rowOff>
    </xdr:from>
    <xdr:to>
      <xdr:col>2</xdr:col>
      <xdr:colOff>692150</xdr:colOff>
      <xdr:row>34</xdr:row>
      <xdr:rowOff>273126</xdr:rowOff>
    </xdr:to>
    <xdr:sp macro="" textlink="">
      <xdr:nvSpPr>
        <xdr:cNvPr id="140" name="円/楕円 139"/>
        <xdr:cNvSpPr/>
      </xdr:nvSpPr>
      <xdr:spPr bwMode="auto">
        <a:xfrm>
          <a:off x="2857500" y="643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283303</xdr:rowOff>
    </xdr:from>
    <xdr:ext cx="762000" cy="259045"/>
    <xdr:sp macro="" textlink="">
      <xdr:nvSpPr>
        <xdr:cNvPr id="141" name="テキスト ボックス 140"/>
        <xdr:cNvSpPr txBox="1"/>
      </xdr:nvSpPr>
      <xdr:spPr>
        <a:xfrm>
          <a:off x="2527300" y="62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112431</xdr:rowOff>
    </xdr:from>
    <xdr:to>
      <xdr:col>6</xdr:col>
      <xdr:colOff>511175</xdr:colOff>
      <xdr:row>35</xdr:row>
      <xdr:rowOff>123241</xdr:rowOff>
    </xdr:to>
    <xdr:cxnSp macro="">
      <xdr:nvCxnSpPr>
        <xdr:cNvPr id="63" name="直線コネクタ 62"/>
        <xdr:cNvCxnSpPr/>
      </xdr:nvCxnSpPr>
      <xdr:spPr>
        <a:xfrm flipV="1">
          <a:off x="3797300" y="6113181"/>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123241</xdr:rowOff>
    </xdr:from>
    <xdr:to>
      <xdr:col>5</xdr:col>
      <xdr:colOff>358775</xdr:colOff>
      <xdr:row>35</xdr:row>
      <xdr:rowOff>155767</xdr:rowOff>
    </xdr:to>
    <xdr:cxnSp macro="">
      <xdr:nvCxnSpPr>
        <xdr:cNvPr id="66" name="直線コネクタ 65"/>
        <xdr:cNvCxnSpPr/>
      </xdr:nvCxnSpPr>
      <xdr:spPr>
        <a:xfrm flipV="1">
          <a:off x="2908300" y="6123991"/>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106226</xdr:rowOff>
    </xdr:from>
    <xdr:to>
      <xdr:col>4</xdr:col>
      <xdr:colOff>155575</xdr:colOff>
      <xdr:row>35</xdr:row>
      <xdr:rowOff>155767</xdr:rowOff>
    </xdr:to>
    <xdr:cxnSp macro="">
      <xdr:nvCxnSpPr>
        <xdr:cNvPr id="69" name="直線コネクタ 68"/>
        <xdr:cNvCxnSpPr/>
      </xdr:nvCxnSpPr>
      <xdr:spPr>
        <a:xfrm>
          <a:off x="2019300" y="6106976"/>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31082</xdr:rowOff>
    </xdr:from>
    <xdr:to>
      <xdr:col>2</xdr:col>
      <xdr:colOff>638175</xdr:colOff>
      <xdr:row>35</xdr:row>
      <xdr:rowOff>106226</xdr:rowOff>
    </xdr:to>
    <xdr:cxnSp macro="">
      <xdr:nvCxnSpPr>
        <xdr:cNvPr id="72" name="直線コネクタ 71"/>
        <xdr:cNvCxnSpPr/>
      </xdr:nvCxnSpPr>
      <xdr:spPr>
        <a:xfrm>
          <a:off x="1130300" y="6031832"/>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61631</xdr:rowOff>
    </xdr:from>
    <xdr:to>
      <xdr:col>6</xdr:col>
      <xdr:colOff>561975</xdr:colOff>
      <xdr:row>35</xdr:row>
      <xdr:rowOff>163231</xdr:rowOff>
    </xdr:to>
    <xdr:sp macro="" textlink="">
      <xdr:nvSpPr>
        <xdr:cNvPr id="82" name="円/楕円 81"/>
        <xdr:cNvSpPr/>
      </xdr:nvSpPr>
      <xdr:spPr>
        <a:xfrm>
          <a:off x="4584700" y="60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84508</xdr:rowOff>
    </xdr:from>
    <xdr:ext cx="534377" cy="259045"/>
    <xdr:sp macro="" textlink="">
      <xdr:nvSpPr>
        <xdr:cNvPr id="83" name="人件費該当値テキスト"/>
        <xdr:cNvSpPr txBox="1"/>
      </xdr:nvSpPr>
      <xdr:spPr>
        <a:xfrm>
          <a:off x="4686300" y="59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72441</xdr:rowOff>
    </xdr:from>
    <xdr:to>
      <xdr:col>5</xdr:col>
      <xdr:colOff>409575</xdr:colOff>
      <xdr:row>36</xdr:row>
      <xdr:rowOff>2591</xdr:rowOff>
    </xdr:to>
    <xdr:sp macro="" textlink="">
      <xdr:nvSpPr>
        <xdr:cNvPr id="84" name="円/楕円 83"/>
        <xdr:cNvSpPr/>
      </xdr:nvSpPr>
      <xdr:spPr>
        <a:xfrm>
          <a:off x="3746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19118</xdr:rowOff>
    </xdr:from>
    <xdr:ext cx="534377" cy="259045"/>
    <xdr:sp macro="" textlink="">
      <xdr:nvSpPr>
        <xdr:cNvPr id="85" name="テキスト ボックス 84"/>
        <xdr:cNvSpPr txBox="1"/>
      </xdr:nvSpPr>
      <xdr:spPr>
        <a:xfrm>
          <a:off x="3530111" y="58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104967</xdr:rowOff>
    </xdr:from>
    <xdr:to>
      <xdr:col>4</xdr:col>
      <xdr:colOff>206375</xdr:colOff>
      <xdr:row>36</xdr:row>
      <xdr:rowOff>35117</xdr:rowOff>
    </xdr:to>
    <xdr:sp macro="" textlink="">
      <xdr:nvSpPr>
        <xdr:cNvPr id="86" name="円/楕円 85"/>
        <xdr:cNvSpPr/>
      </xdr:nvSpPr>
      <xdr:spPr>
        <a:xfrm>
          <a:off x="2857500" y="61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51644</xdr:rowOff>
    </xdr:from>
    <xdr:ext cx="534377" cy="259045"/>
    <xdr:sp macro="" textlink="">
      <xdr:nvSpPr>
        <xdr:cNvPr id="87" name="テキスト ボックス 86"/>
        <xdr:cNvSpPr txBox="1"/>
      </xdr:nvSpPr>
      <xdr:spPr>
        <a:xfrm>
          <a:off x="2641111" y="58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55426</xdr:rowOff>
    </xdr:from>
    <xdr:to>
      <xdr:col>3</xdr:col>
      <xdr:colOff>3175</xdr:colOff>
      <xdr:row>35</xdr:row>
      <xdr:rowOff>157026</xdr:rowOff>
    </xdr:to>
    <xdr:sp macro="" textlink="">
      <xdr:nvSpPr>
        <xdr:cNvPr id="88" name="円/楕円 87"/>
        <xdr:cNvSpPr/>
      </xdr:nvSpPr>
      <xdr:spPr>
        <a:xfrm>
          <a:off x="1968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2103</xdr:rowOff>
    </xdr:from>
    <xdr:ext cx="534377" cy="259045"/>
    <xdr:sp macro="" textlink="">
      <xdr:nvSpPr>
        <xdr:cNvPr id="89" name="テキスト ボックス 88"/>
        <xdr:cNvSpPr txBox="1"/>
      </xdr:nvSpPr>
      <xdr:spPr>
        <a:xfrm>
          <a:off x="1752111" y="58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151732</xdr:rowOff>
    </xdr:from>
    <xdr:to>
      <xdr:col>1</xdr:col>
      <xdr:colOff>485775</xdr:colOff>
      <xdr:row>35</xdr:row>
      <xdr:rowOff>81882</xdr:rowOff>
    </xdr:to>
    <xdr:sp macro="" textlink="">
      <xdr:nvSpPr>
        <xdr:cNvPr id="90" name="円/楕円 89"/>
        <xdr:cNvSpPr/>
      </xdr:nvSpPr>
      <xdr:spPr>
        <a:xfrm>
          <a:off x="1079500" y="59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98409</xdr:rowOff>
    </xdr:from>
    <xdr:ext cx="534377" cy="259045"/>
    <xdr:sp macro="" textlink="">
      <xdr:nvSpPr>
        <xdr:cNvPr id="91" name="テキスト ボックス 90"/>
        <xdr:cNvSpPr txBox="1"/>
      </xdr:nvSpPr>
      <xdr:spPr>
        <a:xfrm>
          <a:off x="863111" y="57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45745</xdr:rowOff>
    </xdr:from>
    <xdr:to>
      <xdr:col>6</xdr:col>
      <xdr:colOff>511175</xdr:colOff>
      <xdr:row>57</xdr:row>
      <xdr:rowOff>54242</xdr:rowOff>
    </xdr:to>
    <xdr:cxnSp macro="">
      <xdr:nvCxnSpPr>
        <xdr:cNvPr id="121" name="直線コネクタ 120"/>
        <xdr:cNvCxnSpPr/>
      </xdr:nvCxnSpPr>
      <xdr:spPr>
        <a:xfrm flipV="1">
          <a:off x="3797300" y="9818395"/>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54242</xdr:rowOff>
    </xdr:from>
    <xdr:to>
      <xdr:col>5</xdr:col>
      <xdr:colOff>358775</xdr:colOff>
      <xdr:row>57</xdr:row>
      <xdr:rowOff>157797</xdr:rowOff>
    </xdr:to>
    <xdr:cxnSp macro="">
      <xdr:nvCxnSpPr>
        <xdr:cNvPr id="124" name="直線コネクタ 123"/>
        <xdr:cNvCxnSpPr/>
      </xdr:nvCxnSpPr>
      <xdr:spPr>
        <a:xfrm flipV="1">
          <a:off x="2908300" y="9826892"/>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157797</xdr:rowOff>
    </xdr:from>
    <xdr:to>
      <xdr:col>4</xdr:col>
      <xdr:colOff>155575</xdr:colOff>
      <xdr:row>58</xdr:row>
      <xdr:rowOff>20980</xdr:rowOff>
    </xdr:to>
    <xdr:cxnSp macro="">
      <xdr:nvCxnSpPr>
        <xdr:cNvPr id="127" name="直線コネクタ 126"/>
        <xdr:cNvCxnSpPr/>
      </xdr:nvCxnSpPr>
      <xdr:spPr>
        <a:xfrm flipV="1">
          <a:off x="2019300" y="993044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24600</xdr:rowOff>
    </xdr:from>
    <xdr:to>
      <xdr:col>2</xdr:col>
      <xdr:colOff>638175</xdr:colOff>
      <xdr:row>58</xdr:row>
      <xdr:rowOff>20980</xdr:rowOff>
    </xdr:to>
    <xdr:cxnSp macro="">
      <xdr:nvCxnSpPr>
        <xdr:cNvPr id="130" name="直線コネクタ 129"/>
        <xdr:cNvCxnSpPr/>
      </xdr:nvCxnSpPr>
      <xdr:spPr>
        <a:xfrm>
          <a:off x="1130300" y="9797250"/>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166395</xdr:rowOff>
    </xdr:from>
    <xdr:to>
      <xdr:col>6</xdr:col>
      <xdr:colOff>561975</xdr:colOff>
      <xdr:row>57</xdr:row>
      <xdr:rowOff>96545</xdr:rowOff>
    </xdr:to>
    <xdr:sp macro="" textlink="">
      <xdr:nvSpPr>
        <xdr:cNvPr id="140" name="円/楕円 139"/>
        <xdr:cNvSpPr/>
      </xdr:nvSpPr>
      <xdr:spPr>
        <a:xfrm>
          <a:off x="45847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144822</xdr:rowOff>
    </xdr:from>
    <xdr:ext cx="534377" cy="259045"/>
    <xdr:sp macro="" textlink="">
      <xdr:nvSpPr>
        <xdr:cNvPr id="141" name="物件費該当値テキスト"/>
        <xdr:cNvSpPr txBox="1"/>
      </xdr:nvSpPr>
      <xdr:spPr>
        <a:xfrm>
          <a:off x="4686300" y="97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3442</xdr:rowOff>
    </xdr:from>
    <xdr:to>
      <xdr:col>5</xdr:col>
      <xdr:colOff>409575</xdr:colOff>
      <xdr:row>57</xdr:row>
      <xdr:rowOff>105042</xdr:rowOff>
    </xdr:to>
    <xdr:sp macro="" textlink="">
      <xdr:nvSpPr>
        <xdr:cNvPr id="142" name="円/楕円 141"/>
        <xdr:cNvSpPr/>
      </xdr:nvSpPr>
      <xdr:spPr>
        <a:xfrm>
          <a:off x="3746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96169</xdr:rowOff>
    </xdr:from>
    <xdr:ext cx="534377" cy="259045"/>
    <xdr:sp macro="" textlink="">
      <xdr:nvSpPr>
        <xdr:cNvPr id="143" name="テキスト ボックス 142"/>
        <xdr:cNvSpPr txBox="1"/>
      </xdr:nvSpPr>
      <xdr:spPr>
        <a:xfrm>
          <a:off x="3530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106997</xdr:rowOff>
    </xdr:from>
    <xdr:to>
      <xdr:col>4</xdr:col>
      <xdr:colOff>206375</xdr:colOff>
      <xdr:row>58</xdr:row>
      <xdr:rowOff>37147</xdr:rowOff>
    </xdr:to>
    <xdr:sp macro="" textlink="">
      <xdr:nvSpPr>
        <xdr:cNvPr id="144" name="円/楕円 143"/>
        <xdr:cNvSpPr/>
      </xdr:nvSpPr>
      <xdr:spPr>
        <a:xfrm>
          <a:off x="2857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28274</xdr:rowOff>
    </xdr:from>
    <xdr:ext cx="534377" cy="259045"/>
    <xdr:sp macro="" textlink="">
      <xdr:nvSpPr>
        <xdr:cNvPr id="145" name="テキスト ボックス 144"/>
        <xdr:cNvSpPr txBox="1"/>
      </xdr:nvSpPr>
      <xdr:spPr>
        <a:xfrm>
          <a:off x="2641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141630</xdr:rowOff>
    </xdr:from>
    <xdr:to>
      <xdr:col>3</xdr:col>
      <xdr:colOff>3175</xdr:colOff>
      <xdr:row>58</xdr:row>
      <xdr:rowOff>71780</xdr:rowOff>
    </xdr:to>
    <xdr:sp macro="" textlink="">
      <xdr:nvSpPr>
        <xdr:cNvPr id="146" name="円/楕円 145"/>
        <xdr:cNvSpPr/>
      </xdr:nvSpPr>
      <xdr:spPr>
        <a:xfrm>
          <a:off x="1968500" y="99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62907</xdr:rowOff>
    </xdr:from>
    <xdr:ext cx="534377" cy="259045"/>
    <xdr:sp macro="" textlink="">
      <xdr:nvSpPr>
        <xdr:cNvPr id="147" name="テキスト ボックス 146"/>
        <xdr:cNvSpPr txBox="1"/>
      </xdr:nvSpPr>
      <xdr:spPr>
        <a:xfrm>
          <a:off x="1752111"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145250</xdr:rowOff>
    </xdr:from>
    <xdr:to>
      <xdr:col>1</xdr:col>
      <xdr:colOff>485775</xdr:colOff>
      <xdr:row>57</xdr:row>
      <xdr:rowOff>75400</xdr:rowOff>
    </xdr:to>
    <xdr:sp macro="" textlink="">
      <xdr:nvSpPr>
        <xdr:cNvPr id="148" name="円/楕円 147"/>
        <xdr:cNvSpPr/>
      </xdr:nvSpPr>
      <xdr:spPr>
        <a:xfrm>
          <a:off x="1079500" y="97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66527</xdr:rowOff>
    </xdr:from>
    <xdr:ext cx="534377" cy="259045"/>
    <xdr:sp macro="" textlink="">
      <xdr:nvSpPr>
        <xdr:cNvPr id="149" name="テキスト ボックス 148"/>
        <xdr:cNvSpPr txBox="1"/>
      </xdr:nvSpPr>
      <xdr:spPr>
        <a:xfrm>
          <a:off x="863111" y="98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114097</xdr:rowOff>
    </xdr:from>
    <xdr:to>
      <xdr:col>6</xdr:col>
      <xdr:colOff>511175</xdr:colOff>
      <xdr:row>76</xdr:row>
      <xdr:rowOff>120132</xdr:rowOff>
    </xdr:to>
    <xdr:cxnSp macro="">
      <xdr:nvCxnSpPr>
        <xdr:cNvPr id="176" name="直線コネクタ 175"/>
        <xdr:cNvCxnSpPr/>
      </xdr:nvCxnSpPr>
      <xdr:spPr>
        <a:xfrm>
          <a:off x="3797300" y="13144297"/>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111261</xdr:rowOff>
    </xdr:from>
    <xdr:to>
      <xdr:col>5</xdr:col>
      <xdr:colOff>358775</xdr:colOff>
      <xdr:row>76</xdr:row>
      <xdr:rowOff>114097</xdr:rowOff>
    </xdr:to>
    <xdr:cxnSp macro="">
      <xdr:nvCxnSpPr>
        <xdr:cNvPr id="179" name="直線コネクタ 178"/>
        <xdr:cNvCxnSpPr/>
      </xdr:nvCxnSpPr>
      <xdr:spPr>
        <a:xfrm>
          <a:off x="2908300" y="131414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111261</xdr:rowOff>
    </xdr:from>
    <xdr:to>
      <xdr:col>4</xdr:col>
      <xdr:colOff>155575</xdr:colOff>
      <xdr:row>76</xdr:row>
      <xdr:rowOff>139974</xdr:rowOff>
    </xdr:to>
    <xdr:cxnSp macro="">
      <xdr:nvCxnSpPr>
        <xdr:cNvPr id="182" name="直線コネクタ 181"/>
        <xdr:cNvCxnSpPr/>
      </xdr:nvCxnSpPr>
      <xdr:spPr>
        <a:xfrm flipV="1">
          <a:off x="2019300" y="1314146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139974</xdr:rowOff>
    </xdr:from>
    <xdr:to>
      <xdr:col>2</xdr:col>
      <xdr:colOff>638175</xdr:colOff>
      <xdr:row>76</xdr:row>
      <xdr:rowOff>141072</xdr:rowOff>
    </xdr:to>
    <xdr:cxnSp macro="">
      <xdr:nvCxnSpPr>
        <xdr:cNvPr id="185" name="直線コネクタ 184"/>
        <xdr:cNvCxnSpPr/>
      </xdr:nvCxnSpPr>
      <xdr:spPr>
        <a:xfrm flipV="1">
          <a:off x="1130300" y="13170174"/>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69332</xdr:rowOff>
    </xdr:from>
    <xdr:to>
      <xdr:col>6</xdr:col>
      <xdr:colOff>561975</xdr:colOff>
      <xdr:row>76</xdr:row>
      <xdr:rowOff>170932</xdr:rowOff>
    </xdr:to>
    <xdr:sp macro="" textlink="">
      <xdr:nvSpPr>
        <xdr:cNvPr id="195" name="円/楕円 194"/>
        <xdr:cNvSpPr/>
      </xdr:nvSpPr>
      <xdr:spPr>
        <a:xfrm>
          <a:off x="4584700" y="130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47759</xdr:rowOff>
    </xdr:from>
    <xdr:ext cx="469744" cy="259045"/>
    <xdr:sp macro="" textlink="">
      <xdr:nvSpPr>
        <xdr:cNvPr id="196" name="維持補修費該当値テキスト"/>
        <xdr:cNvSpPr txBox="1"/>
      </xdr:nvSpPr>
      <xdr:spPr>
        <a:xfrm>
          <a:off x="4686300" y="130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63297</xdr:rowOff>
    </xdr:from>
    <xdr:to>
      <xdr:col>5</xdr:col>
      <xdr:colOff>409575</xdr:colOff>
      <xdr:row>76</xdr:row>
      <xdr:rowOff>164897</xdr:rowOff>
    </xdr:to>
    <xdr:sp macro="" textlink="">
      <xdr:nvSpPr>
        <xdr:cNvPr id="197" name="円/楕円 196"/>
        <xdr:cNvSpPr/>
      </xdr:nvSpPr>
      <xdr:spPr>
        <a:xfrm>
          <a:off x="3746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156024</xdr:rowOff>
    </xdr:from>
    <xdr:ext cx="469744" cy="259045"/>
    <xdr:sp macro="" textlink="">
      <xdr:nvSpPr>
        <xdr:cNvPr id="198" name="テキスト ボックス 197"/>
        <xdr:cNvSpPr txBox="1"/>
      </xdr:nvSpPr>
      <xdr:spPr>
        <a:xfrm>
          <a:off x="3562427" y="1318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60461</xdr:rowOff>
    </xdr:from>
    <xdr:to>
      <xdr:col>4</xdr:col>
      <xdr:colOff>206375</xdr:colOff>
      <xdr:row>76</xdr:row>
      <xdr:rowOff>162061</xdr:rowOff>
    </xdr:to>
    <xdr:sp macro="" textlink="">
      <xdr:nvSpPr>
        <xdr:cNvPr id="199" name="円/楕円 198"/>
        <xdr:cNvSpPr/>
      </xdr:nvSpPr>
      <xdr:spPr>
        <a:xfrm>
          <a:off x="2857500" y="130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153188</xdr:rowOff>
    </xdr:from>
    <xdr:ext cx="469744" cy="259045"/>
    <xdr:sp macro="" textlink="">
      <xdr:nvSpPr>
        <xdr:cNvPr id="200" name="テキスト ボックス 199"/>
        <xdr:cNvSpPr txBox="1"/>
      </xdr:nvSpPr>
      <xdr:spPr>
        <a:xfrm>
          <a:off x="2673427" y="1318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89174</xdr:rowOff>
    </xdr:from>
    <xdr:to>
      <xdr:col>3</xdr:col>
      <xdr:colOff>3175</xdr:colOff>
      <xdr:row>77</xdr:row>
      <xdr:rowOff>19324</xdr:rowOff>
    </xdr:to>
    <xdr:sp macro="" textlink="">
      <xdr:nvSpPr>
        <xdr:cNvPr id="201" name="円/楕円 200"/>
        <xdr:cNvSpPr/>
      </xdr:nvSpPr>
      <xdr:spPr>
        <a:xfrm>
          <a:off x="1968500" y="131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10451</xdr:rowOff>
    </xdr:from>
    <xdr:ext cx="469744" cy="259045"/>
    <xdr:sp macro="" textlink="">
      <xdr:nvSpPr>
        <xdr:cNvPr id="202" name="テキスト ボックス 201"/>
        <xdr:cNvSpPr txBox="1"/>
      </xdr:nvSpPr>
      <xdr:spPr>
        <a:xfrm>
          <a:off x="1784427" y="1321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90272</xdr:rowOff>
    </xdr:from>
    <xdr:to>
      <xdr:col>1</xdr:col>
      <xdr:colOff>485775</xdr:colOff>
      <xdr:row>77</xdr:row>
      <xdr:rowOff>20422</xdr:rowOff>
    </xdr:to>
    <xdr:sp macro="" textlink="">
      <xdr:nvSpPr>
        <xdr:cNvPr id="203" name="円/楕円 202"/>
        <xdr:cNvSpPr/>
      </xdr:nvSpPr>
      <xdr:spPr>
        <a:xfrm>
          <a:off x="1079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11549</xdr:rowOff>
    </xdr:from>
    <xdr:ext cx="469744" cy="259045"/>
    <xdr:sp macro="" textlink="">
      <xdr:nvSpPr>
        <xdr:cNvPr id="204" name="テキスト ボックス 203"/>
        <xdr:cNvSpPr txBox="1"/>
      </xdr:nvSpPr>
      <xdr:spPr>
        <a:xfrm>
          <a:off x="895427" y="132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43025</xdr:rowOff>
    </xdr:from>
    <xdr:to>
      <xdr:col>6</xdr:col>
      <xdr:colOff>511175</xdr:colOff>
      <xdr:row>93</xdr:row>
      <xdr:rowOff>168047</xdr:rowOff>
    </xdr:to>
    <xdr:cxnSp macro="">
      <xdr:nvCxnSpPr>
        <xdr:cNvPr id="232" name="直線コネクタ 231"/>
        <xdr:cNvCxnSpPr/>
      </xdr:nvCxnSpPr>
      <xdr:spPr>
        <a:xfrm flipV="1">
          <a:off x="3797300" y="15987875"/>
          <a:ext cx="8382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168047</xdr:rowOff>
    </xdr:from>
    <xdr:to>
      <xdr:col>5</xdr:col>
      <xdr:colOff>358775</xdr:colOff>
      <xdr:row>94</xdr:row>
      <xdr:rowOff>117458</xdr:rowOff>
    </xdr:to>
    <xdr:cxnSp macro="">
      <xdr:nvCxnSpPr>
        <xdr:cNvPr id="235" name="直線コネクタ 234"/>
        <xdr:cNvCxnSpPr/>
      </xdr:nvCxnSpPr>
      <xdr:spPr>
        <a:xfrm flipV="1">
          <a:off x="2908300" y="16112897"/>
          <a:ext cx="8890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117458</xdr:rowOff>
    </xdr:from>
    <xdr:to>
      <xdr:col>4</xdr:col>
      <xdr:colOff>155575</xdr:colOff>
      <xdr:row>94</xdr:row>
      <xdr:rowOff>128476</xdr:rowOff>
    </xdr:to>
    <xdr:cxnSp macro="">
      <xdr:nvCxnSpPr>
        <xdr:cNvPr id="238" name="直線コネクタ 237"/>
        <xdr:cNvCxnSpPr/>
      </xdr:nvCxnSpPr>
      <xdr:spPr>
        <a:xfrm flipV="1">
          <a:off x="2019300" y="1623375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128476</xdr:rowOff>
    </xdr:from>
    <xdr:to>
      <xdr:col>2</xdr:col>
      <xdr:colOff>638175</xdr:colOff>
      <xdr:row>94</xdr:row>
      <xdr:rowOff>168847</xdr:rowOff>
    </xdr:to>
    <xdr:cxnSp macro="">
      <xdr:nvCxnSpPr>
        <xdr:cNvPr id="241" name="直線コネクタ 240"/>
        <xdr:cNvCxnSpPr/>
      </xdr:nvCxnSpPr>
      <xdr:spPr>
        <a:xfrm flipV="1">
          <a:off x="1130300" y="16244776"/>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163675</xdr:rowOff>
    </xdr:from>
    <xdr:to>
      <xdr:col>6</xdr:col>
      <xdr:colOff>561975</xdr:colOff>
      <xdr:row>93</xdr:row>
      <xdr:rowOff>93825</xdr:rowOff>
    </xdr:to>
    <xdr:sp macro="" textlink="">
      <xdr:nvSpPr>
        <xdr:cNvPr id="251" name="円/楕円 250"/>
        <xdr:cNvSpPr/>
      </xdr:nvSpPr>
      <xdr:spPr>
        <a:xfrm>
          <a:off x="4584700" y="159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15102</xdr:rowOff>
    </xdr:from>
    <xdr:ext cx="599010" cy="259045"/>
    <xdr:sp macro="" textlink="">
      <xdr:nvSpPr>
        <xdr:cNvPr id="252" name="扶助費該当値テキスト"/>
        <xdr:cNvSpPr txBox="1"/>
      </xdr:nvSpPr>
      <xdr:spPr>
        <a:xfrm>
          <a:off x="4686300" y="1578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101,729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117247</xdr:rowOff>
    </xdr:from>
    <xdr:to>
      <xdr:col>5</xdr:col>
      <xdr:colOff>409575</xdr:colOff>
      <xdr:row>94</xdr:row>
      <xdr:rowOff>47397</xdr:rowOff>
    </xdr:to>
    <xdr:sp macro="" textlink="">
      <xdr:nvSpPr>
        <xdr:cNvPr id="253" name="円/楕円 252"/>
        <xdr:cNvSpPr/>
      </xdr:nvSpPr>
      <xdr:spPr>
        <a:xfrm>
          <a:off x="3746500" y="160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63924</xdr:rowOff>
    </xdr:from>
    <xdr:ext cx="534377" cy="259045"/>
    <xdr:sp macro="" textlink="">
      <xdr:nvSpPr>
        <xdr:cNvPr id="254" name="テキスト ボックス 253"/>
        <xdr:cNvSpPr txBox="1"/>
      </xdr:nvSpPr>
      <xdr:spPr>
        <a:xfrm>
          <a:off x="3530111" y="158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66658</xdr:rowOff>
    </xdr:from>
    <xdr:to>
      <xdr:col>4</xdr:col>
      <xdr:colOff>206375</xdr:colOff>
      <xdr:row>94</xdr:row>
      <xdr:rowOff>168258</xdr:rowOff>
    </xdr:to>
    <xdr:sp macro="" textlink="">
      <xdr:nvSpPr>
        <xdr:cNvPr id="255" name="円/楕円 254"/>
        <xdr:cNvSpPr/>
      </xdr:nvSpPr>
      <xdr:spPr>
        <a:xfrm>
          <a:off x="2857500" y="16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13335</xdr:rowOff>
    </xdr:from>
    <xdr:ext cx="534377" cy="259045"/>
    <xdr:sp macro="" textlink="">
      <xdr:nvSpPr>
        <xdr:cNvPr id="256" name="テキスト ボックス 255"/>
        <xdr:cNvSpPr txBox="1"/>
      </xdr:nvSpPr>
      <xdr:spPr>
        <a:xfrm>
          <a:off x="2641111" y="159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77676</xdr:rowOff>
    </xdr:from>
    <xdr:to>
      <xdr:col>3</xdr:col>
      <xdr:colOff>3175</xdr:colOff>
      <xdr:row>95</xdr:row>
      <xdr:rowOff>7826</xdr:rowOff>
    </xdr:to>
    <xdr:sp macro="" textlink="">
      <xdr:nvSpPr>
        <xdr:cNvPr id="257" name="円/楕円 256"/>
        <xdr:cNvSpPr/>
      </xdr:nvSpPr>
      <xdr:spPr>
        <a:xfrm>
          <a:off x="1968500" y="161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24353</xdr:rowOff>
    </xdr:from>
    <xdr:ext cx="534377" cy="259045"/>
    <xdr:sp macro="" textlink="">
      <xdr:nvSpPr>
        <xdr:cNvPr id="258" name="テキスト ボックス 257"/>
        <xdr:cNvSpPr txBox="1"/>
      </xdr:nvSpPr>
      <xdr:spPr>
        <a:xfrm>
          <a:off x="1752111" y="1596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118047</xdr:rowOff>
    </xdr:from>
    <xdr:to>
      <xdr:col>1</xdr:col>
      <xdr:colOff>485775</xdr:colOff>
      <xdr:row>95</xdr:row>
      <xdr:rowOff>48197</xdr:rowOff>
    </xdr:to>
    <xdr:sp macro="" textlink="">
      <xdr:nvSpPr>
        <xdr:cNvPr id="259" name="円/楕円 258"/>
        <xdr:cNvSpPr/>
      </xdr:nvSpPr>
      <xdr:spPr>
        <a:xfrm>
          <a:off x="1079500" y="16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64724</xdr:rowOff>
    </xdr:from>
    <xdr:ext cx="534377" cy="259045"/>
    <xdr:sp macro="" textlink="">
      <xdr:nvSpPr>
        <xdr:cNvPr id="260" name="テキスト ボックス 259"/>
        <xdr:cNvSpPr txBox="1"/>
      </xdr:nvSpPr>
      <xdr:spPr>
        <a:xfrm>
          <a:off x="863111" y="1600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90513</xdr:rowOff>
    </xdr:from>
    <xdr:to>
      <xdr:col>15</xdr:col>
      <xdr:colOff>180975</xdr:colOff>
      <xdr:row>37</xdr:row>
      <xdr:rowOff>88036</xdr:rowOff>
    </xdr:to>
    <xdr:cxnSp macro="">
      <xdr:nvCxnSpPr>
        <xdr:cNvPr id="289" name="直線コネクタ 288"/>
        <xdr:cNvCxnSpPr/>
      </xdr:nvCxnSpPr>
      <xdr:spPr>
        <a:xfrm flipV="1">
          <a:off x="9639300" y="6091263"/>
          <a:ext cx="838200" cy="3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88036</xdr:rowOff>
    </xdr:from>
    <xdr:to>
      <xdr:col>14</xdr:col>
      <xdr:colOff>28575</xdr:colOff>
      <xdr:row>37</xdr:row>
      <xdr:rowOff>109391</xdr:rowOff>
    </xdr:to>
    <xdr:cxnSp macro="">
      <xdr:nvCxnSpPr>
        <xdr:cNvPr id="292" name="直線コネクタ 291"/>
        <xdr:cNvCxnSpPr/>
      </xdr:nvCxnSpPr>
      <xdr:spPr>
        <a:xfrm flipV="1">
          <a:off x="8750300" y="6431686"/>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109391</xdr:rowOff>
    </xdr:from>
    <xdr:to>
      <xdr:col>12</xdr:col>
      <xdr:colOff>511175</xdr:colOff>
      <xdr:row>37</xdr:row>
      <xdr:rowOff>120612</xdr:rowOff>
    </xdr:to>
    <xdr:cxnSp macro="">
      <xdr:nvCxnSpPr>
        <xdr:cNvPr id="295" name="直線コネクタ 294"/>
        <xdr:cNvCxnSpPr/>
      </xdr:nvCxnSpPr>
      <xdr:spPr>
        <a:xfrm flipV="1">
          <a:off x="7861300" y="6453041"/>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108172</xdr:rowOff>
    </xdr:from>
    <xdr:to>
      <xdr:col>11</xdr:col>
      <xdr:colOff>307975</xdr:colOff>
      <xdr:row>37</xdr:row>
      <xdr:rowOff>120612</xdr:rowOff>
    </xdr:to>
    <xdr:cxnSp macro="">
      <xdr:nvCxnSpPr>
        <xdr:cNvPr id="298" name="直線コネクタ 297"/>
        <xdr:cNvCxnSpPr/>
      </xdr:nvCxnSpPr>
      <xdr:spPr>
        <a:xfrm>
          <a:off x="6972300" y="64518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39713</xdr:rowOff>
    </xdr:from>
    <xdr:to>
      <xdr:col>15</xdr:col>
      <xdr:colOff>231775</xdr:colOff>
      <xdr:row>35</xdr:row>
      <xdr:rowOff>141313</xdr:rowOff>
    </xdr:to>
    <xdr:sp macro="" textlink="">
      <xdr:nvSpPr>
        <xdr:cNvPr id="308" name="円/楕円 307"/>
        <xdr:cNvSpPr/>
      </xdr:nvSpPr>
      <xdr:spPr>
        <a:xfrm>
          <a:off x="10426700" y="60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62590</xdr:rowOff>
    </xdr:from>
    <xdr:ext cx="534377" cy="259045"/>
    <xdr:sp macro="" textlink="">
      <xdr:nvSpPr>
        <xdr:cNvPr id="309" name="補助費等該当値テキスト"/>
        <xdr:cNvSpPr txBox="1"/>
      </xdr:nvSpPr>
      <xdr:spPr>
        <a:xfrm>
          <a:off x="10528300" y="58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37236</xdr:rowOff>
    </xdr:from>
    <xdr:to>
      <xdr:col>14</xdr:col>
      <xdr:colOff>79375</xdr:colOff>
      <xdr:row>37</xdr:row>
      <xdr:rowOff>138836</xdr:rowOff>
    </xdr:to>
    <xdr:sp macro="" textlink="">
      <xdr:nvSpPr>
        <xdr:cNvPr id="310" name="円/楕円 309"/>
        <xdr:cNvSpPr/>
      </xdr:nvSpPr>
      <xdr:spPr>
        <a:xfrm>
          <a:off x="9588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129963</xdr:rowOff>
    </xdr:from>
    <xdr:ext cx="534377" cy="259045"/>
    <xdr:sp macro="" textlink="">
      <xdr:nvSpPr>
        <xdr:cNvPr id="311" name="テキスト ボックス 310"/>
        <xdr:cNvSpPr txBox="1"/>
      </xdr:nvSpPr>
      <xdr:spPr>
        <a:xfrm>
          <a:off x="9372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58591</xdr:rowOff>
    </xdr:from>
    <xdr:to>
      <xdr:col>12</xdr:col>
      <xdr:colOff>561975</xdr:colOff>
      <xdr:row>37</xdr:row>
      <xdr:rowOff>160192</xdr:rowOff>
    </xdr:to>
    <xdr:sp macro="" textlink="">
      <xdr:nvSpPr>
        <xdr:cNvPr id="312" name="円/楕円 311"/>
        <xdr:cNvSpPr/>
      </xdr:nvSpPr>
      <xdr:spPr>
        <a:xfrm>
          <a:off x="8699500" y="640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151319</xdr:rowOff>
    </xdr:from>
    <xdr:ext cx="534377" cy="259045"/>
    <xdr:sp macro="" textlink="">
      <xdr:nvSpPr>
        <xdr:cNvPr id="313" name="テキスト ボックス 312"/>
        <xdr:cNvSpPr txBox="1"/>
      </xdr:nvSpPr>
      <xdr:spPr>
        <a:xfrm>
          <a:off x="8483111" y="64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69812</xdr:rowOff>
    </xdr:from>
    <xdr:to>
      <xdr:col>11</xdr:col>
      <xdr:colOff>358775</xdr:colOff>
      <xdr:row>37</xdr:row>
      <xdr:rowOff>171412</xdr:rowOff>
    </xdr:to>
    <xdr:sp macro="" textlink="">
      <xdr:nvSpPr>
        <xdr:cNvPr id="314" name="円/楕円 313"/>
        <xdr:cNvSpPr/>
      </xdr:nvSpPr>
      <xdr:spPr>
        <a:xfrm>
          <a:off x="7810500" y="64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162539</xdr:rowOff>
    </xdr:from>
    <xdr:ext cx="534377" cy="259045"/>
    <xdr:sp macro="" textlink="">
      <xdr:nvSpPr>
        <xdr:cNvPr id="315" name="テキスト ボックス 314"/>
        <xdr:cNvSpPr txBox="1"/>
      </xdr:nvSpPr>
      <xdr:spPr>
        <a:xfrm>
          <a:off x="7594111" y="65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57372</xdr:rowOff>
    </xdr:from>
    <xdr:to>
      <xdr:col>10</xdr:col>
      <xdr:colOff>155575</xdr:colOff>
      <xdr:row>37</xdr:row>
      <xdr:rowOff>158972</xdr:rowOff>
    </xdr:to>
    <xdr:sp macro="" textlink="">
      <xdr:nvSpPr>
        <xdr:cNvPr id="316" name="円/楕円 315"/>
        <xdr:cNvSpPr/>
      </xdr:nvSpPr>
      <xdr:spPr>
        <a:xfrm>
          <a:off x="6921500" y="64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150099</xdr:rowOff>
    </xdr:from>
    <xdr:ext cx="534377" cy="259045"/>
    <xdr:sp macro="" textlink="">
      <xdr:nvSpPr>
        <xdr:cNvPr id="317" name="テキスト ボックス 316"/>
        <xdr:cNvSpPr txBox="1"/>
      </xdr:nvSpPr>
      <xdr:spPr>
        <a:xfrm>
          <a:off x="6705111" y="64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75395</xdr:rowOff>
    </xdr:from>
    <xdr:to>
      <xdr:col>15</xdr:col>
      <xdr:colOff>180975</xdr:colOff>
      <xdr:row>55</xdr:row>
      <xdr:rowOff>100929</xdr:rowOff>
    </xdr:to>
    <xdr:cxnSp macro="">
      <xdr:nvCxnSpPr>
        <xdr:cNvPr id="345" name="直線コネクタ 344"/>
        <xdr:cNvCxnSpPr/>
      </xdr:nvCxnSpPr>
      <xdr:spPr>
        <a:xfrm>
          <a:off x="9639300" y="9333695"/>
          <a:ext cx="838200" cy="1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75395</xdr:rowOff>
    </xdr:from>
    <xdr:to>
      <xdr:col>14</xdr:col>
      <xdr:colOff>28575</xdr:colOff>
      <xdr:row>55</xdr:row>
      <xdr:rowOff>44854</xdr:rowOff>
    </xdr:to>
    <xdr:cxnSp macro="">
      <xdr:nvCxnSpPr>
        <xdr:cNvPr id="348" name="直線コネクタ 347"/>
        <xdr:cNvCxnSpPr/>
      </xdr:nvCxnSpPr>
      <xdr:spPr>
        <a:xfrm flipV="1">
          <a:off x="8750300" y="9333695"/>
          <a:ext cx="889000" cy="1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44854</xdr:rowOff>
    </xdr:from>
    <xdr:to>
      <xdr:col>12</xdr:col>
      <xdr:colOff>511175</xdr:colOff>
      <xdr:row>57</xdr:row>
      <xdr:rowOff>39619</xdr:rowOff>
    </xdr:to>
    <xdr:cxnSp macro="">
      <xdr:nvCxnSpPr>
        <xdr:cNvPr id="351" name="直線コネクタ 350"/>
        <xdr:cNvCxnSpPr/>
      </xdr:nvCxnSpPr>
      <xdr:spPr>
        <a:xfrm flipV="1">
          <a:off x="7861300" y="9474604"/>
          <a:ext cx="889000" cy="3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39619</xdr:rowOff>
    </xdr:from>
    <xdr:to>
      <xdr:col>11</xdr:col>
      <xdr:colOff>307975</xdr:colOff>
      <xdr:row>57</xdr:row>
      <xdr:rowOff>90185</xdr:rowOff>
    </xdr:to>
    <xdr:cxnSp macro="">
      <xdr:nvCxnSpPr>
        <xdr:cNvPr id="354" name="直線コネクタ 353"/>
        <xdr:cNvCxnSpPr/>
      </xdr:nvCxnSpPr>
      <xdr:spPr>
        <a:xfrm flipV="1">
          <a:off x="6972300" y="9812269"/>
          <a:ext cx="8890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50129</xdr:rowOff>
    </xdr:from>
    <xdr:to>
      <xdr:col>15</xdr:col>
      <xdr:colOff>231775</xdr:colOff>
      <xdr:row>55</xdr:row>
      <xdr:rowOff>151729</xdr:rowOff>
    </xdr:to>
    <xdr:sp macro="" textlink="">
      <xdr:nvSpPr>
        <xdr:cNvPr id="364" name="円/楕円 363"/>
        <xdr:cNvSpPr/>
      </xdr:nvSpPr>
      <xdr:spPr>
        <a:xfrm>
          <a:off x="10426700" y="94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73006</xdr:rowOff>
    </xdr:from>
    <xdr:ext cx="534377" cy="259045"/>
    <xdr:sp macro="" textlink="">
      <xdr:nvSpPr>
        <xdr:cNvPr id="365" name="普通建設事業費該当値テキスト"/>
        <xdr:cNvSpPr txBox="1"/>
      </xdr:nvSpPr>
      <xdr:spPr>
        <a:xfrm>
          <a:off x="10528300" y="93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24595</xdr:rowOff>
    </xdr:from>
    <xdr:to>
      <xdr:col>14</xdr:col>
      <xdr:colOff>79375</xdr:colOff>
      <xdr:row>54</xdr:row>
      <xdr:rowOff>126195</xdr:rowOff>
    </xdr:to>
    <xdr:sp macro="" textlink="">
      <xdr:nvSpPr>
        <xdr:cNvPr id="366" name="円/楕円 365"/>
        <xdr:cNvSpPr/>
      </xdr:nvSpPr>
      <xdr:spPr>
        <a:xfrm>
          <a:off x="9588500" y="92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142722</xdr:rowOff>
    </xdr:from>
    <xdr:ext cx="534377" cy="259045"/>
    <xdr:sp macro="" textlink="">
      <xdr:nvSpPr>
        <xdr:cNvPr id="367" name="テキスト ボックス 366"/>
        <xdr:cNvSpPr txBox="1"/>
      </xdr:nvSpPr>
      <xdr:spPr>
        <a:xfrm>
          <a:off x="9372111" y="90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165504</xdr:rowOff>
    </xdr:from>
    <xdr:to>
      <xdr:col>12</xdr:col>
      <xdr:colOff>561975</xdr:colOff>
      <xdr:row>55</xdr:row>
      <xdr:rowOff>95654</xdr:rowOff>
    </xdr:to>
    <xdr:sp macro="" textlink="">
      <xdr:nvSpPr>
        <xdr:cNvPr id="368" name="円/楕円 367"/>
        <xdr:cNvSpPr/>
      </xdr:nvSpPr>
      <xdr:spPr>
        <a:xfrm>
          <a:off x="8699500" y="94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112181</xdr:rowOff>
    </xdr:from>
    <xdr:ext cx="534377" cy="259045"/>
    <xdr:sp macro="" textlink="">
      <xdr:nvSpPr>
        <xdr:cNvPr id="369" name="テキスト ボックス 368"/>
        <xdr:cNvSpPr txBox="1"/>
      </xdr:nvSpPr>
      <xdr:spPr>
        <a:xfrm>
          <a:off x="8483111" y="91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160269</xdr:rowOff>
    </xdr:from>
    <xdr:to>
      <xdr:col>11</xdr:col>
      <xdr:colOff>358775</xdr:colOff>
      <xdr:row>57</xdr:row>
      <xdr:rowOff>90419</xdr:rowOff>
    </xdr:to>
    <xdr:sp macro="" textlink="">
      <xdr:nvSpPr>
        <xdr:cNvPr id="370" name="円/楕円 369"/>
        <xdr:cNvSpPr/>
      </xdr:nvSpPr>
      <xdr:spPr>
        <a:xfrm>
          <a:off x="7810500" y="97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81546</xdr:rowOff>
    </xdr:from>
    <xdr:ext cx="534377" cy="259045"/>
    <xdr:sp macro="" textlink="">
      <xdr:nvSpPr>
        <xdr:cNvPr id="371" name="テキスト ボックス 370"/>
        <xdr:cNvSpPr txBox="1"/>
      </xdr:nvSpPr>
      <xdr:spPr>
        <a:xfrm>
          <a:off x="7594111" y="98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39385</xdr:rowOff>
    </xdr:from>
    <xdr:to>
      <xdr:col>10</xdr:col>
      <xdr:colOff>155575</xdr:colOff>
      <xdr:row>57</xdr:row>
      <xdr:rowOff>140985</xdr:rowOff>
    </xdr:to>
    <xdr:sp macro="" textlink="">
      <xdr:nvSpPr>
        <xdr:cNvPr id="372" name="円/楕円 371"/>
        <xdr:cNvSpPr/>
      </xdr:nvSpPr>
      <xdr:spPr>
        <a:xfrm>
          <a:off x="6921500" y="98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132112</xdr:rowOff>
    </xdr:from>
    <xdr:ext cx="534377" cy="259045"/>
    <xdr:sp macro="" textlink="">
      <xdr:nvSpPr>
        <xdr:cNvPr id="373" name="テキスト ボックス 372"/>
        <xdr:cNvSpPr txBox="1"/>
      </xdr:nvSpPr>
      <xdr:spPr>
        <a:xfrm>
          <a:off x="6705111" y="99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53426</xdr:rowOff>
    </xdr:from>
    <xdr:to>
      <xdr:col>15</xdr:col>
      <xdr:colOff>180975</xdr:colOff>
      <xdr:row>76</xdr:row>
      <xdr:rowOff>94072</xdr:rowOff>
    </xdr:to>
    <xdr:cxnSp macro="">
      <xdr:nvCxnSpPr>
        <xdr:cNvPr id="400" name="直線コネクタ 399"/>
        <xdr:cNvCxnSpPr/>
      </xdr:nvCxnSpPr>
      <xdr:spPr>
        <a:xfrm>
          <a:off x="9639300" y="13083626"/>
          <a:ext cx="8382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43272</xdr:rowOff>
    </xdr:from>
    <xdr:to>
      <xdr:col>15</xdr:col>
      <xdr:colOff>231775</xdr:colOff>
      <xdr:row>76</xdr:row>
      <xdr:rowOff>144872</xdr:rowOff>
    </xdr:to>
    <xdr:sp macro="" textlink="">
      <xdr:nvSpPr>
        <xdr:cNvPr id="410" name="円/楕円 409"/>
        <xdr:cNvSpPr/>
      </xdr:nvSpPr>
      <xdr:spPr>
        <a:xfrm>
          <a:off x="10426700" y="130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66149</xdr:rowOff>
    </xdr:from>
    <xdr:ext cx="534377" cy="259045"/>
    <xdr:sp macro="" textlink="">
      <xdr:nvSpPr>
        <xdr:cNvPr id="411" name="普通建設事業費 （ うち新規整備　）該当値テキスト"/>
        <xdr:cNvSpPr txBox="1"/>
      </xdr:nvSpPr>
      <xdr:spPr>
        <a:xfrm>
          <a:off x="10528300" y="129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2626</xdr:rowOff>
    </xdr:from>
    <xdr:to>
      <xdr:col>14</xdr:col>
      <xdr:colOff>79375</xdr:colOff>
      <xdr:row>76</xdr:row>
      <xdr:rowOff>104226</xdr:rowOff>
    </xdr:to>
    <xdr:sp macro="" textlink="">
      <xdr:nvSpPr>
        <xdr:cNvPr id="412" name="円/楕円 411"/>
        <xdr:cNvSpPr/>
      </xdr:nvSpPr>
      <xdr:spPr>
        <a:xfrm>
          <a:off x="9588500" y="13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120753</xdr:rowOff>
    </xdr:from>
    <xdr:ext cx="534377" cy="259045"/>
    <xdr:sp macro="" textlink="">
      <xdr:nvSpPr>
        <xdr:cNvPr id="413" name="テキスト ボックス 412"/>
        <xdr:cNvSpPr txBox="1"/>
      </xdr:nvSpPr>
      <xdr:spPr>
        <a:xfrm>
          <a:off x="9372111" y="128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36716</xdr:rowOff>
    </xdr:from>
    <xdr:to>
      <xdr:col>15</xdr:col>
      <xdr:colOff>180975</xdr:colOff>
      <xdr:row>96</xdr:row>
      <xdr:rowOff>47871</xdr:rowOff>
    </xdr:to>
    <xdr:cxnSp macro="">
      <xdr:nvCxnSpPr>
        <xdr:cNvPr id="440" name="直線コネクタ 439"/>
        <xdr:cNvCxnSpPr/>
      </xdr:nvCxnSpPr>
      <xdr:spPr>
        <a:xfrm>
          <a:off x="9639300" y="16495916"/>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168521</xdr:rowOff>
    </xdr:from>
    <xdr:to>
      <xdr:col>15</xdr:col>
      <xdr:colOff>231775</xdr:colOff>
      <xdr:row>96</xdr:row>
      <xdr:rowOff>98671</xdr:rowOff>
    </xdr:to>
    <xdr:sp macro="" textlink="">
      <xdr:nvSpPr>
        <xdr:cNvPr id="450" name="円/楕円 449"/>
        <xdr:cNvSpPr/>
      </xdr:nvSpPr>
      <xdr:spPr>
        <a:xfrm>
          <a:off x="10426700" y="164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19948</xdr:rowOff>
    </xdr:from>
    <xdr:ext cx="534377" cy="259045"/>
    <xdr:sp macro="" textlink="">
      <xdr:nvSpPr>
        <xdr:cNvPr id="451" name="普通建設事業費 （ うち更新整備　）該当値テキスト"/>
        <xdr:cNvSpPr txBox="1"/>
      </xdr:nvSpPr>
      <xdr:spPr>
        <a:xfrm>
          <a:off x="10528300" y="163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157366</xdr:rowOff>
    </xdr:from>
    <xdr:to>
      <xdr:col>14</xdr:col>
      <xdr:colOff>79375</xdr:colOff>
      <xdr:row>96</xdr:row>
      <xdr:rowOff>87516</xdr:rowOff>
    </xdr:to>
    <xdr:sp macro="" textlink="">
      <xdr:nvSpPr>
        <xdr:cNvPr id="452" name="円/楕円 451"/>
        <xdr:cNvSpPr/>
      </xdr:nvSpPr>
      <xdr:spPr>
        <a:xfrm>
          <a:off x="9588500" y="164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104043</xdr:rowOff>
    </xdr:from>
    <xdr:ext cx="534377" cy="259045"/>
    <xdr:sp macro="" textlink="">
      <xdr:nvSpPr>
        <xdr:cNvPr id="453" name="テキスト ボックス 452"/>
        <xdr:cNvSpPr txBox="1"/>
      </xdr:nvSpPr>
      <xdr:spPr>
        <a:xfrm>
          <a:off x="9372111" y="162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9" name="テキスト ボックス 46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1" name="テキスト ボックス 47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3" name="テキスト ボックス 47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85659</xdr:rowOff>
    </xdr:from>
    <xdr:to>
      <xdr:col>23</xdr:col>
      <xdr:colOff>516889</xdr:colOff>
      <xdr:row>38</xdr:row>
      <xdr:rowOff>139700</xdr:rowOff>
    </xdr:to>
    <xdr:cxnSp macro="">
      <xdr:nvCxnSpPr>
        <xdr:cNvPr id="475" name="直線コネクタ 474"/>
        <xdr:cNvCxnSpPr/>
      </xdr:nvCxnSpPr>
      <xdr:spPr>
        <a:xfrm flipV="1">
          <a:off x="16317595" y="6429309"/>
          <a:ext cx="1269" cy="22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166438</xdr:rowOff>
    </xdr:from>
    <xdr:ext cx="249299" cy="259045"/>
    <xdr:sp macro="" textlink="">
      <xdr:nvSpPr>
        <xdr:cNvPr id="476" name="災害復旧事業費最小値テキスト"/>
        <xdr:cNvSpPr txBox="1"/>
      </xdr:nvSpPr>
      <xdr:spPr>
        <a:xfrm>
          <a:off x="16370300" y="66815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32336</xdr:rowOff>
    </xdr:from>
    <xdr:ext cx="469744" cy="259045"/>
    <xdr:sp macro="" textlink="">
      <xdr:nvSpPr>
        <xdr:cNvPr id="478" name="災害復旧事業費最大値テキスト"/>
        <xdr:cNvSpPr txBox="1"/>
      </xdr:nvSpPr>
      <xdr:spPr>
        <a:xfrm>
          <a:off x="16370300" y="62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37</xdr:row>
      <xdr:rowOff>85659</xdr:rowOff>
    </xdr:from>
    <xdr:to>
      <xdr:col>23</xdr:col>
      <xdr:colOff>606425</xdr:colOff>
      <xdr:row>37</xdr:row>
      <xdr:rowOff>85659</xdr:rowOff>
    </xdr:to>
    <xdr:cxnSp macro="">
      <xdr:nvCxnSpPr>
        <xdr:cNvPr id="479" name="直線コネクタ 478"/>
        <xdr:cNvCxnSpPr/>
      </xdr:nvCxnSpPr>
      <xdr:spPr>
        <a:xfrm>
          <a:off x="16230600" y="642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85659</xdr:rowOff>
    </xdr:from>
    <xdr:to>
      <xdr:col>23</xdr:col>
      <xdr:colOff>517525</xdr:colOff>
      <xdr:row>37</xdr:row>
      <xdr:rowOff>108885</xdr:rowOff>
    </xdr:to>
    <xdr:cxnSp macro="">
      <xdr:nvCxnSpPr>
        <xdr:cNvPr id="480" name="直線コネクタ 479"/>
        <xdr:cNvCxnSpPr/>
      </xdr:nvCxnSpPr>
      <xdr:spPr>
        <a:xfrm flipV="1">
          <a:off x="15481300" y="6429309"/>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39438</xdr:rowOff>
    </xdr:from>
    <xdr:ext cx="378565" cy="259045"/>
    <xdr:sp macro="" textlink="">
      <xdr:nvSpPr>
        <xdr:cNvPr id="481" name="災害復旧事業費平均値テキスト"/>
        <xdr:cNvSpPr txBox="1"/>
      </xdr:nvSpPr>
      <xdr:spPr>
        <a:xfrm>
          <a:off x="16370300" y="65545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61011</xdr:rowOff>
    </xdr:from>
    <xdr:to>
      <xdr:col>23</xdr:col>
      <xdr:colOff>568325</xdr:colOff>
      <xdr:row>38</xdr:row>
      <xdr:rowOff>162611</xdr:rowOff>
    </xdr:to>
    <xdr:sp macro="" textlink="">
      <xdr:nvSpPr>
        <xdr:cNvPr id="482" name="フローチャート : 判断 481"/>
        <xdr:cNvSpPr/>
      </xdr:nvSpPr>
      <xdr:spPr>
        <a:xfrm>
          <a:off x="16268700" y="657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26040</xdr:rowOff>
    </xdr:from>
    <xdr:to>
      <xdr:col>22</xdr:col>
      <xdr:colOff>365125</xdr:colOff>
      <xdr:row>37</xdr:row>
      <xdr:rowOff>108885</xdr:rowOff>
    </xdr:to>
    <xdr:cxnSp macro="">
      <xdr:nvCxnSpPr>
        <xdr:cNvPr id="483" name="直線コネクタ 482"/>
        <xdr:cNvCxnSpPr/>
      </xdr:nvCxnSpPr>
      <xdr:spPr>
        <a:xfrm>
          <a:off x="14592300" y="6369690"/>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59273</xdr:rowOff>
    </xdr:from>
    <xdr:to>
      <xdr:col>22</xdr:col>
      <xdr:colOff>415925</xdr:colOff>
      <xdr:row>38</xdr:row>
      <xdr:rowOff>160873</xdr:rowOff>
    </xdr:to>
    <xdr:sp macro="" textlink="">
      <xdr:nvSpPr>
        <xdr:cNvPr id="484" name="フローチャート : 判断 483"/>
        <xdr:cNvSpPr/>
      </xdr:nvSpPr>
      <xdr:spPr>
        <a:xfrm>
          <a:off x="15430500" y="65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152000</xdr:rowOff>
    </xdr:from>
    <xdr:ext cx="378565" cy="259045"/>
    <xdr:sp macro="" textlink="">
      <xdr:nvSpPr>
        <xdr:cNvPr id="485" name="テキスト ボックス 484"/>
        <xdr:cNvSpPr txBox="1"/>
      </xdr:nvSpPr>
      <xdr:spPr>
        <a:xfrm>
          <a:off x="15292017" y="666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170332</xdr:rowOff>
    </xdr:from>
    <xdr:to>
      <xdr:col>21</xdr:col>
      <xdr:colOff>161925</xdr:colOff>
      <xdr:row>37</xdr:row>
      <xdr:rowOff>26040</xdr:rowOff>
    </xdr:to>
    <xdr:cxnSp macro="">
      <xdr:nvCxnSpPr>
        <xdr:cNvPr id="486" name="直線コネクタ 485"/>
        <xdr:cNvCxnSpPr/>
      </xdr:nvCxnSpPr>
      <xdr:spPr>
        <a:xfrm>
          <a:off x="13703300" y="5828182"/>
          <a:ext cx="889000" cy="5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49215</xdr:rowOff>
    </xdr:from>
    <xdr:to>
      <xdr:col>21</xdr:col>
      <xdr:colOff>212725</xdr:colOff>
      <xdr:row>38</xdr:row>
      <xdr:rowOff>150815</xdr:rowOff>
    </xdr:to>
    <xdr:sp macro="" textlink="">
      <xdr:nvSpPr>
        <xdr:cNvPr id="487" name="フローチャート : 判断 486"/>
        <xdr:cNvSpPr/>
      </xdr:nvSpPr>
      <xdr:spPr>
        <a:xfrm>
          <a:off x="14541500" y="656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141942</xdr:rowOff>
    </xdr:from>
    <xdr:ext cx="378565" cy="259045"/>
    <xdr:sp macro="" textlink="">
      <xdr:nvSpPr>
        <xdr:cNvPr id="488" name="テキスト ボックス 487"/>
        <xdr:cNvSpPr txBox="1"/>
      </xdr:nvSpPr>
      <xdr:spPr>
        <a:xfrm>
          <a:off x="14403017" y="665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89042</xdr:rowOff>
    </xdr:from>
    <xdr:to>
      <xdr:col>19</xdr:col>
      <xdr:colOff>644525</xdr:colOff>
      <xdr:row>33</xdr:row>
      <xdr:rowOff>170332</xdr:rowOff>
    </xdr:to>
    <xdr:cxnSp macro="">
      <xdr:nvCxnSpPr>
        <xdr:cNvPr id="489" name="直線コネクタ 488"/>
        <xdr:cNvCxnSpPr/>
      </xdr:nvCxnSpPr>
      <xdr:spPr>
        <a:xfrm>
          <a:off x="12814300" y="5232542"/>
          <a:ext cx="889000" cy="59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171196</xdr:rowOff>
    </xdr:from>
    <xdr:to>
      <xdr:col>20</xdr:col>
      <xdr:colOff>9525</xdr:colOff>
      <xdr:row>38</xdr:row>
      <xdr:rowOff>101346</xdr:rowOff>
    </xdr:to>
    <xdr:sp macro="" textlink="">
      <xdr:nvSpPr>
        <xdr:cNvPr id="490" name="フローチャート : 判断 489"/>
        <xdr:cNvSpPr/>
      </xdr:nvSpPr>
      <xdr:spPr>
        <a:xfrm>
          <a:off x="13652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92473</xdr:rowOff>
    </xdr:from>
    <xdr:ext cx="378565" cy="259045"/>
    <xdr:sp macro="" textlink="">
      <xdr:nvSpPr>
        <xdr:cNvPr id="491" name="テキスト ボックス 490"/>
        <xdr:cNvSpPr txBox="1"/>
      </xdr:nvSpPr>
      <xdr:spPr>
        <a:xfrm>
          <a:off x="13514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168087</xdr:rowOff>
    </xdr:from>
    <xdr:to>
      <xdr:col>18</xdr:col>
      <xdr:colOff>492125</xdr:colOff>
      <xdr:row>38</xdr:row>
      <xdr:rowOff>98237</xdr:rowOff>
    </xdr:to>
    <xdr:sp macro="" textlink="">
      <xdr:nvSpPr>
        <xdr:cNvPr id="492" name="フローチャート : 判断 491"/>
        <xdr:cNvSpPr/>
      </xdr:nvSpPr>
      <xdr:spPr>
        <a:xfrm>
          <a:off x="12763500" y="65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89364</xdr:rowOff>
    </xdr:from>
    <xdr:ext cx="469744" cy="259045"/>
    <xdr:sp macro="" textlink="">
      <xdr:nvSpPr>
        <xdr:cNvPr id="493" name="テキスト ボックス 492"/>
        <xdr:cNvSpPr txBox="1"/>
      </xdr:nvSpPr>
      <xdr:spPr>
        <a:xfrm>
          <a:off x="12579427" y="66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34859</xdr:rowOff>
    </xdr:from>
    <xdr:to>
      <xdr:col>23</xdr:col>
      <xdr:colOff>568325</xdr:colOff>
      <xdr:row>37</xdr:row>
      <xdr:rowOff>136459</xdr:rowOff>
    </xdr:to>
    <xdr:sp macro="" textlink="">
      <xdr:nvSpPr>
        <xdr:cNvPr id="499" name="円/楕円 498"/>
        <xdr:cNvSpPr/>
      </xdr:nvSpPr>
      <xdr:spPr>
        <a:xfrm>
          <a:off x="16268700" y="63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159336</xdr:rowOff>
    </xdr:from>
    <xdr:ext cx="469744" cy="259045"/>
    <xdr:sp macro="" textlink="">
      <xdr:nvSpPr>
        <xdr:cNvPr id="500" name="災害復旧事業費該当値テキスト"/>
        <xdr:cNvSpPr txBox="1"/>
      </xdr:nvSpPr>
      <xdr:spPr>
        <a:xfrm>
          <a:off x="16370300" y="63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58085</xdr:rowOff>
    </xdr:from>
    <xdr:to>
      <xdr:col>22</xdr:col>
      <xdr:colOff>415925</xdr:colOff>
      <xdr:row>37</xdr:row>
      <xdr:rowOff>159685</xdr:rowOff>
    </xdr:to>
    <xdr:sp macro="" textlink="">
      <xdr:nvSpPr>
        <xdr:cNvPr id="501" name="円/楕円 500"/>
        <xdr:cNvSpPr/>
      </xdr:nvSpPr>
      <xdr:spPr>
        <a:xfrm>
          <a:off x="15430500" y="64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4762</xdr:rowOff>
    </xdr:from>
    <xdr:ext cx="469744" cy="259045"/>
    <xdr:sp macro="" textlink="">
      <xdr:nvSpPr>
        <xdr:cNvPr id="502" name="テキスト ボックス 501"/>
        <xdr:cNvSpPr txBox="1"/>
      </xdr:nvSpPr>
      <xdr:spPr>
        <a:xfrm>
          <a:off x="15246427" y="617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146690</xdr:rowOff>
    </xdr:from>
    <xdr:to>
      <xdr:col>21</xdr:col>
      <xdr:colOff>212725</xdr:colOff>
      <xdr:row>37</xdr:row>
      <xdr:rowOff>76840</xdr:rowOff>
    </xdr:to>
    <xdr:sp macro="" textlink="">
      <xdr:nvSpPr>
        <xdr:cNvPr id="503" name="円/楕円 502"/>
        <xdr:cNvSpPr/>
      </xdr:nvSpPr>
      <xdr:spPr>
        <a:xfrm>
          <a:off x="14541500" y="63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93367</xdr:rowOff>
    </xdr:from>
    <xdr:ext cx="469744" cy="259045"/>
    <xdr:sp macro="" textlink="">
      <xdr:nvSpPr>
        <xdr:cNvPr id="504" name="テキスト ボックス 503"/>
        <xdr:cNvSpPr txBox="1"/>
      </xdr:nvSpPr>
      <xdr:spPr>
        <a:xfrm>
          <a:off x="14357427" y="609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119532</xdr:rowOff>
    </xdr:from>
    <xdr:to>
      <xdr:col>20</xdr:col>
      <xdr:colOff>9525</xdr:colOff>
      <xdr:row>34</xdr:row>
      <xdr:rowOff>49682</xdr:rowOff>
    </xdr:to>
    <xdr:sp macro="" textlink="">
      <xdr:nvSpPr>
        <xdr:cNvPr id="505" name="円/楕円 504"/>
        <xdr:cNvSpPr/>
      </xdr:nvSpPr>
      <xdr:spPr>
        <a:xfrm>
          <a:off x="13652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66209</xdr:rowOff>
    </xdr:from>
    <xdr:ext cx="469744" cy="259045"/>
    <xdr:sp macro="" textlink="">
      <xdr:nvSpPr>
        <xdr:cNvPr id="506" name="テキスト ボックス 505"/>
        <xdr:cNvSpPr txBox="1"/>
      </xdr:nvSpPr>
      <xdr:spPr>
        <a:xfrm>
          <a:off x="13468427"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38242</xdr:rowOff>
    </xdr:from>
    <xdr:to>
      <xdr:col>18</xdr:col>
      <xdr:colOff>492125</xdr:colOff>
      <xdr:row>30</xdr:row>
      <xdr:rowOff>139842</xdr:rowOff>
    </xdr:to>
    <xdr:sp macro="" textlink="">
      <xdr:nvSpPr>
        <xdr:cNvPr id="507" name="円/楕円 506"/>
        <xdr:cNvSpPr/>
      </xdr:nvSpPr>
      <xdr:spPr>
        <a:xfrm>
          <a:off x="12763500" y="51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156369</xdr:rowOff>
    </xdr:from>
    <xdr:ext cx="534377" cy="259045"/>
    <xdr:sp macro="" textlink="">
      <xdr:nvSpPr>
        <xdr:cNvPr id="508" name="テキスト ボックス 507"/>
        <xdr:cNvSpPr txBox="1"/>
      </xdr:nvSpPr>
      <xdr:spPr>
        <a:xfrm>
          <a:off x="12547111" y="49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197</xdr:rowOff>
    </xdr:from>
    <xdr:to>
      <xdr:col>23</xdr:col>
      <xdr:colOff>517525</xdr:colOff>
      <xdr:row>75</xdr:row>
      <xdr:rowOff>52756</xdr:rowOff>
    </xdr:to>
    <xdr:cxnSp macro="">
      <xdr:nvCxnSpPr>
        <xdr:cNvPr id="586" name="直線コネクタ 585"/>
        <xdr:cNvCxnSpPr/>
      </xdr:nvCxnSpPr>
      <xdr:spPr>
        <a:xfrm>
          <a:off x="15481300" y="12858947"/>
          <a:ext cx="8382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153359</xdr:rowOff>
    </xdr:from>
    <xdr:to>
      <xdr:col>22</xdr:col>
      <xdr:colOff>365125</xdr:colOff>
      <xdr:row>75</xdr:row>
      <xdr:rowOff>197</xdr:rowOff>
    </xdr:to>
    <xdr:cxnSp macro="">
      <xdr:nvCxnSpPr>
        <xdr:cNvPr id="589" name="直線コネクタ 588"/>
        <xdr:cNvCxnSpPr/>
      </xdr:nvCxnSpPr>
      <xdr:spPr>
        <a:xfrm>
          <a:off x="14592300" y="128406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153359</xdr:rowOff>
    </xdr:from>
    <xdr:to>
      <xdr:col>21</xdr:col>
      <xdr:colOff>161925</xdr:colOff>
      <xdr:row>74</xdr:row>
      <xdr:rowOff>160503</xdr:rowOff>
    </xdr:to>
    <xdr:cxnSp macro="">
      <xdr:nvCxnSpPr>
        <xdr:cNvPr id="592" name="直線コネクタ 591"/>
        <xdr:cNvCxnSpPr/>
      </xdr:nvCxnSpPr>
      <xdr:spPr>
        <a:xfrm flipV="1">
          <a:off x="13703300" y="1284065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129299</xdr:rowOff>
    </xdr:from>
    <xdr:to>
      <xdr:col>19</xdr:col>
      <xdr:colOff>644525</xdr:colOff>
      <xdr:row>74</xdr:row>
      <xdr:rowOff>160503</xdr:rowOff>
    </xdr:to>
    <xdr:cxnSp macro="">
      <xdr:nvCxnSpPr>
        <xdr:cNvPr id="595" name="直線コネクタ 594"/>
        <xdr:cNvCxnSpPr/>
      </xdr:nvCxnSpPr>
      <xdr:spPr>
        <a:xfrm>
          <a:off x="12814300" y="1281659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1956</xdr:rowOff>
    </xdr:from>
    <xdr:to>
      <xdr:col>23</xdr:col>
      <xdr:colOff>568325</xdr:colOff>
      <xdr:row>75</xdr:row>
      <xdr:rowOff>103556</xdr:rowOff>
    </xdr:to>
    <xdr:sp macro="" textlink="">
      <xdr:nvSpPr>
        <xdr:cNvPr id="605" name="円/楕円 604"/>
        <xdr:cNvSpPr/>
      </xdr:nvSpPr>
      <xdr:spPr>
        <a:xfrm>
          <a:off x="162687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24833</xdr:rowOff>
    </xdr:from>
    <xdr:ext cx="534377" cy="259045"/>
    <xdr:sp macro="" textlink="">
      <xdr:nvSpPr>
        <xdr:cNvPr id="606" name="公債費該当値テキスト"/>
        <xdr:cNvSpPr txBox="1"/>
      </xdr:nvSpPr>
      <xdr:spPr>
        <a:xfrm>
          <a:off x="16370300" y="127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120847</xdr:rowOff>
    </xdr:from>
    <xdr:to>
      <xdr:col>22</xdr:col>
      <xdr:colOff>415925</xdr:colOff>
      <xdr:row>75</xdr:row>
      <xdr:rowOff>50997</xdr:rowOff>
    </xdr:to>
    <xdr:sp macro="" textlink="">
      <xdr:nvSpPr>
        <xdr:cNvPr id="607" name="円/楕円 606"/>
        <xdr:cNvSpPr/>
      </xdr:nvSpPr>
      <xdr:spPr>
        <a:xfrm>
          <a:off x="15430500" y="128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67524</xdr:rowOff>
    </xdr:from>
    <xdr:ext cx="534377" cy="259045"/>
    <xdr:sp macro="" textlink="">
      <xdr:nvSpPr>
        <xdr:cNvPr id="608" name="テキスト ボックス 607"/>
        <xdr:cNvSpPr txBox="1"/>
      </xdr:nvSpPr>
      <xdr:spPr>
        <a:xfrm>
          <a:off x="15214111" y="125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102559</xdr:rowOff>
    </xdr:from>
    <xdr:to>
      <xdr:col>21</xdr:col>
      <xdr:colOff>212725</xdr:colOff>
      <xdr:row>75</xdr:row>
      <xdr:rowOff>32709</xdr:rowOff>
    </xdr:to>
    <xdr:sp macro="" textlink="">
      <xdr:nvSpPr>
        <xdr:cNvPr id="609" name="円/楕円 608"/>
        <xdr:cNvSpPr/>
      </xdr:nvSpPr>
      <xdr:spPr>
        <a:xfrm>
          <a:off x="14541500" y="127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49236</xdr:rowOff>
    </xdr:from>
    <xdr:ext cx="534377" cy="259045"/>
    <xdr:sp macro="" textlink="">
      <xdr:nvSpPr>
        <xdr:cNvPr id="610" name="テキスト ボックス 609"/>
        <xdr:cNvSpPr txBox="1"/>
      </xdr:nvSpPr>
      <xdr:spPr>
        <a:xfrm>
          <a:off x="14325111" y="125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109703</xdr:rowOff>
    </xdr:from>
    <xdr:to>
      <xdr:col>20</xdr:col>
      <xdr:colOff>9525</xdr:colOff>
      <xdr:row>75</xdr:row>
      <xdr:rowOff>39853</xdr:rowOff>
    </xdr:to>
    <xdr:sp macro="" textlink="">
      <xdr:nvSpPr>
        <xdr:cNvPr id="611" name="円/楕円 610"/>
        <xdr:cNvSpPr/>
      </xdr:nvSpPr>
      <xdr:spPr>
        <a:xfrm>
          <a:off x="13652500" y="127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56380</xdr:rowOff>
    </xdr:from>
    <xdr:ext cx="534377" cy="259045"/>
    <xdr:sp macro="" textlink="">
      <xdr:nvSpPr>
        <xdr:cNvPr id="612" name="テキスト ボックス 611"/>
        <xdr:cNvSpPr txBox="1"/>
      </xdr:nvSpPr>
      <xdr:spPr>
        <a:xfrm>
          <a:off x="13436111" y="125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78499</xdr:rowOff>
    </xdr:from>
    <xdr:to>
      <xdr:col>18</xdr:col>
      <xdr:colOff>492125</xdr:colOff>
      <xdr:row>75</xdr:row>
      <xdr:rowOff>8649</xdr:rowOff>
    </xdr:to>
    <xdr:sp macro="" textlink="">
      <xdr:nvSpPr>
        <xdr:cNvPr id="613" name="円/楕円 612"/>
        <xdr:cNvSpPr/>
      </xdr:nvSpPr>
      <xdr:spPr>
        <a:xfrm>
          <a:off x="12763500" y="127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25176</xdr:rowOff>
    </xdr:from>
    <xdr:ext cx="534377" cy="259045"/>
    <xdr:sp macro="" textlink="">
      <xdr:nvSpPr>
        <xdr:cNvPr id="614" name="テキスト ボックス 613"/>
        <xdr:cNvSpPr txBox="1"/>
      </xdr:nvSpPr>
      <xdr:spPr>
        <a:xfrm>
          <a:off x="12547111" y="12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18808</xdr:rowOff>
    </xdr:from>
    <xdr:to>
      <xdr:col>23</xdr:col>
      <xdr:colOff>517525</xdr:colOff>
      <xdr:row>97</xdr:row>
      <xdr:rowOff>97943</xdr:rowOff>
    </xdr:to>
    <xdr:cxnSp macro="">
      <xdr:nvCxnSpPr>
        <xdr:cNvPr id="643" name="直線コネクタ 642"/>
        <xdr:cNvCxnSpPr/>
      </xdr:nvCxnSpPr>
      <xdr:spPr>
        <a:xfrm>
          <a:off x="15481300" y="16649458"/>
          <a:ext cx="838200" cy="7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140500</xdr:rowOff>
    </xdr:from>
    <xdr:to>
      <xdr:col>22</xdr:col>
      <xdr:colOff>365125</xdr:colOff>
      <xdr:row>97</xdr:row>
      <xdr:rowOff>18808</xdr:rowOff>
    </xdr:to>
    <xdr:cxnSp macro="">
      <xdr:nvCxnSpPr>
        <xdr:cNvPr id="646" name="直線コネクタ 645"/>
        <xdr:cNvCxnSpPr/>
      </xdr:nvCxnSpPr>
      <xdr:spPr>
        <a:xfrm>
          <a:off x="14592300" y="1659970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165799</xdr:rowOff>
    </xdr:from>
    <xdr:to>
      <xdr:col>21</xdr:col>
      <xdr:colOff>161925</xdr:colOff>
      <xdr:row>96</xdr:row>
      <xdr:rowOff>140500</xdr:rowOff>
    </xdr:to>
    <xdr:cxnSp macro="">
      <xdr:nvCxnSpPr>
        <xdr:cNvPr id="649" name="直線コネクタ 648"/>
        <xdr:cNvCxnSpPr/>
      </xdr:nvCxnSpPr>
      <xdr:spPr>
        <a:xfrm>
          <a:off x="13703300" y="16453549"/>
          <a:ext cx="889000" cy="1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165799</xdr:rowOff>
    </xdr:from>
    <xdr:to>
      <xdr:col>19</xdr:col>
      <xdr:colOff>644525</xdr:colOff>
      <xdr:row>96</xdr:row>
      <xdr:rowOff>148273</xdr:rowOff>
    </xdr:to>
    <xdr:cxnSp macro="">
      <xdr:nvCxnSpPr>
        <xdr:cNvPr id="652" name="直線コネクタ 651"/>
        <xdr:cNvCxnSpPr/>
      </xdr:nvCxnSpPr>
      <xdr:spPr>
        <a:xfrm flipV="1">
          <a:off x="12814300" y="16453549"/>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47143</xdr:rowOff>
    </xdr:from>
    <xdr:to>
      <xdr:col>23</xdr:col>
      <xdr:colOff>568325</xdr:colOff>
      <xdr:row>97</xdr:row>
      <xdr:rowOff>148743</xdr:rowOff>
    </xdr:to>
    <xdr:sp macro="" textlink="">
      <xdr:nvSpPr>
        <xdr:cNvPr id="662" name="円/楕円 661"/>
        <xdr:cNvSpPr/>
      </xdr:nvSpPr>
      <xdr:spPr>
        <a:xfrm>
          <a:off x="162687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70020</xdr:rowOff>
    </xdr:from>
    <xdr:ext cx="469744" cy="259045"/>
    <xdr:sp macro="" textlink="">
      <xdr:nvSpPr>
        <xdr:cNvPr id="663" name="積立金該当値テキスト"/>
        <xdr:cNvSpPr txBox="1"/>
      </xdr:nvSpPr>
      <xdr:spPr>
        <a:xfrm>
          <a:off x="16370300" y="1652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139458</xdr:rowOff>
    </xdr:from>
    <xdr:to>
      <xdr:col>22</xdr:col>
      <xdr:colOff>415925</xdr:colOff>
      <xdr:row>97</xdr:row>
      <xdr:rowOff>69608</xdr:rowOff>
    </xdr:to>
    <xdr:sp macro="" textlink="">
      <xdr:nvSpPr>
        <xdr:cNvPr id="664" name="円/楕円 663"/>
        <xdr:cNvSpPr/>
      </xdr:nvSpPr>
      <xdr:spPr>
        <a:xfrm>
          <a:off x="15430500" y="165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86135</xdr:rowOff>
    </xdr:from>
    <xdr:ext cx="469744" cy="259045"/>
    <xdr:sp macro="" textlink="">
      <xdr:nvSpPr>
        <xdr:cNvPr id="665" name="テキスト ボックス 664"/>
        <xdr:cNvSpPr txBox="1"/>
      </xdr:nvSpPr>
      <xdr:spPr>
        <a:xfrm>
          <a:off x="15246427" y="1637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89700</xdr:rowOff>
    </xdr:from>
    <xdr:to>
      <xdr:col>21</xdr:col>
      <xdr:colOff>212725</xdr:colOff>
      <xdr:row>97</xdr:row>
      <xdr:rowOff>19850</xdr:rowOff>
    </xdr:to>
    <xdr:sp macro="" textlink="">
      <xdr:nvSpPr>
        <xdr:cNvPr id="666" name="円/楕円 665"/>
        <xdr:cNvSpPr/>
      </xdr:nvSpPr>
      <xdr:spPr>
        <a:xfrm>
          <a:off x="14541500" y="16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36377</xdr:rowOff>
    </xdr:from>
    <xdr:ext cx="534377" cy="259045"/>
    <xdr:sp macro="" textlink="">
      <xdr:nvSpPr>
        <xdr:cNvPr id="667" name="テキスト ボックス 666"/>
        <xdr:cNvSpPr txBox="1"/>
      </xdr:nvSpPr>
      <xdr:spPr>
        <a:xfrm>
          <a:off x="14325111" y="163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114999</xdr:rowOff>
    </xdr:from>
    <xdr:to>
      <xdr:col>20</xdr:col>
      <xdr:colOff>9525</xdr:colOff>
      <xdr:row>96</xdr:row>
      <xdr:rowOff>45149</xdr:rowOff>
    </xdr:to>
    <xdr:sp macro="" textlink="">
      <xdr:nvSpPr>
        <xdr:cNvPr id="668" name="円/楕円 667"/>
        <xdr:cNvSpPr/>
      </xdr:nvSpPr>
      <xdr:spPr>
        <a:xfrm>
          <a:off x="13652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61676</xdr:rowOff>
    </xdr:from>
    <xdr:ext cx="534377" cy="259045"/>
    <xdr:sp macro="" textlink="">
      <xdr:nvSpPr>
        <xdr:cNvPr id="669" name="テキスト ボックス 668"/>
        <xdr:cNvSpPr txBox="1"/>
      </xdr:nvSpPr>
      <xdr:spPr>
        <a:xfrm>
          <a:off x="13436111" y="161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97473</xdr:rowOff>
    </xdr:from>
    <xdr:to>
      <xdr:col>18</xdr:col>
      <xdr:colOff>492125</xdr:colOff>
      <xdr:row>97</xdr:row>
      <xdr:rowOff>27623</xdr:rowOff>
    </xdr:to>
    <xdr:sp macro="" textlink="">
      <xdr:nvSpPr>
        <xdr:cNvPr id="670" name="円/楕円 669"/>
        <xdr:cNvSpPr/>
      </xdr:nvSpPr>
      <xdr:spPr>
        <a:xfrm>
          <a:off x="127635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44150</xdr:rowOff>
    </xdr:from>
    <xdr:ext cx="534377" cy="259045"/>
    <xdr:sp macro="" textlink="">
      <xdr:nvSpPr>
        <xdr:cNvPr id="671" name="テキスト ボックス 670"/>
        <xdr:cNvSpPr txBox="1"/>
      </xdr:nvSpPr>
      <xdr:spPr>
        <a:xfrm>
          <a:off x="12547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124079</xdr:rowOff>
    </xdr:from>
    <xdr:to>
      <xdr:col>32</xdr:col>
      <xdr:colOff>187325</xdr:colOff>
      <xdr:row>39</xdr:row>
      <xdr:rowOff>22657</xdr:rowOff>
    </xdr:to>
    <xdr:cxnSp macro="">
      <xdr:nvCxnSpPr>
        <xdr:cNvPr id="700" name="直線コネクタ 699"/>
        <xdr:cNvCxnSpPr/>
      </xdr:nvCxnSpPr>
      <xdr:spPr>
        <a:xfrm flipV="1">
          <a:off x="21323300" y="6467729"/>
          <a:ext cx="838200" cy="2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22657</xdr:rowOff>
    </xdr:from>
    <xdr:to>
      <xdr:col>31</xdr:col>
      <xdr:colOff>34925</xdr:colOff>
      <xdr:row>39</xdr:row>
      <xdr:rowOff>28829</xdr:rowOff>
    </xdr:to>
    <xdr:cxnSp macro="">
      <xdr:nvCxnSpPr>
        <xdr:cNvPr id="703" name="直線コネクタ 702"/>
        <xdr:cNvCxnSpPr/>
      </xdr:nvCxnSpPr>
      <xdr:spPr>
        <a:xfrm flipV="1">
          <a:off x="20434300" y="670920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28829</xdr:rowOff>
    </xdr:from>
    <xdr:to>
      <xdr:col>29</xdr:col>
      <xdr:colOff>517525</xdr:colOff>
      <xdr:row>39</xdr:row>
      <xdr:rowOff>28905</xdr:rowOff>
    </xdr:to>
    <xdr:cxnSp macro="">
      <xdr:nvCxnSpPr>
        <xdr:cNvPr id="706" name="直線コネクタ 705"/>
        <xdr:cNvCxnSpPr/>
      </xdr:nvCxnSpPr>
      <xdr:spPr>
        <a:xfrm flipV="1">
          <a:off x="19545300" y="67153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17323</xdr:rowOff>
    </xdr:from>
    <xdr:to>
      <xdr:col>28</xdr:col>
      <xdr:colOff>314325</xdr:colOff>
      <xdr:row>39</xdr:row>
      <xdr:rowOff>28905</xdr:rowOff>
    </xdr:to>
    <xdr:cxnSp macro="">
      <xdr:nvCxnSpPr>
        <xdr:cNvPr id="709" name="直線コネクタ 708"/>
        <xdr:cNvCxnSpPr/>
      </xdr:nvCxnSpPr>
      <xdr:spPr>
        <a:xfrm>
          <a:off x="18656300" y="670387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73279</xdr:rowOff>
    </xdr:from>
    <xdr:to>
      <xdr:col>32</xdr:col>
      <xdr:colOff>238125</xdr:colOff>
      <xdr:row>38</xdr:row>
      <xdr:rowOff>3429</xdr:rowOff>
    </xdr:to>
    <xdr:sp macro="" textlink="">
      <xdr:nvSpPr>
        <xdr:cNvPr id="719" name="円/楕円 718"/>
        <xdr:cNvSpPr/>
      </xdr:nvSpPr>
      <xdr:spPr>
        <a:xfrm>
          <a:off x="221107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96156</xdr:rowOff>
    </xdr:from>
    <xdr:ext cx="469744" cy="259045"/>
    <xdr:sp macro="" textlink="">
      <xdr:nvSpPr>
        <xdr:cNvPr id="720" name="投資及び出資金該当値テキスト"/>
        <xdr:cNvSpPr txBox="1"/>
      </xdr:nvSpPr>
      <xdr:spPr>
        <a:xfrm>
          <a:off x="22212300" y="62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143307</xdr:rowOff>
    </xdr:from>
    <xdr:to>
      <xdr:col>31</xdr:col>
      <xdr:colOff>85725</xdr:colOff>
      <xdr:row>39</xdr:row>
      <xdr:rowOff>73457</xdr:rowOff>
    </xdr:to>
    <xdr:sp macro="" textlink="">
      <xdr:nvSpPr>
        <xdr:cNvPr id="721" name="円/楕円 720"/>
        <xdr:cNvSpPr/>
      </xdr:nvSpPr>
      <xdr:spPr>
        <a:xfrm>
          <a:off x="21272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64584</xdr:rowOff>
    </xdr:from>
    <xdr:ext cx="378565" cy="259045"/>
    <xdr:sp macro="" textlink="">
      <xdr:nvSpPr>
        <xdr:cNvPr id="722" name="テキスト ボックス 721"/>
        <xdr:cNvSpPr txBox="1"/>
      </xdr:nvSpPr>
      <xdr:spPr>
        <a:xfrm>
          <a:off x="21134017" y="67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149479</xdr:rowOff>
    </xdr:from>
    <xdr:to>
      <xdr:col>29</xdr:col>
      <xdr:colOff>568325</xdr:colOff>
      <xdr:row>39</xdr:row>
      <xdr:rowOff>79629</xdr:rowOff>
    </xdr:to>
    <xdr:sp macro="" textlink="">
      <xdr:nvSpPr>
        <xdr:cNvPr id="723" name="円/楕円 722"/>
        <xdr:cNvSpPr/>
      </xdr:nvSpPr>
      <xdr:spPr>
        <a:xfrm>
          <a:off x="20383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70756</xdr:rowOff>
    </xdr:from>
    <xdr:ext cx="378565" cy="259045"/>
    <xdr:sp macro="" textlink="">
      <xdr:nvSpPr>
        <xdr:cNvPr id="724" name="テキスト ボックス 723"/>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149555</xdr:rowOff>
    </xdr:from>
    <xdr:to>
      <xdr:col>28</xdr:col>
      <xdr:colOff>365125</xdr:colOff>
      <xdr:row>39</xdr:row>
      <xdr:rowOff>79705</xdr:rowOff>
    </xdr:to>
    <xdr:sp macro="" textlink="">
      <xdr:nvSpPr>
        <xdr:cNvPr id="725" name="円/楕円 724"/>
        <xdr:cNvSpPr/>
      </xdr:nvSpPr>
      <xdr:spPr>
        <a:xfrm>
          <a:off x="19494500" y="66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70832</xdr:rowOff>
    </xdr:from>
    <xdr:ext cx="378565" cy="259045"/>
    <xdr:sp macro="" textlink="">
      <xdr:nvSpPr>
        <xdr:cNvPr id="726" name="テキスト ボックス 725"/>
        <xdr:cNvSpPr txBox="1"/>
      </xdr:nvSpPr>
      <xdr:spPr>
        <a:xfrm>
          <a:off x="19356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137973</xdr:rowOff>
    </xdr:from>
    <xdr:to>
      <xdr:col>27</xdr:col>
      <xdr:colOff>161925</xdr:colOff>
      <xdr:row>39</xdr:row>
      <xdr:rowOff>68123</xdr:rowOff>
    </xdr:to>
    <xdr:sp macro="" textlink="">
      <xdr:nvSpPr>
        <xdr:cNvPr id="727" name="円/楕円 726"/>
        <xdr:cNvSpPr/>
      </xdr:nvSpPr>
      <xdr:spPr>
        <a:xfrm>
          <a:off x="18605500" y="66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59250</xdr:rowOff>
    </xdr:from>
    <xdr:ext cx="378565" cy="259045"/>
    <xdr:sp macro="" textlink="">
      <xdr:nvSpPr>
        <xdr:cNvPr id="728" name="テキスト ボックス 727"/>
        <xdr:cNvSpPr txBox="1"/>
      </xdr:nvSpPr>
      <xdr:spPr>
        <a:xfrm>
          <a:off x="18467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132248</xdr:rowOff>
    </xdr:from>
    <xdr:to>
      <xdr:col>32</xdr:col>
      <xdr:colOff>187325</xdr:colOff>
      <xdr:row>58</xdr:row>
      <xdr:rowOff>132682</xdr:rowOff>
    </xdr:to>
    <xdr:cxnSp macro="">
      <xdr:nvCxnSpPr>
        <xdr:cNvPr id="755" name="直線コネクタ 754"/>
        <xdr:cNvCxnSpPr/>
      </xdr:nvCxnSpPr>
      <xdr:spPr>
        <a:xfrm flipV="1">
          <a:off x="21323300" y="10076348"/>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132499</xdr:rowOff>
    </xdr:from>
    <xdr:to>
      <xdr:col>31</xdr:col>
      <xdr:colOff>34925</xdr:colOff>
      <xdr:row>58</xdr:row>
      <xdr:rowOff>132682</xdr:rowOff>
    </xdr:to>
    <xdr:cxnSp macro="">
      <xdr:nvCxnSpPr>
        <xdr:cNvPr id="758" name="直線コネクタ 757"/>
        <xdr:cNvCxnSpPr/>
      </xdr:nvCxnSpPr>
      <xdr:spPr>
        <a:xfrm>
          <a:off x="20434300" y="100765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127950</xdr:rowOff>
    </xdr:from>
    <xdr:to>
      <xdr:col>29</xdr:col>
      <xdr:colOff>517525</xdr:colOff>
      <xdr:row>58</xdr:row>
      <xdr:rowOff>132499</xdr:rowOff>
    </xdr:to>
    <xdr:cxnSp macro="">
      <xdr:nvCxnSpPr>
        <xdr:cNvPr id="761" name="直線コネクタ 760"/>
        <xdr:cNvCxnSpPr/>
      </xdr:nvCxnSpPr>
      <xdr:spPr>
        <a:xfrm>
          <a:off x="19545300" y="1007205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126829</xdr:rowOff>
    </xdr:from>
    <xdr:to>
      <xdr:col>28</xdr:col>
      <xdr:colOff>314325</xdr:colOff>
      <xdr:row>58</xdr:row>
      <xdr:rowOff>127950</xdr:rowOff>
    </xdr:to>
    <xdr:cxnSp macro="">
      <xdr:nvCxnSpPr>
        <xdr:cNvPr id="764" name="直線コネクタ 763"/>
        <xdr:cNvCxnSpPr/>
      </xdr:nvCxnSpPr>
      <xdr:spPr>
        <a:xfrm>
          <a:off x="18656300" y="1007092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81448</xdr:rowOff>
    </xdr:from>
    <xdr:to>
      <xdr:col>32</xdr:col>
      <xdr:colOff>238125</xdr:colOff>
      <xdr:row>59</xdr:row>
      <xdr:rowOff>11598</xdr:rowOff>
    </xdr:to>
    <xdr:sp macro="" textlink="">
      <xdr:nvSpPr>
        <xdr:cNvPr id="774" name="円/楕円 773"/>
        <xdr:cNvSpPr/>
      </xdr:nvSpPr>
      <xdr:spPr>
        <a:xfrm>
          <a:off x="22110700" y="10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167825</xdr:rowOff>
    </xdr:from>
    <xdr:ext cx="378565" cy="259045"/>
    <xdr:sp macro="" textlink="">
      <xdr:nvSpPr>
        <xdr:cNvPr id="775" name="貸付金該当値テキスト"/>
        <xdr:cNvSpPr txBox="1"/>
      </xdr:nvSpPr>
      <xdr:spPr>
        <a:xfrm>
          <a:off x="22212300" y="9940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81882</xdr:rowOff>
    </xdr:from>
    <xdr:to>
      <xdr:col>31</xdr:col>
      <xdr:colOff>85725</xdr:colOff>
      <xdr:row>59</xdr:row>
      <xdr:rowOff>12032</xdr:rowOff>
    </xdr:to>
    <xdr:sp macro="" textlink="">
      <xdr:nvSpPr>
        <xdr:cNvPr id="776" name="円/楕円 775"/>
        <xdr:cNvSpPr/>
      </xdr:nvSpPr>
      <xdr:spPr>
        <a:xfrm>
          <a:off x="21272500" y="100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3159</xdr:rowOff>
    </xdr:from>
    <xdr:ext cx="378565" cy="259045"/>
    <xdr:sp macro="" textlink="">
      <xdr:nvSpPr>
        <xdr:cNvPr id="777" name="テキスト ボックス 776"/>
        <xdr:cNvSpPr txBox="1"/>
      </xdr:nvSpPr>
      <xdr:spPr>
        <a:xfrm>
          <a:off x="21134017" y="101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81699</xdr:rowOff>
    </xdr:from>
    <xdr:to>
      <xdr:col>29</xdr:col>
      <xdr:colOff>568325</xdr:colOff>
      <xdr:row>59</xdr:row>
      <xdr:rowOff>11849</xdr:rowOff>
    </xdr:to>
    <xdr:sp macro="" textlink="">
      <xdr:nvSpPr>
        <xdr:cNvPr id="778" name="円/楕円 777"/>
        <xdr:cNvSpPr/>
      </xdr:nvSpPr>
      <xdr:spPr>
        <a:xfrm>
          <a:off x="20383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2976</xdr:rowOff>
    </xdr:from>
    <xdr:ext cx="378565" cy="259045"/>
    <xdr:sp macro="" textlink="">
      <xdr:nvSpPr>
        <xdr:cNvPr id="779" name="テキスト ボックス 778"/>
        <xdr:cNvSpPr txBox="1"/>
      </xdr:nvSpPr>
      <xdr:spPr>
        <a:xfrm>
          <a:off x="20245017" y="1011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77150</xdr:rowOff>
    </xdr:from>
    <xdr:to>
      <xdr:col>28</xdr:col>
      <xdr:colOff>365125</xdr:colOff>
      <xdr:row>59</xdr:row>
      <xdr:rowOff>7300</xdr:rowOff>
    </xdr:to>
    <xdr:sp macro="" textlink="">
      <xdr:nvSpPr>
        <xdr:cNvPr id="780" name="円/楕円 779"/>
        <xdr:cNvSpPr/>
      </xdr:nvSpPr>
      <xdr:spPr>
        <a:xfrm>
          <a:off x="19494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169877</xdr:rowOff>
    </xdr:from>
    <xdr:ext cx="378565" cy="259045"/>
    <xdr:sp macro="" textlink="">
      <xdr:nvSpPr>
        <xdr:cNvPr id="781" name="テキスト ボックス 780"/>
        <xdr:cNvSpPr txBox="1"/>
      </xdr:nvSpPr>
      <xdr:spPr>
        <a:xfrm>
          <a:off x="19356017" y="1011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76029</xdr:rowOff>
    </xdr:from>
    <xdr:to>
      <xdr:col>27</xdr:col>
      <xdr:colOff>161925</xdr:colOff>
      <xdr:row>59</xdr:row>
      <xdr:rowOff>6179</xdr:rowOff>
    </xdr:to>
    <xdr:sp macro="" textlink="">
      <xdr:nvSpPr>
        <xdr:cNvPr id="782" name="円/楕円 781"/>
        <xdr:cNvSpPr/>
      </xdr:nvSpPr>
      <xdr:spPr>
        <a:xfrm>
          <a:off x="18605500" y="100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168756</xdr:rowOff>
    </xdr:from>
    <xdr:ext cx="378565" cy="259045"/>
    <xdr:sp macro="" textlink="">
      <xdr:nvSpPr>
        <xdr:cNvPr id="783" name="テキスト ボックス 782"/>
        <xdr:cNvSpPr txBox="1"/>
      </xdr:nvSpPr>
      <xdr:spPr>
        <a:xfrm>
          <a:off x="18467017" y="1011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8484</xdr:rowOff>
    </xdr:from>
    <xdr:to>
      <xdr:col>32</xdr:col>
      <xdr:colOff>187325</xdr:colOff>
      <xdr:row>75</xdr:row>
      <xdr:rowOff>167864</xdr:rowOff>
    </xdr:to>
    <xdr:cxnSp macro="">
      <xdr:nvCxnSpPr>
        <xdr:cNvPr id="811" name="直線コネクタ 810"/>
        <xdr:cNvCxnSpPr/>
      </xdr:nvCxnSpPr>
      <xdr:spPr>
        <a:xfrm>
          <a:off x="21323300" y="12181434"/>
          <a:ext cx="838200" cy="8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8484</xdr:rowOff>
    </xdr:from>
    <xdr:to>
      <xdr:col>31</xdr:col>
      <xdr:colOff>34925</xdr:colOff>
      <xdr:row>71</xdr:row>
      <xdr:rowOff>16759</xdr:rowOff>
    </xdr:to>
    <xdr:cxnSp macro="">
      <xdr:nvCxnSpPr>
        <xdr:cNvPr id="814" name="直線コネクタ 813"/>
        <xdr:cNvCxnSpPr/>
      </xdr:nvCxnSpPr>
      <xdr:spPr>
        <a:xfrm flipV="1">
          <a:off x="20434300" y="12181434"/>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16759</xdr:rowOff>
    </xdr:from>
    <xdr:to>
      <xdr:col>29</xdr:col>
      <xdr:colOff>517525</xdr:colOff>
      <xdr:row>71</xdr:row>
      <xdr:rowOff>114371</xdr:rowOff>
    </xdr:to>
    <xdr:cxnSp macro="">
      <xdr:nvCxnSpPr>
        <xdr:cNvPr id="817" name="直線コネクタ 816"/>
        <xdr:cNvCxnSpPr/>
      </xdr:nvCxnSpPr>
      <xdr:spPr>
        <a:xfrm flipV="1">
          <a:off x="19545300" y="12189709"/>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166309</xdr:rowOff>
    </xdr:from>
    <xdr:to>
      <xdr:col>28</xdr:col>
      <xdr:colOff>314325</xdr:colOff>
      <xdr:row>71</xdr:row>
      <xdr:rowOff>114371</xdr:rowOff>
    </xdr:to>
    <xdr:cxnSp macro="">
      <xdr:nvCxnSpPr>
        <xdr:cNvPr id="820" name="直線コネクタ 819"/>
        <xdr:cNvCxnSpPr/>
      </xdr:nvCxnSpPr>
      <xdr:spPr>
        <a:xfrm>
          <a:off x="18656300" y="12167809"/>
          <a:ext cx="8890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117063</xdr:rowOff>
    </xdr:from>
    <xdr:to>
      <xdr:col>32</xdr:col>
      <xdr:colOff>238125</xdr:colOff>
      <xdr:row>76</xdr:row>
      <xdr:rowOff>47213</xdr:rowOff>
    </xdr:to>
    <xdr:sp macro="" textlink="">
      <xdr:nvSpPr>
        <xdr:cNvPr id="830" name="円/楕円 829"/>
        <xdr:cNvSpPr/>
      </xdr:nvSpPr>
      <xdr:spPr>
        <a:xfrm>
          <a:off x="22110700" y="129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95490</xdr:rowOff>
    </xdr:from>
    <xdr:ext cx="534377" cy="259045"/>
    <xdr:sp macro="" textlink="">
      <xdr:nvSpPr>
        <xdr:cNvPr id="831" name="繰出金該当値テキスト"/>
        <xdr:cNvSpPr txBox="1"/>
      </xdr:nvSpPr>
      <xdr:spPr>
        <a:xfrm>
          <a:off x="22212300" y="1295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30,634</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129134</xdr:rowOff>
    </xdr:from>
    <xdr:to>
      <xdr:col>31</xdr:col>
      <xdr:colOff>85725</xdr:colOff>
      <xdr:row>71</xdr:row>
      <xdr:rowOff>59284</xdr:rowOff>
    </xdr:to>
    <xdr:sp macro="" textlink="">
      <xdr:nvSpPr>
        <xdr:cNvPr id="832" name="円/楕円 831"/>
        <xdr:cNvSpPr/>
      </xdr:nvSpPr>
      <xdr:spPr>
        <a:xfrm>
          <a:off x="21272500" y="1213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75811</xdr:rowOff>
    </xdr:from>
    <xdr:ext cx="534377" cy="259045"/>
    <xdr:sp macro="" textlink="">
      <xdr:nvSpPr>
        <xdr:cNvPr id="833" name="テキスト ボックス 832"/>
        <xdr:cNvSpPr txBox="1"/>
      </xdr:nvSpPr>
      <xdr:spPr>
        <a:xfrm>
          <a:off x="21056111" y="1190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49,120</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137409</xdr:rowOff>
    </xdr:from>
    <xdr:to>
      <xdr:col>29</xdr:col>
      <xdr:colOff>568325</xdr:colOff>
      <xdr:row>71</xdr:row>
      <xdr:rowOff>67559</xdr:rowOff>
    </xdr:to>
    <xdr:sp macro="" textlink="">
      <xdr:nvSpPr>
        <xdr:cNvPr id="834" name="円/楕円 833"/>
        <xdr:cNvSpPr/>
      </xdr:nvSpPr>
      <xdr:spPr>
        <a:xfrm>
          <a:off x="20383500" y="121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84086</xdr:rowOff>
    </xdr:from>
    <xdr:ext cx="534377" cy="259045"/>
    <xdr:sp macro="" textlink="">
      <xdr:nvSpPr>
        <xdr:cNvPr id="835" name="テキスト ボックス 834"/>
        <xdr:cNvSpPr txBox="1"/>
      </xdr:nvSpPr>
      <xdr:spPr>
        <a:xfrm>
          <a:off x="20167111" y="119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48,939</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63571</xdr:rowOff>
    </xdr:from>
    <xdr:to>
      <xdr:col>28</xdr:col>
      <xdr:colOff>365125</xdr:colOff>
      <xdr:row>71</xdr:row>
      <xdr:rowOff>165171</xdr:rowOff>
    </xdr:to>
    <xdr:sp macro="" textlink="">
      <xdr:nvSpPr>
        <xdr:cNvPr id="836" name="円/楕円 835"/>
        <xdr:cNvSpPr/>
      </xdr:nvSpPr>
      <xdr:spPr>
        <a:xfrm>
          <a:off x="19494500" y="122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10248</xdr:rowOff>
    </xdr:from>
    <xdr:ext cx="534377" cy="259045"/>
    <xdr:sp macro="" textlink="">
      <xdr:nvSpPr>
        <xdr:cNvPr id="837" name="テキスト ボックス 836"/>
        <xdr:cNvSpPr txBox="1"/>
      </xdr:nvSpPr>
      <xdr:spPr>
        <a:xfrm>
          <a:off x="19278111" y="120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46,804</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115509</xdr:rowOff>
    </xdr:from>
    <xdr:to>
      <xdr:col>27</xdr:col>
      <xdr:colOff>161925</xdr:colOff>
      <xdr:row>71</xdr:row>
      <xdr:rowOff>45659</xdr:rowOff>
    </xdr:to>
    <xdr:sp macro="" textlink="">
      <xdr:nvSpPr>
        <xdr:cNvPr id="838" name="円/楕円 837"/>
        <xdr:cNvSpPr/>
      </xdr:nvSpPr>
      <xdr:spPr>
        <a:xfrm>
          <a:off x="18605500" y="121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62186</xdr:rowOff>
    </xdr:from>
    <xdr:ext cx="534377" cy="259045"/>
    <xdr:sp macro="" textlink="">
      <xdr:nvSpPr>
        <xdr:cNvPr id="839" name="テキスト ボックス 838"/>
        <xdr:cNvSpPr txBox="1"/>
      </xdr:nvSpPr>
      <xdr:spPr>
        <a:xfrm>
          <a:off x="18389111" y="118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物件費は，類似団体平均を大きく下回っている。引き続き，内部管理経費の見直しや事務事業の整理・統合などに取り組み，適正規模の維持に努める。</a:t>
          </a:r>
          <a:endParaRPr kumimoji="1" lang="en-US" altLang="ja-JP" sz="1300">
            <a:latin typeface="ＭＳ Ｐゴシック"/>
          </a:endParaRPr>
        </a:p>
        <a:p>
          <a:r>
            <a:rPr kumimoji="1" lang="ja-JP" altLang="en-US" sz="1300">
              <a:latin typeface="ＭＳ Ｐゴシック"/>
            </a:rPr>
            <a:t>　社会保障費である扶助費は，少子高齢化の進行など社会構造の変化により全国的に増加しており，本市においても同様の傾向にある。人口規模や県庁所在地としての都市の特性等により，類似団体平均を上回っている状況にあり，引き続き市単独扶助費の適正化に努めるとともに，国・県の動向を見極めつつ，持続可能な制度運営に努める。</a:t>
          </a:r>
          <a:endParaRPr kumimoji="1" lang="en-US" altLang="ja-JP" sz="1300">
            <a:latin typeface="ＭＳ Ｐゴシック"/>
          </a:endParaRPr>
        </a:p>
        <a:p>
          <a:r>
            <a:rPr kumimoji="1" lang="ja-JP" altLang="en-US" sz="1300">
              <a:latin typeface="ＭＳ Ｐゴシック"/>
            </a:rPr>
            <a:t>　災害復旧事業費は，東日本大震災で被災した道路や公共施設の復旧が進捗していることから，年々減少している。平成</a:t>
          </a:r>
          <a:r>
            <a:rPr kumimoji="1" lang="en-US" altLang="ja-JP" sz="1300">
              <a:latin typeface="ＭＳ Ｐゴシック"/>
            </a:rPr>
            <a:t>27</a:t>
          </a:r>
          <a:r>
            <a:rPr kumimoji="1" lang="ja-JP" altLang="en-US" sz="1300">
              <a:latin typeface="ＭＳ Ｐゴシック"/>
            </a:rPr>
            <a:t>年度は，道路等の復旧により，住民１人当たりのコストが類似団体平均を大きく上回っている状況にあるため，事業の早期完了に取り組む。</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繰出金が大きく減少する一方，補助費等，投資及び出資金が増加しているのは，地方公営企業法を適用したことにより，下水道事業会計に対する繰出金の性質区分が，繰出金から補助費等，投資及び出資金に変更になったた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273,047
269,827
217.32
105,368,733
99,133,246
4,398,135
55,911,113
97,696,331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132624</xdr:rowOff>
    </xdr:from>
    <xdr:to>
      <xdr:col>6</xdr:col>
      <xdr:colOff>511175</xdr:colOff>
      <xdr:row>36</xdr:row>
      <xdr:rowOff>43906</xdr:rowOff>
    </xdr:to>
    <xdr:cxnSp macro="">
      <xdr:nvCxnSpPr>
        <xdr:cNvPr id="63" name="直線コネクタ 62"/>
        <xdr:cNvCxnSpPr/>
      </xdr:nvCxnSpPr>
      <xdr:spPr>
        <a:xfrm flipV="1">
          <a:off x="3797300" y="613337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43906</xdr:rowOff>
    </xdr:from>
    <xdr:to>
      <xdr:col>5</xdr:col>
      <xdr:colOff>358775</xdr:colOff>
      <xdr:row>36</xdr:row>
      <xdr:rowOff>92892</xdr:rowOff>
    </xdr:to>
    <xdr:cxnSp macro="">
      <xdr:nvCxnSpPr>
        <xdr:cNvPr id="66" name="直線コネクタ 65"/>
        <xdr:cNvCxnSpPr/>
      </xdr:nvCxnSpPr>
      <xdr:spPr>
        <a:xfrm flipV="1">
          <a:off x="2908300" y="62161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28666</xdr:rowOff>
    </xdr:from>
    <xdr:to>
      <xdr:col>4</xdr:col>
      <xdr:colOff>155575</xdr:colOff>
      <xdr:row>36</xdr:row>
      <xdr:rowOff>92892</xdr:rowOff>
    </xdr:to>
    <xdr:cxnSp macro="">
      <xdr:nvCxnSpPr>
        <xdr:cNvPr id="69" name="直線コネクタ 68"/>
        <xdr:cNvCxnSpPr/>
      </xdr:nvCxnSpPr>
      <xdr:spPr>
        <a:xfrm>
          <a:off x="2019300" y="6200866"/>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129903</xdr:rowOff>
    </xdr:from>
    <xdr:to>
      <xdr:col>2</xdr:col>
      <xdr:colOff>638175</xdr:colOff>
      <xdr:row>36</xdr:row>
      <xdr:rowOff>28666</xdr:rowOff>
    </xdr:to>
    <xdr:cxnSp macro="">
      <xdr:nvCxnSpPr>
        <xdr:cNvPr id="72" name="直線コネクタ 71"/>
        <xdr:cNvCxnSpPr/>
      </xdr:nvCxnSpPr>
      <xdr:spPr>
        <a:xfrm>
          <a:off x="1130300" y="595920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81824</xdr:rowOff>
    </xdr:from>
    <xdr:to>
      <xdr:col>6</xdr:col>
      <xdr:colOff>561975</xdr:colOff>
      <xdr:row>36</xdr:row>
      <xdr:rowOff>11974</xdr:rowOff>
    </xdr:to>
    <xdr:sp macro="" textlink="">
      <xdr:nvSpPr>
        <xdr:cNvPr id="82" name="円/楕円 81"/>
        <xdr:cNvSpPr/>
      </xdr:nvSpPr>
      <xdr:spPr>
        <a:xfrm>
          <a:off x="45847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60251</xdr:rowOff>
    </xdr:from>
    <xdr:ext cx="469744" cy="259045"/>
    <xdr:sp macro="" textlink="">
      <xdr:nvSpPr>
        <xdr:cNvPr id="83" name="議会費該当値テキスト"/>
        <xdr:cNvSpPr txBox="1"/>
      </xdr:nvSpPr>
      <xdr:spPr>
        <a:xfrm>
          <a:off x="4686300"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164556</xdr:rowOff>
    </xdr:from>
    <xdr:to>
      <xdr:col>5</xdr:col>
      <xdr:colOff>409575</xdr:colOff>
      <xdr:row>36</xdr:row>
      <xdr:rowOff>94706</xdr:rowOff>
    </xdr:to>
    <xdr:sp macro="" textlink="">
      <xdr:nvSpPr>
        <xdr:cNvPr id="84" name="円/楕円 83"/>
        <xdr:cNvSpPr/>
      </xdr:nvSpPr>
      <xdr:spPr>
        <a:xfrm>
          <a:off x="3746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85833</xdr:rowOff>
    </xdr:from>
    <xdr:ext cx="469744" cy="259045"/>
    <xdr:sp macro="" textlink="">
      <xdr:nvSpPr>
        <xdr:cNvPr id="85" name="テキスト ボックス 84"/>
        <xdr:cNvSpPr txBox="1"/>
      </xdr:nvSpPr>
      <xdr:spPr>
        <a:xfrm>
          <a:off x="3562427"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42092</xdr:rowOff>
    </xdr:from>
    <xdr:to>
      <xdr:col>4</xdr:col>
      <xdr:colOff>206375</xdr:colOff>
      <xdr:row>36</xdr:row>
      <xdr:rowOff>143692</xdr:rowOff>
    </xdr:to>
    <xdr:sp macro="" textlink="">
      <xdr:nvSpPr>
        <xdr:cNvPr id="86" name="円/楕円 85"/>
        <xdr:cNvSpPr/>
      </xdr:nvSpPr>
      <xdr:spPr>
        <a:xfrm>
          <a:off x="2857500" y="62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134819</xdr:rowOff>
    </xdr:from>
    <xdr:ext cx="469744" cy="259045"/>
    <xdr:sp macro="" textlink="">
      <xdr:nvSpPr>
        <xdr:cNvPr id="87" name="テキスト ボックス 86"/>
        <xdr:cNvSpPr txBox="1"/>
      </xdr:nvSpPr>
      <xdr:spPr>
        <a:xfrm>
          <a:off x="2673427"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149316</xdr:rowOff>
    </xdr:from>
    <xdr:to>
      <xdr:col>3</xdr:col>
      <xdr:colOff>3175</xdr:colOff>
      <xdr:row>36</xdr:row>
      <xdr:rowOff>79466</xdr:rowOff>
    </xdr:to>
    <xdr:sp macro="" textlink="">
      <xdr:nvSpPr>
        <xdr:cNvPr id="88" name="円/楕円 87"/>
        <xdr:cNvSpPr/>
      </xdr:nvSpPr>
      <xdr:spPr>
        <a:xfrm>
          <a:off x="196850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70593</xdr:rowOff>
    </xdr:from>
    <xdr:ext cx="469744" cy="259045"/>
    <xdr:sp macro="" textlink="">
      <xdr:nvSpPr>
        <xdr:cNvPr id="89" name="テキスト ボックス 88"/>
        <xdr:cNvSpPr txBox="1"/>
      </xdr:nvSpPr>
      <xdr:spPr>
        <a:xfrm>
          <a:off x="1784427" y="624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79103</xdr:rowOff>
    </xdr:from>
    <xdr:to>
      <xdr:col>1</xdr:col>
      <xdr:colOff>485775</xdr:colOff>
      <xdr:row>35</xdr:row>
      <xdr:rowOff>9253</xdr:rowOff>
    </xdr:to>
    <xdr:sp macro="" textlink="">
      <xdr:nvSpPr>
        <xdr:cNvPr id="90" name="円/楕円 89"/>
        <xdr:cNvSpPr/>
      </xdr:nvSpPr>
      <xdr:spPr>
        <a:xfrm>
          <a:off x="1079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380</xdr:rowOff>
    </xdr:from>
    <xdr:ext cx="469744" cy="259045"/>
    <xdr:sp macro="" textlink="">
      <xdr:nvSpPr>
        <xdr:cNvPr id="91" name="テキスト ボックス 90"/>
        <xdr:cNvSpPr txBox="1"/>
      </xdr:nvSpPr>
      <xdr:spPr>
        <a:xfrm>
          <a:off x="895427"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46298</xdr:rowOff>
    </xdr:from>
    <xdr:to>
      <xdr:col>6</xdr:col>
      <xdr:colOff>511175</xdr:colOff>
      <xdr:row>56</xdr:row>
      <xdr:rowOff>155587</xdr:rowOff>
    </xdr:to>
    <xdr:cxnSp macro="">
      <xdr:nvCxnSpPr>
        <xdr:cNvPr id="121" name="直線コネクタ 120"/>
        <xdr:cNvCxnSpPr/>
      </xdr:nvCxnSpPr>
      <xdr:spPr>
        <a:xfrm>
          <a:off x="3797300" y="9647498"/>
          <a:ext cx="838200" cy="10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46298</xdr:rowOff>
    </xdr:from>
    <xdr:to>
      <xdr:col>5</xdr:col>
      <xdr:colOff>358775</xdr:colOff>
      <xdr:row>56</xdr:row>
      <xdr:rowOff>117354</xdr:rowOff>
    </xdr:to>
    <xdr:cxnSp macro="">
      <xdr:nvCxnSpPr>
        <xdr:cNvPr id="124" name="直線コネクタ 123"/>
        <xdr:cNvCxnSpPr/>
      </xdr:nvCxnSpPr>
      <xdr:spPr>
        <a:xfrm flipV="1">
          <a:off x="2908300" y="9647498"/>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110154</xdr:rowOff>
    </xdr:from>
    <xdr:to>
      <xdr:col>4</xdr:col>
      <xdr:colOff>155575</xdr:colOff>
      <xdr:row>56</xdr:row>
      <xdr:rowOff>117354</xdr:rowOff>
    </xdr:to>
    <xdr:cxnSp macro="">
      <xdr:nvCxnSpPr>
        <xdr:cNvPr id="127" name="直線コネクタ 126"/>
        <xdr:cNvCxnSpPr/>
      </xdr:nvCxnSpPr>
      <xdr:spPr>
        <a:xfrm>
          <a:off x="2019300" y="9711354"/>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110154</xdr:rowOff>
    </xdr:from>
    <xdr:to>
      <xdr:col>2</xdr:col>
      <xdr:colOff>638175</xdr:colOff>
      <xdr:row>56</xdr:row>
      <xdr:rowOff>152616</xdr:rowOff>
    </xdr:to>
    <xdr:cxnSp macro="">
      <xdr:nvCxnSpPr>
        <xdr:cNvPr id="130" name="直線コネクタ 129"/>
        <xdr:cNvCxnSpPr/>
      </xdr:nvCxnSpPr>
      <xdr:spPr>
        <a:xfrm flipV="1">
          <a:off x="1130300" y="9711354"/>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104787</xdr:rowOff>
    </xdr:from>
    <xdr:to>
      <xdr:col>6</xdr:col>
      <xdr:colOff>561975</xdr:colOff>
      <xdr:row>57</xdr:row>
      <xdr:rowOff>34937</xdr:rowOff>
    </xdr:to>
    <xdr:sp macro="" textlink="">
      <xdr:nvSpPr>
        <xdr:cNvPr id="140" name="円/楕円 139"/>
        <xdr:cNvSpPr/>
      </xdr:nvSpPr>
      <xdr:spPr>
        <a:xfrm>
          <a:off x="4584700" y="97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127664</xdr:rowOff>
    </xdr:from>
    <xdr:ext cx="534377" cy="259045"/>
    <xdr:sp macro="" textlink="">
      <xdr:nvSpPr>
        <xdr:cNvPr id="141" name="総務費該当値テキスト"/>
        <xdr:cNvSpPr txBox="1"/>
      </xdr:nvSpPr>
      <xdr:spPr>
        <a:xfrm>
          <a:off x="4686300" y="95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166948</xdr:rowOff>
    </xdr:from>
    <xdr:to>
      <xdr:col>5</xdr:col>
      <xdr:colOff>409575</xdr:colOff>
      <xdr:row>56</xdr:row>
      <xdr:rowOff>97098</xdr:rowOff>
    </xdr:to>
    <xdr:sp macro="" textlink="">
      <xdr:nvSpPr>
        <xdr:cNvPr id="142" name="円/楕円 141"/>
        <xdr:cNvSpPr/>
      </xdr:nvSpPr>
      <xdr:spPr>
        <a:xfrm>
          <a:off x="3746500" y="95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113625</xdr:rowOff>
    </xdr:from>
    <xdr:ext cx="534377" cy="259045"/>
    <xdr:sp macro="" textlink="">
      <xdr:nvSpPr>
        <xdr:cNvPr id="143" name="テキスト ボックス 142"/>
        <xdr:cNvSpPr txBox="1"/>
      </xdr:nvSpPr>
      <xdr:spPr>
        <a:xfrm>
          <a:off x="3530111" y="93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66554</xdr:rowOff>
    </xdr:from>
    <xdr:to>
      <xdr:col>4</xdr:col>
      <xdr:colOff>206375</xdr:colOff>
      <xdr:row>56</xdr:row>
      <xdr:rowOff>168154</xdr:rowOff>
    </xdr:to>
    <xdr:sp macro="" textlink="">
      <xdr:nvSpPr>
        <xdr:cNvPr id="144" name="円/楕円 143"/>
        <xdr:cNvSpPr/>
      </xdr:nvSpPr>
      <xdr:spPr>
        <a:xfrm>
          <a:off x="2857500" y="9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13231</xdr:rowOff>
    </xdr:from>
    <xdr:ext cx="534377" cy="259045"/>
    <xdr:sp macro="" textlink="">
      <xdr:nvSpPr>
        <xdr:cNvPr id="145" name="テキスト ボックス 144"/>
        <xdr:cNvSpPr txBox="1"/>
      </xdr:nvSpPr>
      <xdr:spPr>
        <a:xfrm>
          <a:off x="2641111" y="9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59354</xdr:rowOff>
    </xdr:from>
    <xdr:to>
      <xdr:col>3</xdr:col>
      <xdr:colOff>3175</xdr:colOff>
      <xdr:row>56</xdr:row>
      <xdr:rowOff>160954</xdr:rowOff>
    </xdr:to>
    <xdr:sp macro="" textlink="">
      <xdr:nvSpPr>
        <xdr:cNvPr id="146" name="円/楕円 145"/>
        <xdr:cNvSpPr/>
      </xdr:nvSpPr>
      <xdr:spPr>
        <a:xfrm>
          <a:off x="1968500" y="96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6031</xdr:rowOff>
    </xdr:from>
    <xdr:ext cx="534377" cy="259045"/>
    <xdr:sp macro="" textlink="">
      <xdr:nvSpPr>
        <xdr:cNvPr id="147" name="テキスト ボックス 146"/>
        <xdr:cNvSpPr txBox="1"/>
      </xdr:nvSpPr>
      <xdr:spPr>
        <a:xfrm>
          <a:off x="1752111" y="94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101816</xdr:rowOff>
    </xdr:from>
    <xdr:to>
      <xdr:col>1</xdr:col>
      <xdr:colOff>485775</xdr:colOff>
      <xdr:row>57</xdr:row>
      <xdr:rowOff>31966</xdr:rowOff>
    </xdr:to>
    <xdr:sp macro="" textlink="">
      <xdr:nvSpPr>
        <xdr:cNvPr id="148" name="円/楕円 147"/>
        <xdr:cNvSpPr/>
      </xdr:nvSpPr>
      <xdr:spPr>
        <a:xfrm>
          <a:off x="1079500" y="9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48493</xdr:rowOff>
    </xdr:from>
    <xdr:ext cx="534377" cy="259045"/>
    <xdr:sp macro="" textlink="">
      <xdr:nvSpPr>
        <xdr:cNvPr id="149" name="テキスト ボックス 148"/>
        <xdr:cNvSpPr txBox="1"/>
      </xdr:nvSpPr>
      <xdr:spPr>
        <a:xfrm>
          <a:off x="863111" y="94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79254</xdr:rowOff>
    </xdr:from>
    <xdr:to>
      <xdr:col>6</xdr:col>
      <xdr:colOff>511175</xdr:colOff>
      <xdr:row>74</xdr:row>
      <xdr:rowOff>82969</xdr:rowOff>
    </xdr:to>
    <xdr:cxnSp macro="">
      <xdr:nvCxnSpPr>
        <xdr:cNvPr id="179" name="直線コネクタ 178"/>
        <xdr:cNvCxnSpPr/>
      </xdr:nvCxnSpPr>
      <xdr:spPr>
        <a:xfrm flipV="1">
          <a:off x="3797300" y="12766554"/>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82969</xdr:rowOff>
    </xdr:from>
    <xdr:to>
      <xdr:col>5</xdr:col>
      <xdr:colOff>358775</xdr:colOff>
      <xdr:row>75</xdr:row>
      <xdr:rowOff>39668</xdr:rowOff>
    </xdr:to>
    <xdr:cxnSp macro="">
      <xdr:nvCxnSpPr>
        <xdr:cNvPr id="182" name="直線コネクタ 181"/>
        <xdr:cNvCxnSpPr/>
      </xdr:nvCxnSpPr>
      <xdr:spPr>
        <a:xfrm flipV="1">
          <a:off x="2908300" y="12770269"/>
          <a:ext cx="889000" cy="1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39668</xdr:rowOff>
    </xdr:from>
    <xdr:to>
      <xdr:col>4</xdr:col>
      <xdr:colOff>155575</xdr:colOff>
      <xdr:row>75</xdr:row>
      <xdr:rowOff>148406</xdr:rowOff>
    </xdr:to>
    <xdr:cxnSp macro="">
      <xdr:nvCxnSpPr>
        <xdr:cNvPr id="185" name="直線コネクタ 184"/>
        <xdr:cNvCxnSpPr/>
      </xdr:nvCxnSpPr>
      <xdr:spPr>
        <a:xfrm flipV="1">
          <a:off x="2019300" y="12898418"/>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84951</xdr:rowOff>
    </xdr:from>
    <xdr:to>
      <xdr:col>2</xdr:col>
      <xdr:colOff>638175</xdr:colOff>
      <xdr:row>75</xdr:row>
      <xdr:rowOff>148406</xdr:rowOff>
    </xdr:to>
    <xdr:cxnSp macro="">
      <xdr:nvCxnSpPr>
        <xdr:cNvPr id="188" name="直線コネクタ 187"/>
        <xdr:cNvCxnSpPr/>
      </xdr:nvCxnSpPr>
      <xdr:spPr>
        <a:xfrm>
          <a:off x="1130300" y="12943701"/>
          <a:ext cx="889000" cy="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28454</xdr:rowOff>
    </xdr:from>
    <xdr:to>
      <xdr:col>6</xdr:col>
      <xdr:colOff>561975</xdr:colOff>
      <xdr:row>74</xdr:row>
      <xdr:rowOff>130054</xdr:rowOff>
    </xdr:to>
    <xdr:sp macro="" textlink="">
      <xdr:nvSpPr>
        <xdr:cNvPr id="198" name="円/楕円 197"/>
        <xdr:cNvSpPr/>
      </xdr:nvSpPr>
      <xdr:spPr>
        <a:xfrm>
          <a:off x="4584700" y="127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51331</xdr:rowOff>
    </xdr:from>
    <xdr:ext cx="599010" cy="259045"/>
    <xdr:sp macro="" textlink="">
      <xdr:nvSpPr>
        <xdr:cNvPr id="199" name="民生費該当値テキスト"/>
        <xdr:cNvSpPr txBox="1"/>
      </xdr:nvSpPr>
      <xdr:spPr>
        <a:xfrm>
          <a:off x="4686300" y="1256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143,173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32169</xdr:rowOff>
    </xdr:from>
    <xdr:to>
      <xdr:col>5</xdr:col>
      <xdr:colOff>409575</xdr:colOff>
      <xdr:row>74</xdr:row>
      <xdr:rowOff>133769</xdr:rowOff>
    </xdr:to>
    <xdr:sp macro="" textlink="">
      <xdr:nvSpPr>
        <xdr:cNvPr id="200" name="円/楕円 199"/>
        <xdr:cNvSpPr/>
      </xdr:nvSpPr>
      <xdr:spPr>
        <a:xfrm>
          <a:off x="3746500" y="127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150296</xdr:rowOff>
    </xdr:from>
    <xdr:ext cx="599010" cy="259045"/>
    <xdr:sp macro="" textlink="">
      <xdr:nvSpPr>
        <xdr:cNvPr id="201" name="テキスト ボックス 200"/>
        <xdr:cNvSpPr txBox="1"/>
      </xdr:nvSpPr>
      <xdr:spPr>
        <a:xfrm>
          <a:off x="3497794" y="124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142,978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160318</xdr:rowOff>
    </xdr:from>
    <xdr:to>
      <xdr:col>4</xdr:col>
      <xdr:colOff>206375</xdr:colOff>
      <xdr:row>75</xdr:row>
      <xdr:rowOff>90468</xdr:rowOff>
    </xdr:to>
    <xdr:sp macro="" textlink="">
      <xdr:nvSpPr>
        <xdr:cNvPr id="202" name="円/楕円 201"/>
        <xdr:cNvSpPr/>
      </xdr:nvSpPr>
      <xdr:spPr>
        <a:xfrm>
          <a:off x="2857500" y="128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106995</xdr:rowOff>
    </xdr:from>
    <xdr:ext cx="599010" cy="259045"/>
    <xdr:sp macro="" textlink="">
      <xdr:nvSpPr>
        <xdr:cNvPr id="203" name="テキスト ボックス 202"/>
        <xdr:cNvSpPr txBox="1"/>
      </xdr:nvSpPr>
      <xdr:spPr>
        <a:xfrm>
          <a:off x="2608794" y="1262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136,251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97606</xdr:rowOff>
    </xdr:from>
    <xdr:to>
      <xdr:col>3</xdr:col>
      <xdr:colOff>3175</xdr:colOff>
      <xdr:row>76</xdr:row>
      <xdr:rowOff>27756</xdr:rowOff>
    </xdr:to>
    <xdr:sp macro="" textlink="">
      <xdr:nvSpPr>
        <xdr:cNvPr id="204" name="円/楕円 203"/>
        <xdr:cNvSpPr/>
      </xdr:nvSpPr>
      <xdr:spPr>
        <a:xfrm>
          <a:off x="1968500" y="129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44283</xdr:rowOff>
    </xdr:from>
    <xdr:ext cx="599010" cy="259045"/>
    <xdr:sp macro="" textlink="">
      <xdr:nvSpPr>
        <xdr:cNvPr id="205" name="テキスト ボックス 204"/>
        <xdr:cNvSpPr txBox="1"/>
      </xdr:nvSpPr>
      <xdr:spPr>
        <a:xfrm>
          <a:off x="1719794" y="1273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34151</xdr:rowOff>
    </xdr:from>
    <xdr:to>
      <xdr:col>1</xdr:col>
      <xdr:colOff>485775</xdr:colOff>
      <xdr:row>75</xdr:row>
      <xdr:rowOff>135751</xdr:rowOff>
    </xdr:to>
    <xdr:sp macro="" textlink="">
      <xdr:nvSpPr>
        <xdr:cNvPr id="206" name="円/楕円 205"/>
        <xdr:cNvSpPr/>
      </xdr:nvSpPr>
      <xdr:spPr>
        <a:xfrm>
          <a:off x="1079500" y="128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152278</xdr:rowOff>
    </xdr:from>
    <xdr:ext cx="599010" cy="259045"/>
    <xdr:sp macro="" textlink="">
      <xdr:nvSpPr>
        <xdr:cNvPr id="207" name="テキスト ボックス 206"/>
        <xdr:cNvSpPr txBox="1"/>
      </xdr:nvSpPr>
      <xdr:spPr>
        <a:xfrm>
          <a:off x="830794" y="1266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61911</xdr:rowOff>
    </xdr:from>
    <xdr:to>
      <xdr:col>6</xdr:col>
      <xdr:colOff>511175</xdr:colOff>
      <xdr:row>98</xdr:row>
      <xdr:rowOff>102242</xdr:rowOff>
    </xdr:to>
    <xdr:cxnSp macro="">
      <xdr:nvCxnSpPr>
        <xdr:cNvPr id="239" name="直線コネクタ 238"/>
        <xdr:cNvCxnSpPr/>
      </xdr:nvCxnSpPr>
      <xdr:spPr>
        <a:xfrm flipV="1">
          <a:off x="3797300" y="16864011"/>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102242</xdr:rowOff>
    </xdr:from>
    <xdr:to>
      <xdr:col>5</xdr:col>
      <xdr:colOff>358775</xdr:colOff>
      <xdr:row>99</xdr:row>
      <xdr:rowOff>21611</xdr:rowOff>
    </xdr:to>
    <xdr:cxnSp macro="">
      <xdr:nvCxnSpPr>
        <xdr:cNvPr id="242" name="直線コネクタ 241"/>
        <xdr:cNvCxnSpPr/>
      </xdr:nvCxnSpPr>
      <xdr:spPr>
        <a:xfrm flipV="1">
          <a:off x="2908300" y="16904342"/>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21611</xdr:rowOff>
    </xdr:from>
    <xdr:to>
      <xdr:col>4</xdr:col>
      <xdr:colOff>155575</xdr:colOff>
      <xdr:row>99</xdr:row>
      <xdr:rowOff>34283</xdr:rowOff>
    </xdr:to>
    <xdr:cxnSp macro="">
      <xdr:nvCxnSpPr>
        <xdr:cNvPr id="245" name="直線コネクタ 244"/>
        <xdr:cNvCxnSpPr/>
      </xdr:nvCxnSpPr>
      <xdr:spPr>
        <a:xfrm flipV="1">
          <a:off x="2019300" y="16995161"/>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168145</xdr:rowOff>
    </xdr:from>
    <xdr:to>
      <xdr:col>2</xdr:col>
      <xdr:colOff>638175</xdr:colOff>
      <xdr:row>99</xdr:row>
      <xdr:rowOff>34283</xdr:rowOff>
    </xdr:to>
    <xdr:cxnSp macro="">
      <xdr:nvCxnSpPr>
        <xdr:cNvPr id="248" name="直線コネクタ 247"/>
        <xdr:cNvCxnSpPr/>
      </xdr:nvCxnSpPr>
      <xdr:spPr>
        <a:xfrm>
          <a:off x="1130300" y="16970245"/>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11111</xdr:rowOff>
    </xdr:from>
    <xdr:to>
      <xdr:col>6</xdr:col>
      <xdr:colOff>561975</xdr:colOff>
      <xdr:row>98</xdr:row>
      <xdr:rowOff>112711</xdr:rowOff>
    </xdr:to>
    <xdr:sp macro="" textlink="">
      <xdr:nvSpPr>
        <xdr:cNvPr id="258" name="円/楕円 257"/>
        <xdr:cNvSpPr/>
      </xdr:nvSpPr>
      <xdr:spPr>
        <a:xfrm>
          <a:off x="4584700" y="168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160988</xdr:rowOff>
    </xdr:from>
    <xdr:ext cx="534377" cy="259045"/>
    <xdr:sp macro="" textlink="">
      <xdr:nvSpPr>
        <xdr:cNvPr id="259" name="衛生費該当値テキスト"/>
        <xdr:cNvSpPr txBox="1"/>
      </xdr:nvSpPr>
      <xdr:spPr>
        <a:xfrm>
          <a:off x="4686300" y="167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51442</xdr:rowOff>
    </xdr:from>
    <xdr:to>
      <xdr:col>5</xdr:col>
      <xdr:colOff>409575</xdr:colOff>
      <xdr:row>98</xdr:row>
      <xdr:rowOff>153042</xdr:rowOff>
    </xdr:to>
    <xdr:sp macro="" textlink="">
      <xdr:nvSpPr>
        <xdr:cNvPr id="260" name="円/楕円 259"/>
        <xdr:cNvSpPr/>
      </xdr:nvSpPr>
      <xdr:spPr>
        <a:xfrm>
          <a:off x="3746500" y="168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144169</xdr:rowOff>
    </xdr:from>
    <xdr:ext cx="534377" cy="259045"/>
    <xdr:sp macro="" textlink="">
      <xdr:nvSpPr>
        <xdr:cNvPr id="261" name="テキスト ボックス 260"/>
        <xdr:cNvSpPr txBox="1"/>
      </xdr:nvSpPr>
      <xdr:spPr>
        <a:xfrm>
          <a:off x="3530111" y="169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142261</xdr:rowOff>
    </xdr:from>
    <xdr:to>
      <xdr:col>4</xdr:col>
      <xdr:colOff>206375</xdr:colOff>
      <xdr:row>99</xdr:row>
      <xdr:rowOff>72411</xdr:rowOff>
    </xdr:to>
    <xdr:sp macro="" textlink="">
      <xdr:nvSpPr>
        <xdr:cNvPr id="262" name="円/楕円 261"/>
        <xdr:cNvSpPr/>
      </xdr:nvSpPr>
      <xdr:spPr>
        <a:xfrm>
          <a:off x="2857500" y="169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63538</xdr:rowOff>
    </xdr:from>
    <xdr:ext cx="534377" cy="259045"/>
    <xdr:sp macro="" textlink="">
      <xdr:nvSpPr>
        <xdr:cNvPr id="263" name="テキスト ボックス 262"/>
        <xdr:cNvSpPr txBox="1"/>
      </xdr:nvSpPr>
      <xdr:spPr>
        <a:xfrm>
          <a:off x="2641111" y="170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154933</xdr:rowOff>
    </xdr:from>
    <xdr:to>
      <xdr:col>3</xdr:col>
      <xdr:colOff>3175</xdr:colOff>
      <xdr:row>99</xdr:row>
      <xdr:rowOff>85083</xdr:rowOff>
    </xdr:to>
    <xdr:sp macro="" textlink="">
      <xdr:nvSpPr>
        <xdr:cNvPr id="264" name="円/楕円 263"/>
        <xdr:cNvSpPr/>
      </xdr:nvSpPr>
      <xdr:spPr>
        <a:xfrm>
          <a:off x="1968500" y="169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76210</xdr:rowOff>
    </xdr:from>
    <xdr:ext cx="534377" cy="259045"/>
    <xdr:sp macro="" textlink="">
      <xdr:nvSpPr>
        <xdr:cNvPr id="265" name="テキスト ボックス 264"/>
        <xdr:cNvSpPr txBox="1"/>
      </xdr:nvSpPr>
      <xdr:spPr>
        <a:xfrm>
          <a:off x="1752111" y="170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117345</xdr:rowOff>
    </xdr:from>
    <xdr:to>
      <xdr:col>1</xdr:col>
      <xdr:colOff>485775</xdr:colOff>
      <xdr:row>99</xdr:row>
      <xdr:rowOff>47495</xdr:rowOff>
    </xdr:to>
    <xdr:sp macro="" textlink="">
      <xdr:nvSpPr>
        <xdr:cNvPr id="266" name="円/楕円 265"/>
        <xdr:cNvSpPr/>
      </xdr:nvSpPr>
      <xdr:spPr>
        <a:xfrm>
          <a:off x="1079500" y="169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38622</xdr:rowOff>
    </xdr:from>
    <xdr:ext cx="534377" cy="259045"/>
    <xdr:sp macro="" textlink="">
      <xdr:nvSpPr>
        <xdr:cNvPr id="267" name="テキスト ボックス 266"/>
        <xdr:cNvSpPr txBox="1"/>
      </xdr:nvSpPr>
      <xdr:spPr>
        <a:xfrm>
          <a:off x="863111" y="170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12446</xdr:rowOff>
    </xdr:from>
    <xdr:to>
      <xdr:col>15</xdr:col>
      <xdr:colOff>180975</xdr:colOff>
      <xdr:row>39</xdr:row>
      <xdr:rowOff>16002</xdr:rowOff>
    </xdr:to>
    <xdr:cxnSp macro="">
      <xdr:nvCxnSpPr>
        <xdr:cNvPr id="296" name="直線コネクタ 295"/>
        <xdr:cNvCxnSpPr/>
      </xdr:nvCxnSpPr>
      <xdr:spPr>
        <a:xfrm flipV="1">
          <a:off x="9639300" y="6698996"/>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16002</xdr:rowOff>
    </xdr:from>
    <xdr:to>
      <xdr:col>14</xdr:col>
      <xdr:colOff>28575</xdr:colOff>
      <xdr:row>39</xdr:row>
      <xdr:rowOff>16637</xdr:rowOff>
    </xdr:to>
    <xdr:cxnSp macro="">
      <xdr:nvCxnSpPr>
        <xdr:cNvPr id="299" name="直線コネクタ 298"/>
        <xdr:cNvCxnSpPr/>
      </xdr:nvCxnSpPr>
      <xdr:spPr>
        <a:xfrm flipV="1">
          <a:off x="8750300" y="670255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97155</xdr:rowOff>
    </xdr:from>
    <xdr:to>
      <xdr:col>12</xdr:col>
      <xdr:colOff>511175</xdr:colOff>
      <xdr:row>39</xdr:row>
      <xdr:rowOff>16637</xdr:rowOff>
    </xdr:to>
    <xdr:cxnSp macro="">
      <xdr:nvCxnSpPr>
        <xdr:cNvPr id="302" name="直線コネクタ 301"/>
        <xdr:cNvCxnSpPr/>
      </xdr:nvCxnSpPr>
      <xdr:spPr>
        <a:xfrm>
          <a:off x="7861300" y="6612255"/>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57404</xdr:rowOff>
    </xdr:from>
    <xdr:to>
      <xdr:col>11</xdr:col>
      <xdr:colOff>307975</xdr:colOff>
      <xdr:row>38</xdr:row>
      <xdr:rowOff>97155</xdr:rowOff>
    </xdr:to>
    <xdr:cxnSp macro="">
      <xdr:nvCxnSpPr>
        <xdr:cNvPr id="305" name="直線コネクタ 304"/>
        <xdr:cNvCxnSpPr/>
      </xdr:nvCxnSpPr>
      <xdr:spPr>
        <a:xfrm>
          <a:off x="6972300" y="6572504"/>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133096</xdr:rowOff>
    </xdr:from>
    <xdr:to>
      <xdr:col>15</xdr:col>
      <xdr:colOff>231775</xdr:colOff>
      <xdr:row>39</xdr:row>
      <xdr:rowOff>63246</xdr:rowOff>
    </xdr:to>
    <xdr:sp macro="" textlink="">
      <xdr:nvSpPr>
        <xdr:cNvPr id="315" name="円/楕円 314"/>
        <xdr:cNvSpPr/>
      </xdr:nvSpPr>
      <xdr:spPr>
        <a:xfrm>
          <a:off x="10426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48023</xdr:rowOff>
    </xdr:from>
    <xdr:ext cx="378565" cy="259045"/>
    <xdr:sp macro="" textlink="">
      <xdr:nvSpPr>
        <xdr:cNvPr id="316" name="労働費該当値テキスト"/>
        <xdr:cNvSpPr txBox="1"/>
      </xdr:nvSpPr>
      <xdr:spPr>
        <a:xfrm>
          <a:off x="10528300" y="65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136652</xdr:rowOff>
    </xdr:from>
    <xdr:to>
      <xdr:col>14</xdr:col>
      <xdr:colOff>79375</xdr:colOff>
      <xdr:row>39</xdr:row>
      <xdr:rowOff>66802</xdr:rowOff>
    </xdr:to>
    <xdr:sp macro="" textlink="">
      <xdr:nvSpPr>
        <xdr:cNvPr id="317" name="円/楕円 316"/>
        <xdr:cNvSpPr/>
      </xdr:nvSpPr>
      <xdr:spPr>
        <a:xfrm>
          <a:off x="9588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57929</xdr:rowOff>
    </xdr:from>
    <xdr:ext cx="378565" cy="259045"/>
    <xdr:sp macro="" textlink="">
      <xdr:nvSpPr>
        <xdr:cNvPr id="318" name="テキスト ボックス 317"/>
        <xdr:cNvSpPr txBox="1"/>
      </xdr:nvSpPr>
      <xdr:spPr>
        <a:xfrm>
          <a:off x="9450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137287</xdr:rowOff>
    </xdr:from>
    <xdr:to>
      <xdr:col>12</xdr:col>
      <xdr:colOff>561975</xdr:colOff>
      <xdr:row>39</xdr:row>
      <xdr:rowOff>67437</xdr:rowOff>
    </xdr:to>
    <xdr:sp macro="" textlink="">
      <xdr:nvSpPr>
        <xdr:cNvPr id="319" name="円/楕円 318"/>
        <xdr:cNvSpPr/>
      </xdr:nvSpPr>
      <xdr:spPr>
        <a:xfrm>
          <a:off x="8699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58564</xdr:rowOff>
    </xdr:from>
    <xdr:ext cx="378565" cy="259045"/>
    <xdr:sp macro="" textlink="">
      <xdr:nvSpPr>
        <xdr:cNvPr id="320" name="テキスト ボックス 319"/>
        <xdr:cNvSpPr txBox="1"/>
      </xdr:nvSpPr>
      <xdr:spPr>
        <a:xfrm>
          <a:off x="8561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46355</xdr:rowOff>
    </xdr:from>
    <xdr:to>
      <xdr:col>11</xdr:col>
      <xdr:colOff>358775</xdr:colOff>
      <xdr:row>38</xdr:row>
      <xdr:rowOff>147955</xdr:rowOff>
    </xdr:to>
    <xdr:sp macro="" textlink="">
      <xdr:nvSpPr>
        <xdr:cNvPr id="321" name="円/楕円 320"/>
        <xdr:cNvSpPr/>
      </xdr:nvSpPr>
      <xdr:spPr>
        <a:xfrm>
          <a:off x="781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139082</xdr:rowOff>
    </xdr:from>
    <xdr:ext cx="378565" cy="259045"/>
    <xdr:sp macro="" textlink="">
      <xdr:nvSpPr>
        <xdr:cNvPr id="322" name="テキスト ボックス 321"/>
        <xdr:cNvSpPr txBox="1"/>
      </xdr:nvSpPr>
      <xdr:spPr>
        <a:xfrm>
          <a:off x="7672017" y="66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6604</xdr:rowOff>
    </xdr:from>
    <xdr:to>
      <xdr:col>10</xdr:col>
      <xdr:colOff>155575</xdr:colOff>
      <xdr:row>38</xdr:row>
      <xdr:rowOff>108204</xdr:rowOff>
    </xdr:to>
    <xdr:sp macro="" textlink="">
      <xdr:nvSpPr>
        <xdr:cNvPr id="323" name="円/楕円 322"/>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99331</xdr:rowOff>
    </xdr:from>
    <xdr:ext cx="469744" cy="259045"/>
    <xdr:sp macro="" textlink="">
      <xdr:nvSpPr>
        <xdr:cNvPr id="324" name="テキスト ボックス 323"/>
        <xdr:cNvSpPr txBox="1"/>
      </xdr:nvSpPr>
      <xdr:spPr>
        <a:xfrm>
          <a:off x="6737427"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2632</xdr:rowOff>
    </xdr:from>
    <xdr:to>
      <xdr:col>15</xdr:col>
      <xdr:colOff>180975</xdr:colOff>
      <xdr:row>57</xdr:row>
      <xdr:rowOff>5741</xdr:rowOff>
    </xdr:to>
    <xdr:cxnSp macro="">
      <xdr:nvCxnSpPr>
        <xdr:cNvPr id="351" name="直線コネクタ 350"/>
        <xdr:cNvCxnSpPr/>
      </xdr:nvCxnSpPr>
      <xdr:spPr>
        <a:xfrm flipV="1">
          <a:off x="9639300" y="9775282"/>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2"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5741</xdr:rowOff>
    </xdr:from>
    <xdr:to>
      <xdr:col>14</xdr:col>
      <xdr:colOff>28575</xdr:colOff>
      <xdr:row>57</xdr:row>
      <xdr:rowOff>35458</xdr:rowOff>
    </xdr:to>
    <xdr:cxnSp macro="">
      <xdr:nvCxnSpPr>
        <xdr:cNvPr id="354" name="直線コネクタ 353"/>
        <xdr:cNvCxnSpPr/>
      </xdr:nvCxnSpPr>
      <xdr:spPr>
        <a:xfrm flipV="1">
          <a:off x="8750300" y="977839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29606</xdr:rowOff>
    </xdr:from>
    <xdr:to>
      <xdr:col>12</xdr:col>
      <xdr:colOff>511175</xdr:colOff>
      <xdr:row>57</xdr:row>
      <xdr:rowOff>35458</xdr:rowOff>
    </xdr:to>
    <xdr:cxnSp macro="">
      <xdr:nvCxnSpPr>
        <xdr:cNvPr id="357" name="直線コネクタ 356"/>
        <xdr:cNvCxnSpPr/>
      </xdr:nvCxnSpPr>
      <xdr:spPr>
        <a:xfrm>
          <a:off x="7861300" y="980225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157622</xdr:rowOff>
    </xdr:from>
    <xdr:to>
      <xdr:col>11</xdr:col>
      <xdr:colOff>307975</xdr:colOff>
      <xdr:row>57</xdr:row>
      <xdr:rowOff>29606</xdr:rowOff>
    </xdr:to>
    <xdr:cxnSp macro="">
      <xdr:nvCxnSpPr>
        <xdr:cNvPr id="360" name="直線コネクタ 359"/>
        <xdr:cNvCxnSpPr/>
      </xdr:nvCxnSpPr>
      <xdr:spPr>
        <a:xfrm>
          <a:off x="6972300" y="9758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2" name="テキスト ボックス 361"/>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123282</xdr:rowOff>
    </xdr:from>
    <xdr:to>
      <xdr:col>15</xdr:col>
      <xdr:colOff>231775</xdr:colOff>
      <xdr:row>57</xdr:row>
      <xdr:rowOff>53432</xdr:rowOff>
    </xdr:to>
    <xdr:sp macro="" textlink="">
      <xdr:nvSpPr>
        <xdr:cNvPr id="370" name="円/楕円 369"/>
        <xdr:cNvSpPr/>
      </xdr:nvSpPr>
      <xdr:spPr>
        <a:xfrm>
          <a:off x="10426700" y="9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146159</xdr:rowOff>
    </xdr:from>
    <xdr:ext cx="469744" cy="259045"/>
    <xdr:sp macro="" textlink="">
      <xdr:nvSpPr>
        <xdr:cNvPr id="371" name="農林水産業費該当値テキスト"/>
        <xdr:cNvSpPr txBox="1"/>
      </xdr:nvSpPr>
      <xdr:spPr>
        <a:xfrm>
          <a:off x="10528300" y="9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126391</xdr:rowOff>
    </xdr:from>
    <xdr:to>
      <xdr:col>14</xdr:col>
      <xdr:colOff>79375</xdr:colOff>
      <xdr:row>57</xdr:row>
      <xdr:rowOff>56541</xdr:rowOff>
    </xdr:to>
    <xdr:sp macro="" textlink="">
      <xdr:nvSpPr>
        <xdr:cNvPr id="372" name="円/楕円 371"/>
        <xdr:cNvSpPr/>
      </xdr:nvSpPr>
      <xdr:spPr>
        <a:xfrm>
          <a:off x="9588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73068</xdr:rowOff>
    </xdr:from>
    <xdr:ext cx="469744" cy="259045"/>
    <xdr:sp macro="" textlink="">
      <xdr:nvSpPr>
        <xdr:cNvPr id="373" name="テキスト ボックス 372"/>
        <xdr:cNvSpPr txBox="1"/>
      </xdr:nvSpPr>
      <xdr:spPr>
        <a:xfrm>
          <a:off x="9404427"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156108</xdr:rowOff>
    </xdr:from>
    <xdr:to>
      <xdr:col>12</xdr:col>
      <xdr:colOff>561975</xdr:colOff>
      <xdr:row>57</xdr:row>
      <xdr:rowOff>86258</xdr:rowOff>
    </xdr:to>
    <xdr:sp macro="" textlink="">
      <xdr:nvSpPr>
        <xdr:cNvPr id="374" name="円/楕円 373"/>
        <xdr:cNvSpPr/>
      </xdr:nvSpPr>
      <xdr:spPr>
        <a:xfrm>
          <a:off x="8699500" y="97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102785</xdr:rowOff>
    </xdr:from>
    <xdr:ext cx="469744" cy="259045"/>
    <xdr:sp macro="" textlink="">
      <xdr:nvSpPr>
        <xdr:cNvPr id="375" name="テキスト ボックス 374"/>
        <xdr:cNvSpPr txBox="1"/>
      </xdr:nvSpPr>
      <xdr:spPr>
        <a:xfrm>
          <a:off x="8515427" y="953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150256</xdr:rowOff>
    </xdr:from>
    <xdr:to>
      <xdr:col>11</xdr:col>
      <xdr:colOff>358775</xdr:colOff>
      <xdr:row>57</xdr:row>
      <xdr:rowOff>80406</xdr:rowOff>
    </xdr:to>
    <xdr:sp macro="" textlink="">
      <xdr:nvSpPr>
        <xdr:cNvPr id="376" name="円/楕円 375"/>
        <xdr:cNvSpPr/>
      </xdr:nvSpPr>
      <xdr:spPr>
        <a:xfrm>
          <a:off x="7810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96933</xdr:rowOff>
    </xdr:from>
    <xdr:ext cx="469744" cy="259045"/>
    <xdr:sp macro="" textlink="">
      <xdr:nvSpPr>
        <xdr:cNvPr id="377" name="テキスト ボックス 376"/>
        <xdr:cNvSpPr txBox="1"/>
      </xdr:nvSpPr>
      <xdr:spPr>
        <a:xfrm>
          <a:off x="7626427" y="95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106822</xdr:rowOff>
    </xdr:from>
    <xdr:to>
      <xdr:col>10</xdr:col>
      <xdr:colOff>155575</xdr:colOff>
      <xdr:row>57</xdr:row>
      <xdr:rowOff>36972</xdr:rowOff>
    </xdr:to>
    <xdr:sp macro="" textlink="">
      <xdr:nvSpPr>
        <xdr:cNvPr id="378" name="円/楕円 377"/>
        <xdr:cNvSpPr/>
      </xdr:nvSpPr>
      <xdr:spPr>
        <a:xfrm>
          <a:off x="6921500" y="97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53499</xdr:rowOff>
    </xdr:from>
    <xdr:ext cx="469744" cy="259045"/>
    <xdr:sp macro="" textlink="">
      <xdr:nvSpPr>
        <xdr:cNvPr id="379" name="テキスト ボックス 378"/>
        <xdr:cNvSpPr txBox="1"/>
      </xdr:nvSpPr>
      <xdr:spPr>
        <a:xfrm>
          <a:off x="6737427" y="948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48740</xdr:rowOff>
    </xdr:from>
    <xdr:to>
      <xdr:col>15</xdr:col>
      <xdr:colOff>180975</xdr:colOff>
      <xdr:row>78</xdr:row>
      <xdr:rowOff>72515</xdr:rowOff>
    </xdr:to>
    <xdr:cxnSp macro="">
      <xdr:nvCxnSpPr>
        <xdr:cNvPr id="406" name="直線コネクタ 405"/>
        <xdr:cNvCxnSpPr/>
      </xdr:nvCxnSpPr>
      <xdr:spPr>
        <a:xfrm flipV="1">
          <a:off x="9639300" y="13421840"/>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72515</xdr:rowOff>
    </xdr:from>
    <xdr:to>
      <xdr:col>14</xdr:col>
      <xdr:colOff>28575</xdr:colOff>
      <xdr:row>78</xdr:row>
      <xdr:rowOff>82848</xdr:rowOff>
    </xdr:to>
    <xdr:cxnSp macro="">
      <xdr:nvCxnSpPr>
        <xdr:cNvPr id="409" name="直線コネクタ 408"/>
        <xdr:cNvCxnSpPr/>
      </xdr:nvCxnSpPr>
      <xdr:spPr>
        <a:xfrm flipV="1">
          <a:off x="8750300" y="13445615"/>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82848</xdr:rowOff>
    </xdr:from>
    <xdr:to>
      <xdr:col>12</xdr:col>
      <xdr:colOff>511175</xdr:colOff>
      <xdr:row>78</xdr:row>
      <xdr:rowOff>85384</xdr:rowOff>
    </xdr:to>
    <xdr:cxnSp macro="">
      <xdr:nvCxnSpPr>
        <xdr:cNvPr id="412" name="直線コネクタ 411"/>
        <xdr:cNvCxnSpPr/>
      </xdr:nvCxnSpPr>
      <xdr:spPr>
        <a:xfrm flipV="1">
          <a:off x="7861300" y="13455948"/>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83418</xdr:rowOff>
    </xdr:from>
    <xdr:to>
      <xdr:col>11</xdr:col>
      <xdr:colOff>307975</xdr:colOff>
      <xdr:row>78</xdr:row>
      <xdr:rowOff>85384</xdr:rowOff>
    </xdr:to>
    <xdr:cxnSp macro="">
      <xdr:nvCxnSpPr>
        <xdr:cNvPr id="415" name="直線コネクタ 414"/>
        <xdr:cNvCxnSpPr/>
      </xdr:nvCxnSpPr>
      <xdr:spPr>
        <a:xfrm>
          <a:off x="6972300" y="1345651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169390</xdr:rowOff>
    </xdr:from>
    <xdr:to>
      <xdr:col>15</xdr:col>
      <xdr:colOff>231775</xdr:colOff>
      <xdr:row>78</xdr:row>
      <xdr:rowOff>99540</xdr:rowOff>
    </xdr:to>
    <xdr:sp macro="" textlink="">
      <xdr:nvSpPr>
        <xdr:cNvPr id="425" name="円/楕円 424"/>
        <xdr:cNvSpPr/>
      </xdr:nvSpPr>
      <xdr:spPr>
        <a:xfrm>
          <a:off x="10426700" y="133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84317</xdr:rowOff>
    </xdr:from>
    <xdr:ext cx="469744" cy="259045"/>
    <xdr:sp macro="" textlink="">
      <xdr:nvSpPr>
        <xdr:cNvPr id="426" name="商工費該当値テキスト"/>
        <xdr:cNvSpPr txBox="1"/>
      </xdr:nvSpPr>
      <xdr:spPr>
        <a:xfrm>
          <a:off x="10528300" y="1328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21715</xdr:rowOff>
    </xdr:from>
    <xdr:to>
      <xdr:col>14</xdr:col>
      <xdr:colOff>79375</xdr:colOff>
      <xdr:row>78</xdr:row>
      <xdr:rowOff>123315</xdr:rowOff>
    </xdr:to>
    <xdr:sp macro="" textlink="">
      <xdr:nvSpPr>
        <xdr:cNvPr id="427" name="円/楕円 426"/>
        <xdr:cNvSpPr/>
      </xdr:nvSpPr>
      <xdr:spPr>
        <a:xfrm>
          <a:off x="9588500" y="133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114442</xdr:rowOff>
    </xdr:from>
    <xdr:ext cx="469744" cy="259045"/>
    <xdr:sp macro="" textlink="">
      <xdr:nvSpPr>
        <xdr:cNvPr id="428" name="テキスト ボックス 427"/>
        <xdr:cNvSpPr txBox="1"/>
      </xdr:nvSpPr>
      <xdr:spPr>
        <a:xfrm>
          <a:off x="9404427" y="134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32048</xdr:rowOff>
    </xdr:from>
    <xdr:to>
      <xdr:col>12</xdr:col>
      <xdr:colOff>561975</xdr:colOff>
      <xdr:row>78</xdr:row>
      <xdr:rowOff>133648</xdr:rowOff>
    </xdr:to>
    <xdr:sp macro="" textlink="">
      <xdr:nvSpPr>
        <xdr:cNvPr id="429" name="円/楕円 428"/>
        <xdr:cNvSpPr/>
      </xdr:nvSpPr>
      <xdr:spPr>
        <a:xfrm>
          <a:off x="8699500" y="134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124775</xdr:rowOff>
    </xdr:from>
    <xdr:ext cx="469744" cy="259045"/>
    <xdr:sp macro="" textlink="">
      <xdr:nvSpPr>
        <xdr:cNvPr id="430" name="テキスト ボックス 429"/>
        <xdr:cNvSpPr txBox="1"/>
      </xdr:nvSpPr>
      <xdr:spPr>
        <a:xfrm>
          <a:off x="8515427" y="1349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34584</xdr:rowOff>
    </xdr:from>
    <xdr:to>
      <xdr:col>11</xdr:col>
      <xdr:colOff>358775</xdr:colOff>
      <xdr:row>78</xdr:row>
      <xdr:rowOff>136184</xdr:rowOff>
    </xdr:to>
    <xdr:sp macro="" textlink="">
      <xdr:nvSpPr>
        <xdr:cNvPr id="431" name="円/楕円 430"/>
        <xdr:cNvSpPr/>
      </xdr:nvSpPr>
      <xdr:spPr>
        <a:xfrm>
          <a:off x="7810500" y="134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127311</xdr:rowOff>
    </xdr:from>
    <xdr:ext cx="469744" cy="259045"/>
    <xdr:sp macro="" textlink="">
      <xdr:nvSpPr>
        <xdr:cNvPr id="432" name="テキスト ボックス 431"/>
        <xdr:cNvSpPr txBox="1"/>
      </xdr:nvSpPr>
      <xdr:spPr>
        <a:xfrm>
          <a:off x="7626427" y="135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32618</xdr:rowOff>
    </xdr:from>
    <xdr:to>
      <xdr:col>10</xdr:col>
      <xdr:colOff>155575</xdr:colOff>
      <xdr:row>78</xdr:row>
      <xdr:rowOff>134218</xdr:rowOff>
    </xdr:to>
    <xdr:sp macro="" textlink="">
      <xdr:nvSpPr>
        <xdr:cNvPr id="433" name="円/楕円 432"/>
        <xdr:cNvSpPr/>
      </xdr:nvSpPr>
      <xdr:spPr>
        <a:xfrm>
          <a:off x="6921500" y="1340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125345</xdr:rowOff>
    </xdr:from>
    <xdr:ext cx="469744" cy="259045"/>
    <xdr:sp macro="" textlink="">
      <xdr:nvSpPr>
        <xdr:cNvPr id="434" name="テキスト ボックス 433"/>
        <xdr:cNvSpPr txBox="1"/>
      </xdr:nvSpPr>
      <xdr:spPr>
        <a:xfrm>
          <a:off x="6737427" y="1349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132232</xdr:rowOff>
    </xdr:from>
    <xdr:to>
      <xdr:col>15</xdr:col>
      <xdr:colOff>180975</xdr:colOff>
      <xdr:row>95</xdr:row>
      <xdr:rowOff>157835</xdr:rowOff>
    </xdr:to>
    <xdr:cxnSp macro="">
      <xdr:nvCxnSpPr>
        <xdr:cNvPr id="464" name="直線コネクタ 463"/>
        <xdr:cNvCxnSpPr/>
      </xdr:nvCxnSpPr>
      <xdr:spPr>
        <a:xfrm flipV="1">
          <a:off x="9639300" y="1641998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145205</xdr:rowOff>
    </xdr:from>
    <xdr:to>
      <xdr:col>14</xdr:col>
      <xdr:colOff>28575</xdr:colOff>
      <xdr:row>95</xdr:row>
      <xdr:rowOff>157835</xdr:rowOff>
    </xdr:to>
    <xdr:cxnSp macro="">
      <xdr:nvCxnSpPr>
        <xdr:cNvPr id="467" name="直線コネクタ 466"/>
        <xdr:cNvCxnSpPr/>
      </xdr:nvCxnSpPr>
      <xdr:spPr>
        <a:xfrm>
          <a:off x="8750300" y="16432955"/>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145205</xdr:rowOff>
    </xdr:from>
    <xdr:to>
      <xdr:col>12</xdr:col>
      <xdr:colOff>511175</xdr:colOff>
      <xdr:row>95</xdr:row>
      <xdr:rowOff>168066</xdr:rowOff>
    </xdr:to>
    <xdr:cxnSp macro="">
      <xdr:nvCxnSpPr>
        <xdr:cNvPr id="470" name="直線コネクタ 469"/>
        <xdr:cNvCxnSpPr/>
      </xdr:nvCxnSpPr>
      <xdr:spPr>
        <a:xfrm flipV="1">
          <a:off x="7861300" y="1643295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150673</xdr:rowOff>
    </xdr:from>
    <xdr:to>
      <xdr:col>11</xdr:col>
      <xdr:colOff>307975</xdr:colOff>
      <xdr:row>95</xdr:row>
      <xdr:rowOff>168066</xdr:rowOff>
    </xdr:to>
    <xdr:cxnSp macro="">
      <xdr:nvCxnSpPr>
        <xdr:cNvPr id="473" name="直線コネクタ 472"/>
        <xdr:cNvCxnSpPr/>
      </xdr:nvCxnSpPr>
      <xdr:spPr>
        <a:xfrm>
          <a:off x="6972300" y="16438423"/>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81432</xdr:rowOff>
    </xdr:from>
    <xdr:to>
      <xdr:col>15</xdr:col>
      <xdr:colOff>231775</xdr:colOff>
      <xdr:row>96</xdr:row>
      <xdr:rowOff>11582</xdr:rowOff>
    </xdr:to>
    <xdr:sp macro="" textlink="">
      <xdr:nvSpPr>
        <xdr:cNvPr id="483" name="円/楕円 482"/>
        <xdr:cNvSpPr/>
      </xdr:nvSpPr>
      <xdr:spPr>
        <a:xfrm>
          <a:off x="10426700" y="1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104309</xdr:rowOff>
    </xdr:from>
    <xdr:ext cx="534377" cy="259045"/>
    <xdr:sp macro="" textlink="">
      <xdr:nvSpPr>
        <xdr:cNvPr id="484" name="土木費該当値テキスト"/>
        <xdr:cNvSpPr txBox="1"/>
      </xdr:nvSpPr>
      <xdr:spPr>
        <a:xfrm>
          <a:off x="10528300" y="1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107035</xdr:rowOff>
    </xdr:from>
    <xdr:to>
      <xdr:col>14</xdr:col>
      <xdr:colOff>79375</xdr:colOff>
      <xdr:row>96</xdr:row>
      <xdr:rowOff>37185</xdr:rowOff>
    </xdr:to>
    <xdr:sp macro="" textlink="">
      <xdr:nvSpPr>
        <xdr:cNvPr id="485" name="円/楕円 484"/>
        <xdr:cNvSpPr/>
      </xdr:nvSpPr>
      <xdr:spPr>
        <a:xfrm>
          <a:off x="9588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53712</xdr:rowOff>
    </xdr:from>
    <xdr:ext cx="534377" cy="259045"/>
    <xdr:sp macro="" textlink="">
      <xdr:nvSpPr>
        <xdr:cNvPr id="486" name="テキスト ボックス 485"/>
        <xdr:cNvSpPr txBox="1"/>
      </xdr:nvSpPr>
      <xdr:spPr>
        <a:xfrm>
          <a:off x="9372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94405</xdr:rowOff>
    </xdr:from>
    <xdr:to>
      <xdr:col>12</xdr:col>
      <xdr:colOff>561975</xdr:colOff>
      <xdr:row>96</xdr:row>
      <xdr:rowOff>24555</xdr:rowOff>
    </xdr:to>
    <xdr:sp macro="" textlink="">
      <xdr:nvSpPr>
        <xdr:cNvPr id="487" name="円/楕円 486"/>
        <xdr:cNvSpPr/>
      </xdr:nvSpPr>
      <xdr:spPr>
        <a:xfrm>
          <a:off x="8699500" y="16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41082</xdr:rowOff>
    </xdr:from>
    <xdr:ext cx="534377" cy="259045"/>
    <xdr:sp macro="" textlink="">
      <xdr:nvSpPr>
        <xdr:cNvPr id="488" name="テキスト ボックス 487"/>
        <xdr:cNvSpPr txBox="1"/>
      </xdr:nvSpPr>
      <xdr:spPr>
        <a:xfrm>
          <a:off x="8483111" y="161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117266</xdr:rowOff>
    </xdr:from>
    <xdr:to>
      <xdr:col>11</xdr:col>
      <xdr:colOff>358775</xdr:colOff>
      <xdr:row>96</xdr:row>
      <xdr:rowOff>47416</xdr:rowOff>
    </xdr:to>
    <xdr:sp macro="" textlink="">
      <xdr:nvSpPr>
        <xdr:cNvPr id="489" name="円/楕円 488"/>
        <xdr:cNvSpPr/>
      </xdr:nvSpPr>
      <xdr:spPr>
        <a:xfrm>
          <a:off x="7810500" y="164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63943</xdr:rowOff>
    </xdr:from>
    <xdr:ext cx="534377" cy="259045"/>
    <xdr:sp macro="" textlink="">
      <xdr:nvSpPr>
        <xdr:cNvPr id="490" name="テキスト ボックス 489"/>
        <xdr:cNvSpPr txBox="1"/>
      </xdr:nvSpPr>
      <xdr:spPr>
        <a:xfrm>
          <a:off x="7594111" y="1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99873</xdr:rowOff>
    </xdr:from>
    <xdr:to>
      <xdr:col>10</xdr:col>
      <xdr:colOff>155575</xdr:colOff>
      <xdr:row>96</xdr:row>
      <xdr:rowOff>30023</xdr:rowOff>
    </xdr:to>
    <xdr:sp macro="" textlink="">
      <xdr:nvSpPr>
        <xdr:cNvPr id="491" name="円/楕円 490"/>
        <xdr:cNvSpPr/>
      </xdr:nvSpPr>
      <xdr:spPr>
        <a:xfrm>
          <a:off x="6921500" y="163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46550</xdr:rowOff>
    </xdr:from>
    <xdr:ext cx="534377" cy="259045"/>
    <xdr:sp macro="" textlink="">
      <xdr:nvSpPr>
        <xdr:cNvPr id="492" name="テキスト ボックス 491"/>
        <xdr:cNvSpPr txBox="1"/>
      </xdr:nvSpPr>
      <xdr:spPr>
        <a:xfrm>
          <a:off x="6705111" y="161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109068</xdr:rowOff>
    </xdr:from>
    <xdr:to>
      <xdr:col>23</xdr:col>
      <xdr:colOff>517525</xdr:colOff>
      <xdr:row>36</xdr:row>
      <xdr:rowOff>111288</xdr:rowOff>
    </xdr:to>
    <xdr:cxnSp macro="">
      <xdr:nvCxnSpPr>
        <xdr:cNvPr id="524" name="直線コネクタ 523"/>
        <xdr:cNvCxnSpPr/>
      </xdr:nvCxnSpPr>
      <xdr:spPr>
        <a:xfrm>
          <a:off x="15481300" y="6281268"/>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107696</xdr:rowOff>
    </xdr:from>
    <xdr:to>
      <xdr:col>22</xdr:col>
      <xdr:colOff>365125</xdr:colOff>
      <xdr:row>36</xdr:row>
      <xdr:rowOff>109068</xdr:rowOff>
    </xdr:to>
    <xdr:cxnSp macro="">
      <xdr:nvCxnSpPr>
        <xdr:cNvPr id="527" name="直線コネクタ 526"/>
        <xdr:cNvCxnSpPr/>
      </xdr:nvCxnSpPr>
      <xdr:spPr>
        <a:xfrm>
          <a:off x="14592300" y="62798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107696</xdr:rowOff>
    </xdr:from>
    <xdr:to>
      <xdr:col>21</xdr:col>
      <xdr:colOff>161925</xdr:colOff>
      <xdr:row>36</xdr:row>
      <xdr:rowOff>160992</xdr:rowOff>
    </xdr:to>
    <xdr:cxnSp macro="">
      <xdr:nvCxnSpPr>
        <xdr:cNvPr id="530" name="直線コネクタ 529"/>
        <xdr:cNvCxnSpPr/>
      </xdr:nvCxnSpPr>
      <xdr:spPr>
        <a:xfrm flipV="1">
          <a:off x="13703300" y="6279896"/>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160992</xdr:rowOff>
    </xdr:from>
    <xdr:to>
      <xdr:col>19</xdr:col>
      <xdr:colOff>644525</xdr:colOff>
      <xdr:row>37</xdr:row>
      <xdr:rowOff>16125</xdr:rowOff>
    </xdr:to>
    <xdr:cxnSp macro="">
      <xdr:nvCxnSpPr>
        <xdr:cNvPr id="533" name="直線コネクタ 532"/>
        <xdr:cNvCxnSpPr/>
      </xdr:nvCxnSpPr>
      <xdr:spPr>
        <a:xfrm flipV="1">
          <a:off x="12814300" y="6333192"/>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60488</xdr:rowOff>
    </xdr:from>
    <xdr:to>
      <xdr:col>23</xdr:col>
      <xdr:colOff>568325</xdr:colOff>
      <xdr:row>36</xdr:row>
      <xdr:rowOff>162088</xdr:rowOff>
    </xdr:to>
    <xdr:sp macro="" textlink="">
      <xdr:nvSpPr>
        <xdr:cNvPr id="543" name="円/楕円 542"/>
        <xdr:cNvSpPr/>
      </xdr:nvSpPr>
      <xdr:spPr>
        <a:xfrm>
          <a:off x="16268700" y="62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38915</xdr:rowOff>
    </xdr:from>
    <xdr:ext cx="534377" cy="259045"/>
    <xdr:sp macro="" textlink="">
      <xdr:nvSpPr>
        <xdr:cNvPr id="544" name="消防費該当値テキスト"/>
        <xdr:cNvSpPr txBox="1"/>
      </xdr:nvSpPr>
      <xdr:spPr>
        <a:xfrm>
          <a:off x="16370300" y="621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58268</xdr:rowOff>
    </xdr:from>
    <xdr:to>
      <xdr:col>22</xdr:col>
      <xdr:colOff>415925</xdr:colOff>
      <xdr:row>36</xdr:row>
      <xdr:rowOff>159868</xdr:rowOff>
    </xdr:to>
    <xdr:sp macro="" textlink="">
      <xdr:nvSpPr>
        <xdr:cNvPr id="545" name="円/楕円 544"/>
        <xdr:cNvSpPr/>
      </xdr:nvSpPr>
      <xdr:spPr>
        <a:xfrm>
          <a:off x="15430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150995</xdr:rowOff>
    </xdr:from>
    <xdr:ext cx="534377" cy="259045"/>
    <xdr:sp macro="" textlink="">
      <xdr:nvSpPr>
        <xdr:cNvPr id="546" name="テキスト ボックス 545"/>
        <xdr:cNvSpPr txBox="1"/>
      </xdr:nvSpPr>
      <xdr:spPr>
        <a:xfrm>
          <a:off x="15214111" y="63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56896</xdr:rowOff>
    </xdr:from>
    <xdr:to>
      <xdr:col>21</xdr:col>
      <xdr:colOff>212725</xdr:colOff>
      <xdr:row>36</xdr:row>
      <xdr:rowOff>158496</xdr:rowOff>
    </xdr:to>
    <xdr:sp macro="" textlink="">
      <xdr:nvSpPr>
        <xdr:cNvPr id="547" name="円/楕円 546"/>
        <xdr:cNvSpPr/>
      </xdr:nvSpPr>
      <xdr:spPr>
        <a:xfrm>
          <a:off x="14541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3573</xdr:rowOff>
    </xdr:from>
    <xdr:ext cx="534377" cy="259045"/>
    <xdr:sp macro="" textlink="">
      <xdr:nvSpPr>
        <xdr:cNvPr id="548" name="テキスト ボックス 547"/>
        <xdr:cNvSpPr txBox="1"/>
      </xdr:nvSpPr>
      <xdr:spPr>
        <a:xfrm>
          <a:off x="14325111" y="60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110192</xdr:rowOff>
    </xdr:from>
    <xdr:to>
      <xdr:col>20</xdr:col>
      <xdr:colOff>9525</xdr:colOff>
      <xdr:row>37</xdr:row>
      <xdr:rowOff>40342</xdr:rowOff>
    </xdr:to>
    <xdr:sp macro="" textlink="">
      <xdr:nvSpPr>
        <xdr:cNvPr id="549" name="円/楕円 548"/>
        <xdr:cNvSpPr/>
      </xdr:nvSpPr>
      <xdr:spPr>
        <a:xfrm>
          <a:off x="13652500" y="62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31469</xdr:rowOff>
    </xdr:from>
    <xdr:ext cx="534377" cy="259045"/>
    <xdr:sp macro="" textlink="">
      <xdr:nvSpPr>
        <xdr:cNvPr id="550" name="テキスト ボックス 549"/>
        <xdr:cNvSpPr txBox="1"/>
      </xdr:nvSpPr>
      <xdr:spPr>
        <a:xfrm>
          <a:off x="13436111" y="637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136775</xdr:rowOff>
    </xdr:from>
    <xdr:to>
      <xdr:col>18</xdr:col>
      <xdr:colOff>492125</xdr:colOff>
      <xdr:row>37</xdr:row>
      <xdr:rowOff>66925</xdr:rowOff>
    </xdr:to>
    <xdr:sp macro="" textlink="">
      <xdr:nvSpPr>
        <xdr:cNvPr id="551" name="円/楕円 550"/>
        <xdr:cNvSpPr/>
      </xdr:nvSpPr>
      <xdr:spPr>
        <a:xfrm>
          <a:off x="12763500" y="6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58052</xdr:rowOff>
    </xdr:from>
    <xdr:ext cx="534377" cy="259045"/>
    <xdr:sp macro="" textlink="">
      <xdr:nvSpPr>
        <xdr:cNvPr id="552" name="テキスト ボックス 551"/>
        <xdr:cNvSpPr txBox="1"/>
      </xdr:nvSpPr>
      <xdr:spPr>
        <a:xfrm>
          <a:off x="12547111" y="64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53256</xdr:rowOff>
    </xdr:from>
    <xdr:to>
      <xdr:col>23</xdr:col>
      <xdr:colOff>517525</xdr:colOff>
      <xdr:row>56</xdr:row>
      <xdr:rowOff>120236</xdr:rowOff>
    </xdr:to>
    <xdr:cxnSp macro="">
      <xdr:nvCxnSpPr>
        <xdr:cNvPr id="584" name="直線コネクタ 583"/>
        <xdr:cNvCxnSpPr/>
      </xdr:nvCxnSpPr>
      <xdr:spPr>
        <a:xfrm flipV="1">
          <a:off x="15481300" y="9654456"/>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120236</xdr:rowOff>
    </xdr:from>
    <xdr:to>
      <xdr:col>22</xdr:col>
      <xdr:colOff>365125</xdr:colOff>
      <xdr:row>57</xdr:row>
      <xdr:rowOff>102275</xdr:rowOff>
    </xdr:to>
    <xdr:cxnSp macro="">
      <xdr:nvCxnSpPr>
        <xdr:cNvPr id="587" name="直線コネクタ 586"/>
        <xdr:cNvCxnSpPr/>
      </xdr:nvCxnSpPr>
      <xdr:spPr>
        <a:xfrm flipV="1">
          <a:off x="14592300" y="972143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102275</xdr:rowOff>
    </xdr:from>
    <xdr:to>
      <xdr:col>21</xdr:col>
      <xdr:colOff>161925</xdr:colOff>
      <xdr:row>57</xdr:row>
      <xdr:rowOff>137120</xdr:rowOff>
    </xdr:to>
    <xdr:cxnSp macro="">
      <xdr:nvCxnSpPr>
        <xdr:cNvPr id="590" name="直線コネクタ 589"/>
        <xdr:cNvCxnSpPr/>
      </xdr:nvCxnSpPr>
      <xdr:spPr>
        <a:xfrm flipV="1">
          <a:off x="13703300" y="9874925"/>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137120</xdr:rowOff>
    </xdr:from>
    <xdr:to>
      <xdr:col>19</xdr:col>
      <xdr:colOff>644525</xdr:colOff>
      <xdr:row>58</xdr:row>
      <xdr:rowOff>37353</xdr:rowOff>
    </xdr:to>
    <xdr:cxnSp macro="">
      <xdr:nvCxnSpPr>
        <xdr:cNvPr id="593" name="直線コネクタ 592"/>
        <xdr:cNvCxnSpPr/>
      </xdr:nvCxnSpPr>
      <xdr:spPr>
        <a:xfrm flipV="1">
          <a:off x="12814300" y="9909770"/>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2456</xdr:rowOff>
    </xdr:from>
    <xdr:to>
      <xdr:col>23</xdr:col>
      <xdr:colOff>568325</xdr:colOff>
      <xdr:row>56</xdr:row>
      <xdr:rowOff>104056</xdr:rowOff>
    </xdr:to>
    <xdr:sp macro="" textlink="">
      <xdr:nvSpPr>
        <xdr:cNvPr id="603" name="円/楕円 602"/>
        <xdr:cNvSpPr/>
      </xdr:nvSpPr>
      <xdr:spPr>
        <a:xfrm>
          <a:off x="16268700" y="96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152333</xdr:rowOff>
    </xdr:from>
    <xdr:ext cx="534377" cy="259045"/>
    <xdr:sp macro="" textlink="">
      <xdr:nvSpPr>
        <xdr:cNvPr id="604" name="教育費該当値テキスト"/>
        <xdr:cNvSpPr txBox="1"/>
      </xdr:nvSpPr>
      <xdr:spPr>
        <a:xfrm>
          <a:off x="16370300" y="95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69436</xdr:rowOff>
    </xdr:from>
    <xdr:to>
      <xdr:col>22</xdr:col>
      <xdr:colOff>415925</xdr:colOff>
      <xdr:row>56</xdr:row>
      <xdr:rowOff>171036</xdr:rowOff>
    </xdr:to>
    <xdr:sp macro="" textlink="">
      <xdr:nvSpPr>
        <xdr:cNvPr id="605" name="円/楕円 604"/>
        <xdr:cNvSpPr/>
      </xdr:nvSpPr>
      <xdr:spPr>
        <a:xfrm>
          <a:off x="15430500" y="96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162163</xdr:rowOff>
    </xdr:from>
    <xdr:ext cx="534377" cy="259045"/>
    <xdr:sp macro="" textlink="">
      <xdr:nvSpPr>
        <xdr:cNvPr id="606" name="テキスト ボックス 605"/>
        <xdr:cNvSpPr txBox="1"/>
      </xdr:nvSpPr>
      <xdr:spPr>
        <a:xfrm>
          <a:off x="15214111" y="9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51475</xdr:rowOff>
    </xdr:from>
    <xdr:to>
      <xdr:col>21</xdr:col>
      <xdr:colOff>212725</xdr:colOff>
      <xdr:row>57</xdr:row>
      <xdr:rowOff>153075</xdr:rowOff>
    </xdr:to>
    <xdr:sp macro="" textlink="">
      <xdr:nvSpPr>
        <xdr:cNvPr id="607" name="円/楕円 606"/>
        <xdr:cNvSpPr/>
      </xdr:nvSpPr>
      <xdr:spPr>
        <a:xfrm>
          <a:off x="14541500" y="98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144202</xdr:rowOff>
    </xdr:from>
    <xdr:ext cx="534377" cy="259045"/>
    <xdr:sp macro="" textlink="">
      <xdr:nvSpPr>
        <xdr:cNvPr id="608" name="テキスト ボックス 607"/>
        <xdr:cNvSpPr txBox="1"/>
      </xdr:nvSpPr>
      <xdr:spPr>
        <a:xfrm>
          <a:off x="14325111" y="99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86320</xdr:rowOff>
    </xdr:from>
    <xdr:to>
      <xdr:col>20</xdr:col>
      <xdr:colOff>9525</xdr:colOff>
      <xdr:row>58</xdr:row>
      <xdr:rowOff>16470</xdr:rowOff>
    </xdr:to>
    <xdr:sp macro="" textlink="">
      <xdr:nvSpPr>
        <xdr:cNvPr id="609" name="円/楕円 608"/>
        <xdr:cNvSpPr/>
      </xdr:nvSpPr>
      <xdr:spPr>
        <a:xfrm>
          <a:off x="13652500" y="98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7597</xdr:rowOff>
    </xdr:from>
    <xdr:ext cx="534377" cy="259045"/>
    <xdr:sp macro="" textlink="">
      <xdr:nvSpPr>
        <xdr:cNvPr id="610" name="テキスト ボックス 609"/>
        <xdr:cNvSpPr txBox="1"/>
      </xdr:nvSpPr>
      <xdr:spPr>
        <a:xfrm>
          <a:off x="13436111" y="995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158003</xdr:rowOff>
    </xdr:from>
    <xdr:to>
      <xdr:col>18</xdr:col>
      <xdr:colOff>492125</xdr:colOff>
      <xdr:row>58</xdr:row>
      <xdr:rowOff>88153</xdr:rowOff>
    </xdr:to>
    <xdr:sp macro="" textlink="">
      <xdr:nvSpPr>
        <xdr:cNvPr id="611" name="円/楕円 610"/>
        <xdr:cNvSpPr/>
      </xdr:nvSpPr>
      <xdr:spPr>
        <a:xfrm>
          <a:off x="12763500" y="99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79280</xdr:rowOff>
    </xdr:from>
    <xdr:ext cx="534377" cy="259045"/>
    <xdr:sp macro="" textlink="">
      <xdr:nvSpPr>
        <xdr:cNvPr id="612" name="テキスト ボックス 611"/>
        <xdr:cNvSpPr txBox="1"/>
      </xdr:nvSpPr>
      <xdr:spPr>
        <a:xfrm>
          <a:off x="12547111" y="100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85658</xdr:rowOff>
    </xdr:from>
    <xdr:to>
      <xdr:col>23</xdr:col>
      <xdr:colOff>516889</xdr:colOff>
      <xdr:row>78</xdr:row>
      <xdr:rowOff>139700</xdr:rowOff>
    </xdr:to>
    <xdr:cxnSp macro="">
      <xdr:nvCxnSpPr>
        <xdr:cNvPr id="634" name="直線コネクタ 633"/>
        <xdr:cNvCxnSpPr/>
      </xdr:nvCxnSpPr>
      <xdr:spPr>
        <a:xfrm flipV="1">
          <a:off x="16317595" y="13287308"/>
          <a:ext cx="1269" cy="22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166438</xdr:rowOff>
    </xdr:from>
    <xdr:ext cx="249299" cy="259045"/>
    <xdr:sp macro="" textlink="">
      <xdr:nvSpPr>
        <xdr:cNvPr id="635" name="災害復旧費最小値テキスト"/>
        <xdr:cNvSpPr txBox="1"/>
      </xdr:nvSpPr>
      <xdr:spPr>
        <a:xfrm>
          <a:off x="16370300" y="135395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32335</xdr:rowOff>
    </xdr:from>
    <xdr:ext cx="469744" cy="259045"/>
    <xdr:sp macro="" textlink="">
      <xdr:nvSpPr>
        <xdr:cNvPr id="637" name="災害復旧費最大値テキスト"/>
        <xdr:cNvSpPr txBox="1"/>
      </xdr:nvSpPr>
      <xdr:spPr>
        <a:xfrm>
          <a:off x="16370300" y="130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77</xdr:row>
      <xdr:rowOff>85658</xdr:rowOff>
    </xdr:from>
    <xdr:to>
      <xdr:col>23</xdr:col>
      <xdr:colOff>606425</xdr:colOff>
      <xdr:row>77</xdr:row>
      <xdr:rowOff>85658</xdr:rowOff>
    </xdr:to>
    <xdr:cxnSp macro="">
      <xdr:nvCxnSpPr>
        <xdr:cNvPr id="638" name="直線コネクタ 637"/>
        <xdr:cNvCxnSpPr/>
      </xdr:nvCxnSpPr>
      <xdr:spPr>
        <a:xfrm>
          <a:off x="16230600" y="132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85658</xdr:rowOff>
    </xdr:from>
    <xdr:to>
      <xdr:col>23</xdr:col>
      <xdr:colOff>517525</xdr:colOff>
      <xdr:row>77</xdr:row>
      <xdr:rowOff>108885</xdr:rowOff>
    </xdr:to>
    <xdr:cxnSp macro="">
      <xdr:nvCxnSpPr>
        <xdr:cNvPr id="639" name="直線コネクタ 638"/>
        <xdr:cNvCxnSpPr/>
      </xdr:nvCxnSpPr>
      <xdr:spPr>
        <a:xfrm flipV="1">
          <a:off x="15481300" y="13287308"/>
          <a:ext cx="8382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39437</xdr:rowOff>
    </xdr:from>
    <xdr:ext cx="378565" cy="259045"/>
    <xdr:sp macro="" textlink="">
      <xdr:nvSpPr>
        <xdr:cNvPr id="640" name="災害復旧費平均値テキスト"/>
        <xdr:cNvSpPr txBox="1"/>
      </xdr:nvSpPr>
      <xdr:spPr>
        <a:xfrm>
          <a:off x="16370300" y="134125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61010</xdr:rowOff>
    </xdr:from>
    <xdr:to>
      <xdr:col>23</xdr:col>
      <xdr:colOff>568325</xdr:colOff>
      <xdr:row>78</xdr:row>
      <xdr:rowOff>162610</xdr:rowOff>
    </xdr:to>
    <xdr:sp macro="" textlink="">
      <xdr:nvSpPr>
        <xdr:cNvPr id="641" name="フローチャート : 判断 640"/>
        <xdr:cNvSpPr/>
      </xdr:nvSpPr>
      <xdr:spPr>
        <a:xfrm>
          <a:off x="16268700" y="134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26040</xdr:rowOff>
    </xdr:from>
    <xdr:to>
      <xdr:col>22</xdr:col>
      <xdr:colOff>365125</xdr:colOff>
      <xdr:row>77</xdr:row>
      <xdr:rowOff>108885</xdr:rowOff>
    </xdr:to>
    <xdr:cxnSp macro="">
      <xdr:nvCxnSpPr>
        <xdr:cNvPr id="642" name="直線コネクタ 641"/>
        <xdr:cNvCxnSpPr/>
      </xdr:nvCxnSpPr>
      <xdr:spPr>
        <a:xfrm>
          <a:off x="14592300" y="13227690"/>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59274</xdr:rowOff>
    </xdr:from>
    <xdr:to>
      <xdr:col>22</xdr:col>
      <xdr:colOff>415925</xdr:colOff>
      <xdr:row>78</xdr:row>
      <xdr:rowOff>160874</xdr:rowOff>
    </xdr:to>
    <xdr:sp macro="" textlink="">
      <xdr:nvSpPr>
        <xdr:cNvPr id="643" name="フローチャート : 判断 642"/>
        <xdr:cNvSpPr/>
      </xdr:nvSpPr>
      <xdr:spPr>
        <a:xfrm>
          <a:off x="15430500" y="134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152001</xdr:rowOff>
    </xdr:from>
    <xdr:ext cx="378565" cy="259045"/>
    <xdr:sp macro="" textlink="">
      <xdr:nvSpPr>
        <xdr:cNvPr id="644" name="テキスト ボックス 643"/>
        <xdr:cNvSpPr txBox="1"/>
      </xdr:nvSpPr>
      <xdr:spPr>
        <a:xfrm>
          <a:off x="15292017" y="1352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170332</xdr:rowOff>
    </xdr:from>
    <xdr:to>
      <xdr:col>21</xdr:col>
      <xdr:colOff>161925</xdr:colOff>
      <xdr:row>77</xdr:row>
      <xdr:rowOff>26040</xdr:rowOff>
    </xdr:to>
    <xdr:cxnSp macro="">
      <xdr:nvCxnSpPr>
        <xdr:cNvPr id="645" name="直線コネクタ 644"/>
        <xdr:cNvCxnSpPr/>
      </xdr:nvCxnSpPr>
      <xdr:spPr>
        <a:xfrm>
          <a:off x="13703300" y="12686182"/>
          <a:ext cx="889000" cy="5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49216</xdr:rowOff>
    </xdr:from>
    <xdr:to>
      <xdr:col>21</xdr:col>
      <xdr:colOff>212725</xdr:colOff>
      <xdr:row>78</xdr:row>
      <xdr:rowOff>150816</xdr:rowOff>
    </xdr:to>
    <xdr:sp macro="" textlink="">
      <xdr:nvSpPr>
        <xdr:cNvPr id="646" name="フローチャート : 判断 645"/>
        <xdr:cNvSpPr/>
      </xdr:nvSpPr>
      <xdr:spPr>
        <a:xfrm>
          <a:off x="14541500" y="1342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141943</xdr:rowOff>
    </xdr:from>
    <xdr:ext cx="378565" cy="259045"/>
    <xdr:sp macro="" textlink="">
      <xdr:nvSpPr>
        <xdr:cNvPr id="647" name="テキスト ボックス 646"/>
        <xdr:cNvSpPr txBox="1"/>
      </xdr:nvSpPr>
      <xdr:spPr>
        <a:xfrm>
          <a:off x="14403017" y="13515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89043</xdr:rowOff>
    </xdr:from>
    <xdr:to>
      <xdr:col>19</xdr:col>
      <xdr:colOff>644525</xdr:colOff>
      <xdr:row>73</xdr:row>
      <xdr:rowOff>170332</xdr:rowOff>
    </xdr:to>
    <xdr:cxnSp macro="">
      <xdr:nvCxnSpPr>
        <xdr:cNvPr id="648" name="直線コネクタ 647"/>
        <xdr:cNvCxnSpPr/>
      </xdr:nvCxnSpPr>
      <xdr:spPr>
        <a:xfrm>
          <a:off x="12814300" y="12090543"/>
          <a:ext cx="889000" cy="59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171196</xdr:rowOff>
    </xdr:from>
    <xdr:to>
      <xdr:col>20</xdr:col>
      <xdr:colOff>9525</xdr:colOff>
      <xdr:row>78</xdr:row>
      <xdr:rowOff>101346</xdr:rowOff>
    </xdr:to>
    <xdr:sp macro="" textlink="">
      <xdr:nvSpPr>
        <xdr:cNvPr id="649" name="フローチャート : 判断 648"/>
        <xdr:cNvSpPr/>
      </xdr:nvSpPr>
      <xdr:spPr>
        <a:xfrm>
          <a:off x="13652500" y="1337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92473</xdr:rowOff>
    </xdr:from>
    <xdr:ext cx="378565" cy="259045"/>
    <xdr:sp macro="" textlink="">
      <xdr:nvSpPr>
        <xdr:cNvPr id="650" name="テキスト ボックス 649"/>
        <xdr:cNvSpPr txBox="1"/>
      </xdr:nvSpPr>
      <xdr:spPr>
        <a:xfrm>
          <a:off x="13514017" y="1346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168087</xdr:rowOff>
    </xdr:from>
    <xdr:to>
      <xdr:col>18</xdr:col>
      <xdr:colOff>492125</xdr:colOff>
      <xdr:row>78</xdr:row>
      <xdr:rowOff>98237</xdr:rowOff>
    </xdr:to>
    <xdr:sp macro="" textlink="">
      <xdr:nvSpPr>
        <xdr:cNvPr id="651" name="フローチャート : 判断 650"/>
        <xdr:cNvSpPr/>
      </xdr:nvSpPr>
      <xdr:spPr>
        <a:xfrm>
          <a:off x="12763500" y="133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89364</xdr:rowOff>
    </xdr:from>
    <xdr:ext cx="469744" cy="259045"/>
    <xdr:sp macro="" textlink="">
      <xdr:nvSpPr>
        <xdr:cNvPr id="652" name="テキスト ボックス 651"/>
        <xdr:cNvSpPr txBox="1"/>
      </xdr:nvSpPr>
      <xdr:spPr>
        <a:xfrm>
          <a:off x="12579427" y="134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34858</xdr:rowOff>
    </xdr:from>
    <xdr:to>
      <xdr:col>23</xdr:col>
      <xdr:colOff>568325</xdr:colOff>
      <xdr:row>77</xdr:row>
      <xdr:rowOff>136458</xdr:rowOff>
    </xdr:to>
    <xdr:sp macro="" textlink="">
      <xdr:nvSpPr>
        <xdr:cNvPr id="658" name="円/楕円 657"/>
        <xdr:cNvSpPr/>
      </xdr:nvSpPr>
      <xdr:spPr>
        <a:xfrm>
          <a:off x="16268700" y="132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159335</xdr:rowOff>
    </xdr:from>
    <xdr:ext cx="469744" cy="259045"/>
    <xdr:sp macro="" textlink="">
      <xdr:nvSpPr>
        <xdr:cNvPr id="659" name="災害復旧費該当値テキスト"/>
        <xdr:cNvSpPr txBox="1"/>
      </xdr:nvSpPr>
      <xdr:spPr>
        <a:xfrm>
          <a:off x="16370300" y="1318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58085</xdr:rowOff>
    </xdr:from>
    <xdr:to>
      <xdr:col>22</xdr:col>
      <xdr:colOff>415925</xdr:colOff>
      <xdr:row>77</xdr:row>
      <xdr:rowOff>159685</xdr:rowOff>
    </xdr:to>
    <xdr:sp macro="" textlink="">
      <xdr:nvSpPr>
        <xdr:cNvPr id="660" name="円/楕円 659"/>
        <xdr:cNvSpPr/>
      </xdr:nvSpPr>
      <xdr:spPr>
        <a:xfrm>
          <a:off x="15430500" y="132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4762</xdr:rowOff>
    </xdr:from>
    <xdr:ext cx="469744" cy="259045"/>
    <xdr:sp macro="" textlink="">
      <xdr:nvSpPr>
        <xdr:cNvPr id="661" name="テキスト ボックス 660"/>
        <xdr:cNvSpPr txBox="1"/>
      </xdr:nvSpPr>
      <xdr:spPr>
        <a:xfrm>
          <a:off x="15246427" y="130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146690</xdr:rowOff>
    </xdr:from>
    <xdr:to>
      <xdr:col>21</xdr:col>
      <xdr:colOff>212725</xdr:colOff>
      <xdr:row>77</xdr:row>
      <xdr:rowOff>76840</xdr:rowOff>
    </xdr:to>
    <xdr:sp macro="" textlink="">
      <xdr:nvSpPr>
        <xdr:cNvPr id="662" name="円/楕円 661"/>
        <xdr:cNvSpPr/>
      </xdr:nvSpPr>
      <xdr:spPr>
        <a:xfrm>
          <a:off x="14541500" y="131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93367</xdr:rowOff>
    </xdr:from>
    <xdr:ext cx="469744" cy="259045"/>
    <xdr:sp macro="" textlink="">
      <xdr:nvSpPr>
        <xdr:cNvPr id="663" name="テキスト ボックス 662"/>
        <xdr:cNvSpPr txBox="1"/>
      </xdr:nvSpPr>
      <xdr:spPr>
        <a:xfrm>
          <a:off x="14357427" y="1295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119532</xdr:rowOff>
    </xdr:from>
    <xdr:to>
      <xdr:col>20</xdr:col>
      <xdr:colOff>9525</xdr:colOff>
      <xdr:row>74</xdr:row>
      <xdr:rowOff>49682</xdr:rowOff>
    </xdr:to>
    <xdr:sp macro="" textlink="">
      <xdr:nvSpPr>
        <xdr:cNvPr id="664" name="円/楕円 663"/>
        <xdr:cNvSpPr/>
      </xdr:nvSpPr>
      <xdr:spPr>
        <a:xfrm>
          <a:off x="13652500" y="126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66209</xdr:rowOff>
    </xdr:from>
    <xdr:ext cx="469744" cy="259045"/>
    <xdr:sp macro="" textlink="">
      <xdr:nvSpPr>
        <xdr:cNvPr id="665" name="テキスト ボックス 664"/>
        <xdr:cNvSpPr txBox="1"/>
      </xdr:nvSpPr>
      <xdr:spPr>
        <a:xfrm>
          <a:off x="13468427" y="1241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38243</xdr:rowOff>
    </xdr:from>
    <xdr:to>
      <xdr:col>18</xdr:col>
      <xdr:colOff>492125</xdr:colOff>
      <xdr:row>70</xdr:row>
      <xdr:rowOff>139843</xdr:rowOff>
    </xdr:to>
    <xdr:sp macro="" textlink="">
      <xdr:nvSpPr>
        <xdr:cNvPr id="666" name="円/楕円 665"/>
        <xdr:cNvSpPr/>
      </xdr:nvSpPr>
      <xdr:spPr>
        <a:xfrm>
          <a:off x="12763500" y="120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156370</xdr:rowOff>
    </xdr:from>
    <xdr:ext cx="534377" cy="259045"/>
    <xdr:sp macro="" textlink="">
      <xdr:nvSpPr>
        <xdr:cNvPr id="667" name="テキスト ボックス 666"/>
        <xdr:cNvSpPr txBox="1"/>
      </xdr:nvSpPr>
      <xdr:spPr>
        <a:xfrm>
          <a:off x="12547111" y="11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25</xdr:rowOff>
    </xdr:from>
    <xdr:to>
      <xdr:col>23</xdr:col>
      <xdr:colOff>517525</xdr:colOff>
      <xdr:row>95</xdr:row>
      <xdr:rowOff>52584</xdr:rowOff>
    </xdr:to>
    <xdr:cxnSp macro="">
      <xdr:nvCxnSpPr>
        <xdr:cNvPr id="696" name="直線コネクタ 695"/>
        <xdr:cNvCxnSpPr/>
      </xdr:nvCxnSpPr>
      <xdr:spPr>
        <a:xfrm>
          <a:off x="15481300" y="16287775"/>
          <a:ext cx="8382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153245</xdr:rowOff>
    </xdr:from>
    <xdr:to>
      <xdr:col>22</xdr:col>
      <xdr:colOff>365125</xdr:colOff>
      <xdr:row>95</xdr:row>
      <xdr:rowOff>25</xdr:rowOff>
    </xdr:to>
    <xdr:cxnSp macro="">
      <xdr:nvCxnSpPr>
        <xdr:cNvPr id="699" name="直線コネクタ 698"/>
        <xdr:cNvCxnSpPr/>
      </xdr:nvCxnSpPr>
      <xdr:spPr>
        <a:xfrm>
          <a:off x="14592300" y="16269545"/>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701" name="テキスト ボックス 700"/>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153245</xdr:rowOff>
    </xdr:from>
    <xdr:to>
      <xdr:col>21</xdr:col>
      <xdr:colOff>161925</xdr:colOff>
      <xdr:row>94</xdr:row>
      <xdr:rowOff>160369</xdr:rowOff>
    </xdr:to>
    <xdr:cxnSp macro="">
      <xdr:nvCxnSpPr>
        <xdr:cNvPr id="702" name="直線コネクタ 701"/>
        <xdr:cNvCxnSpPr/>
      </xdr:nvCxnSpPr>
      <xdr:spPr>
        <a:xfrm flipV="1">
          <a:off x="13703300" y="16269545"/>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129051</xdr:rowOff>
    </xdr:from>
    <xdr:to>
      <xdr:col>19</xdr:col>
      <xdr:colOff>644525</xdr:colOff>
      <xdr:row>94</xdr:row>
      <xdr:rowOff>160369</xdr:rowOff>
    </xdr:to>
    <xdr:cxnSp macro="">
      <xdr:nvCxnSpPr>
        <xdr:cNvPr id="705" name="直線コネクタ 704"/>
        <xdr:cNvCxnSpPr/>
      </xdr:nvCxnSpPr>
      <xdr:spPr>
        <a:xfrm>
          <a:off x="12814300" y="16245351"/>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1784</xdr:rowOff>
    </xdr:from>
    <xdr:to>
      <xdr:col>23</xdr:col>
      <xdr:colOff>568325</xdr:colOff>
      <xdr:row>95</xdr:row>
      <xdr:rowOff>103384</xdr:rowOff>
    </xdr:to>
    <xdr:sp macro="" textlink="">
      <xdr:nvSpPr>
        <xdr:cNvPr id="715" name="円/楕円 714"/>
        <xdr:cNvSpPr/>
      </xdr:nvSpPr>
      <xdr:spPr>
        <a:xfrm>
          <a:off x="16268700" y="162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24661</xdr:rowOff>
    </xdr:from>
    <xdr:ext cx="534377" cy="259045"/>
    <xdr:sp macro="" textlink="">
      <xdr:nvSpPr>
        <xdr:cNvPr id="716" name="公債費該当値テキスト"/>
        <xdr:cNvSpPr txBox="1"/>
      </xdr:nvSpPr>
      <xdr:spPr>
        <a:xfrm>
          <a:off x="16370300" y="161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120675</xdr:rowOff>
    </xdr:from>
    <xdr:to>
      <xdr:col>22</xdr:col>
      <xdr:colOff>415925</xdr:colOff>
      <xdr:row>95</xdr:row>
      <xdr:rowOff>50825</xdr:rowOff>
    </xdr:to>
    <xdr:sp macro="" textlink="">
      <xdr:nvSpPr>
        <xdr:cNvPr id="717" name="円/楕円 716"/>
        <xdr:cNvSpPr/>
      </xdr:nvSpPr>
      <xdr:spPr>
        <a:xfrm>
          <a:off x="15430500" y="162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67352</xdr:rowOff>
    </xdr:from>
    <xdr:ext cx="534377" cy="259045"/>
    <xdr:sp macro="" textlink="">
      <xdr:nvSpPr>
        <xdr:cNvPr id="718" name="テキスト ボックス 717"/>
        <xdr:cNvSpPr txBox="1"/>
      </xdr:nvSpPr>
      <xdr:spPr>
        <a:xfrm>
          <a:off x="15214111" y="160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102445</xdr:rowOff>
    </xdr:from>
    <xdr:to>
      <xdr:col>21</xdr:col>
      <xdr:colOff>212725</xdr:colOff>
      <xdr:row>95</xdr:row>
      <xdr:rowOff>32595</xdr:rowOff>
    </xdr:to>
    <xdr:sp macro="" textlink="">
      <xdr:nvSpPr>
        <xdr:cNvPr id="719" name="円/楕円 718"/>
        <xdr:cNvSpPr/>
      </xdr:nvSpPr>
      <xdr:spPr>
        <a:xfrm>
          <a:off x="14541500" y="162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49122</xdr:rowOff>
    </xdr:from>
    <xdr:ext cx="534377" cy="259045"/>
    <xdr:sp macro="" textlink="">
      <xdr:nvSpPr>
        <xdr:cNvPr id="720" name="テキスト ボックス 719"/>
        <xdr:cNvSpPr txBox="1"/>
      </xdr:nvSpPr>
      <xdr:spPr>
        <a:xfrm>
          <a:off x="14325111" y="159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109569</xdr:rowOff>
    </xdr:from>
    <xdr:to>
      <xdr:col>20</xdr:col>
      <xdr:colOff>9525</xdr:colOff>
      <xdr:row>95</xdr:row>
      <xdr:rowOff>39719</xdr:rowOff>
    </xdr:to>
    <xdr:sp macro="" textlink="">
      <xdr:nvSpPr>
        <xdr:cNvPr id="721" name="円/楕円 720"/>
        <xdr:cNvSpPr/>
      </xdr:nvSpPr>
      <xdr:spPr>
        <a:xfrm>
          <a:off x="13652500" y="16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56246</xdr:rowOff>
    </xdr:from>
    <xdr:ext cx="534377" cy="259045"/>
    <xdr:sp macro="" textlink="">
      <xdr:nvSpPr>
        <xdr:cNvPr id="722" name="テキスト ボックス 721"/>
        <xdr:cNvSpPr txBox="1"/>
      </xdr:nvSpPr>
      <xdr:spPr>
        <a:xfrm>
          <a:off x="13436111" y="16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78251</xdr:rowOff>
    </xdr:from>
    <xdr:to>
      <xdr:col>18</xdr:col>
      <xdr:colOff>492125</xdr:colOff>
      <xdr:row>95</xdr:row>
      <xdr:rowOff>8401</xdr:rowOff>
    </xdr:to>
    <xdr:sp macro="" textlink="">
      <xdr:nvSpPr>
        <xdr:cNvPr id="723" name="円/楕円 722"/>
        <xdr:cNvSpPr/>
      </xdr:nvSpPr>
      <xdr:spPr>
        <a:xfrm>
          <a:off x="12763500" y="161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24928</xdr:rowOff>
    </xdr:from>
    <xdr:ext cx="534377" cy="259045"/>
    <xdr:sp macro="" textlink="">
      <xdr:nvSpPr>
        <xdr:cNvPr id="724" name="テキスト ボックス 723"/>
        <xdr:cNvSpPr txBox="1"/>
      </xdr:nvSpPr>
      <xdr:spPr>
        <a:xfrm>
          <a:off x="12547111" y="159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15570</xdr:rowOff>
    </xdr:from>
    <xdr:to>
      <xdr:col>32</xdr:col>
      <xdr:colOff>186689</xdr:colOff>
      <xdr:row>38</xdr:row>
      <xdr:rowOff>139700</xdr:rowOff>
    </xdr:to>
    <xdr:cxnSp macro="">
      <xdr:nvCxnSpPr>
        <xdr:cNvPr id="746" name="直線コネクタ 745"/>
        <xdr:cNvCxnSpPr/>
      </xdr:nvCxnSpPr>
      <xdr:spPr>
        <a:xfrm flipV="1">
          <a:off x="22159595" y="5673420"/>
          <a:ext cx="1269" cy="981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133697</xdr:rowOff>
    </xdr:from>
    <xdr:ext cx="469744" cy="259045"/>
    <xdr:sp macro="" textlink="">
      <xdr:nvSpPr>
        <xdr:cNvPr id="749" name="諸支出金最大値テキスト"/>
        <xdr:cNvSpPr txBox="1"/>
      </xdr:nvSpPr>
      <xdr:spPr>
        <a:xfrm>
          <a:off x="22212300" y="5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33</xdr:row>
      <xdr:rowOff>15570</xdr:rowOff>
    </xdr:from>
    <xdr:to>
      <xdr:col>32</xdr:col>
      <xdr:colOff>276225</xdr:colOff>
      <xdr:row>33</xdr:row>
      <xdr:rowOff>15570</xdr:rowOff>
    </xdr:to>
    <xdr:cxnSp macro="">
      <xdr:nvCxnSpPr>
        <xdr:cNvPr id="750" name="直線コネクタ 749"/>
        <xdr:cNvCxnSpPr/>
      </xdr:nvCxnSpPr>
      <xdr:spPr>
        <a:xfrm>
          <a:off x="22072600" y="56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98323</xdr:rowOff>
    </xdr:from>
    <xdr:to>
      <xdr:col>32</xdr:col>
      <xdr:colOff>187325</xdr:colOff>
      <xdr:row>38</xdr:row>
      <xdr:rowOff>139700</xdr:rowOff>
    </xdr:to>
    <xdr:cxnSp macro="">
      <xdr:nvCxnSpPr>
        <xdr:cNvPr id="751" name="直線コネクタ 750"/>
        <xdr:cNvCxnSpPr/>
      </xdr:nvCxnSpPr>
      <xdr:spPr>
        <a:xfrm>
          <a:off x="21323300" y="6099073"/>
          <a:ext cx="838200" cy="5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49369</xdr:rowOff>
    </xdr:from>
    <xdr:ext cx="378565" cy="259045"/>
    <xdr:sp macro="" textlink="">
      <xdr:nvSpPr>
        <xdr:cNvPr id="752" name="諸支出金平均値テキスト"/>
        <xdr:cNvSpPr txBox="1"/>
      </xdr:nvSpPr>
      <xdr:spPr>
        <a:xfrm>
          <a:off x="22212300" y="63930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26492</xdr:rowOff>
    </xdr:from>
    <xdr:to>
      <xdr:col>32</xdr:col>
      <xdr:colOff>238125</xdr:colOff>
      <xdr:row>38</xdr:row>
      <xdr:rowOff>128092</xdr:rowOff>
    </xdr:to>
    <xdr:sp macro="" textlink="">
      <xdr:nvSpPr>
        <xdr:cNvPr id="753" name="フローチャート : 判断 752"/>
        <xdr:cNvSpPr/>
      </xdr:nvSpPr>
      <xdr:spPr>
        <a:xfrm>
          <a:off x="22110700" y="65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51003</xdr:rowOff>
    </xdr:from>
    <xdr:to>
      <xdr:col>31</xdr:col>
      <xdr:colOff>34925</xdr:colOff>
      <xdr:row>35</xdr:row>
      <xdr:rowOff>98323</xdr:rowOff>
    </xdr:to>
    <xdr:cxnSp macro="">
      <xdr:nvCxnSpPr>
        <xdr:cNvPr id="754" name="直線コネクタ 753"/>
        <xdr:cNvCxnSpPr/>
      </xdr:nvCxnSpPr>
      <xdr:spPr>
        <a:xfrm>
          <a:off x="20434300" y="5365953"/>
          <a:ext cx="889000" cy="7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5918</xdr:rowOff>
    </xdr:from>
    <xdr:to>
      <xdr:col>31</xdr:col>
      <xdr:colOff>85725</xdr:colOff>
      <xdr:row>38</xdr:row>
      <xdr:rowOff>107518</xdr:rowOff>
    </xdr:to>
    <xdr:sp macro="" textlink="">
      <xdr:nvSpPr>
        <xdr:cNvPr id="755" name="フローチャート : 判断 754"/>
        <xdr:cNvSpPr/>
      </xdr:nvSpPr>
      <xdr:spPr>
        <a:xfrm>
          <a:off x="21272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98645</xdr:rowOff>
    </xdr:from>
    <xdr:ext cx="378565" cy="259045"/>
    <xdr:sp macro="" textlink="">
      <xdr:nvSpPr>
        <xdr:cNvPr id="756" name="テキスト ボックス 755"/>
        <xdr:cNvSpPr txBox="1"/>
      </xdr:nvSpPr>
      <xdr:spPr>
        <a:xfrm>
          <a:off x="21134017" y="661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51003</xdr:rowOff>
    </xdr:from>
    <xdr:to>
      <xdr:col>29</xdr:col>
      <xdr:colOff>517525</xdr:colOff>
      <xdr:row>38</xdr:row>
      <xdr:rowOff>139700</xdr:rowOff>
    </xdr:to>
    <xdr:cxnSp macro="">
      <xdr:nvCxnSpPr>
        <xdr:cNvPr id="757" name="直線コネクタ 756"/>
        <xdr:cNvCxnSpPr/>
      </xdr:nvCxnSpPr>
      <xdr:spPr>
        <a:xfrm flipV="1">
          <a:off x="19545300" y="5365953"/>
          <a:ext cx="889000" cy="128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150850</xdr:rowOff>
    </xdr:from>
    <xdr:to>
      <xdr:col>29</xdr:col>
      <xdr:colOff>568325</xdr:colOff>
      <xdr:row>38</xdr:row>
      <xdr:rowOff>81000</xdr:rowOff>
    </xdr:to>
    <xdr:sp macro="" textlink="">
      <xdr:nvSpPr>
        <xdr:cNvPr id="758" name="フローチャート : 判断 757"/>
        <xdr:cNvSpPr/>
      </xdr:nvSpPr>
      <xdr:spPr>
        <a:xfrm>
          <a:off x="20383500" y="64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72127</xdr:rowOff>
    </xdr:from>
    <xdr:ext cx="378565" cy="259045"/>
    <xdr:sp macro="" textlink="">
      <xdr:nvSpPr>
        <xdr:cNvPr id="759" name="テキスト ボックス 758"/>
        <xdr:cNvSpPr txBox="1"/>
      </xdr:nvSpPr>
      <xdr:spPr>
        <a:xfrm>
          <a:off x="20245017" y="65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122961</xdr:rowOff>
    </xdr:from>
    <xdr:to>
      <xdr:col>28</xdr:col>
      <xdr:colOff>365125</xdr:colOff>
      <xdr:row>38</xdr:row>
      <xdr:rowOff>53111</xdr:rowOff>
    </xdr:to>
    <xdr:sp macro="" textlink="">
      <xdr:nvSpPr>
        <xdr:cNvPr id="761" name="フローチャート : 判断 760"/>
        <xdr:cNvSpPr/>
      </xdr:nvSpPr>
      <xdr:spPr>
        <a:xfrm>
          <a:off x="19494500" y="64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69638</xdr:rowOff>
    </xdr:from>
    <xdr:ext cx="378565" cy="259045"/>
    <xdr:sp macro="" textlink="">
      <xdr:nvSpPr>
        <xdr:cNvPr id="762" name="テキスト ボックス 761"/>
        <xdr:cNvSpPr txBox="1"/>
      </xdr:nvSpPr>
      <xdr:spPr>
        <a:xfrm>
          <a:off x="19356017" y="624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64669</xdr:rowOff>
    </xdr:from>
    <xdr:to>
      <xdr:col>27</xdr:col>
      <xdr:colOff>161925</xdr:colOff>
      <xdr:row>37</xdr:row>
      <xdr:rowOff>166269</xdr:rowOff>
    </xdr:to>
    <xdr:sp macro="" textlink="">
      <xdr:nvSpPr>
        <xdr:cNvPr id="763" name="フローチャート : 判断 762"/>
        <xdr:cNvSpPr/>
      </xdr:nvSpPr>
      <xdr:spPr>
        <a:xfrm>
          <a:off x="18605500" y="64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11346</xdr:rowOff>
    </xdr:from>
    <xdr:ext cx="378565" cy="259045"/>
    <xdr:sp macro="" textlink="">
      <xdr:nvSpPr>
        <xdr:cNvPr id="764" name="テキスト ボックス 763"/>
        <xdr:cNvSpPr txBox="1"/>
      </xdr:nvSpPr>
      <xdr:spPr>
        <a:xfrm>
          <a:off x="18467017" y="618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4919</xdr:rowOff>
    </xdr:from>
    <xdr:ext cx="249299" cy="259045"/>
    <xdr:sp macro="" textlink="">
      <xdr:nvSpPr>
        <xdr:cNvPr id="771" name="諸支出金該当値テキスト"/>
        <xdr:cNvSpPr txBox="1"/>
      </xdr:nvSpPr>
      <xdr:spPr>
        <a:xfrm>
          <a:off x="22212300" y="65200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47523</xdr:rowOff>
    </xdr:from>
    <xdr:to>
      <xdr:col>31</xdr:col>
      <xdr:colOff>85725</xdr:colOff>
      <xdr:row>35</xdr:row>
      <xdr:rowOff>149123</xdr:rowOff>
    </xdr:to>
    <xdr:sp macro="" textlink="">
      <xdr:nvSpPr>
        <xdr:cNvPr id="772" name="円/楕円 771"/>
        <xdr:cNvSpPr/>
      </xdr:nvSpPr>
      <xdr:spPr>
        <a:xfrm>
          <a:off x="21272500" y="60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165650</xdr:rowOff>
    </xdr:from>
    <xdr:ext cx="469744" cy="259045"/>
    <xdr:sp macro="" textlink="">
      <xdr:nvSpPr>
        <xdr:cNvPr id="773" name="テキスト ボックス 772"/>
        <xdr:cNvSpPr txBox="1"/>
      </xdr:nvSpPr>
      <xdr:spPr>
        <a:xfrm>
          <a:off x="21088427" y="58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203</xdr:rowOff>
    </xdr:from>
    <xdr:to>
      <xdr:col>29</xdr:col>
      <xdr:colOff>568325</xdr:colOff>
      <xdr:row>31</xdr:row>
      <xdr:rowOff>101803</xdr:rowOff>
    </xdr:to>
    <xdr:sp macro="" textlink="">
      <xdr:nvSpPr>
        <xdr:cNvPr id="774" name="円/楕円 773"/>
        <xdr:cNvSpPr/>
      </xdr:nvSpPr>
      <xdr:spPr>
        <a:xfrm>
          <a:off x="20383500" y="5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118330</xdr:rowOff>
    </xdr:from>
    <xdr:ext cx="469744" cy="259045"/>
    <xdr:sp macro="" textlink="">
      <xdr:nvSpPr>
        <xdr:cNvPr id="775" name="テキスト ボックス 774"/>
        <xdr:cNvSpPr txBox="1"/>
      </xdr:nvSpPr>
      <xdr:spPr>
        <a:xfrm>
          <a:off x="20199427" y="50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地域コミュニティの拠点である市民センターの整備や基金積立金の増加等により，近年は増加傾向にある。今後は，東日本大震災で被災した市役所新庁舎の整備等により，一時的に大幅な増加が見込まれる。</a:t>
          </a:r>
          <a:endParaRPr kumimoji="1" lang="en-US" altLang="ja-JP" sz="1300">
            <a:latin typeface="ＭＳ Ｐゴシック"/>
          </a:endParaRPr>
        </a:p>
        <a:p>
          <a:r>
            <a:rPr kumimoji="1" lang="ja-JP" altLang="en-US" sz="1300">
              <a:latin typeface="ＭＳ Ｐゴシック"/>
            </a:rPr>
            <a:t>　衛生費は，類似団体平均を下回っているが，新ごみ処理施設の整備や地域医療の充実等により近年は増加傾向にある。今後は，新ごみ処理施設の整備が本格化することから，一時的に大幅な増加が見込まれる。</a:t>
          </a:r>
          <a:endParaRPr kumimoji="1" lang="en-US" altLang="ja-JP" sz="1300">
            <a:latin typeface="ＭＳ Ｐゴシック"/>
          </a:endParaRPr>
        </a:p>
        <a:p>
          <a:r>
            <a:rPr kumimoji="1" lang="ja-JP" altLang="en-US" sz="1300">
              <a:latin typeface="ＭＳ Ｐゴシック"/>
            </a:rPr>
            <a:t>　商工費は，類似団体平均を下回っているが，中心市街地の活性化や企業誘致を強化しているため，近年は増加傾向にある。</a:t>
          </a:r>
          <a:endParaRPr kumimoji="1" lang="en-US" altLang="ja-JP" sz="1300">
            <a:latin typeface="ＭＳ Ｐゴシック"/>
          </a:endParaRPr>
        </a:p>
        <a:p>
          <a:r>
            <a:rPr kumimoji="1" lang="ja-JP" altLang="en-US" sz="1300">
              <a:latin typeface="ＭＳ Ｐゴシック"/>
            </a:rPr>
            <a:t>　教育費は，学校施設の耐震化や改築，空調設備の整備など，教育環境の充実に取り組むとともに，平成</a:t>
          </a:r>
          <a:r>
            <a:rPr kumimoji="1" lang="en-US" altLang="ja-JP" sz="1300">
              <a:latin typeface="ＭＳ Ｐゴシック"/>
            </a:rPr>
            <a:t>31</a:t>
          </a:r>
          <a:r>
            <a:rPr kumimoji="1" lang="ja-JP" altLang="en-US" sz="1300">
              <a:latin typeface="ＭＳ Ｐゴシック"/>
            </a:rPr>
            <a:t>年度の国体を見据え，体育施設の整備を進めていることから，近年は増加傾向にある。</a:t>
          </a:r>
          <a:endParaRPr kumimoji="1" lang="en-US" altLang="ja-JP" sz="1300">
            <a:latin typeface="ＭＳ Ｐゴシック"/>
          </a:endParaRPr>
        </a:p>
        <a:p>
          <a:r>
            <a:rPr kumimoji="1" lang="ja-JP" altLang="en-US" sz="1300">
              <a:latin typeface="ＭＳ Ｐゴシック"/>
            </a:rPr>
            <a:t>　そのため，住民１人当たりのコストは，平成</a:t>
          </a:r>
          <a:r>
            <a:rPr kumimoji="1" lang="en-US" altLang="ja-JP" sz="1300">
              <a:latin typeface="ＭＳ Ｐゴシック"/>
            </a:rPr>
            <a:t>27</a:t>
          </a:r>
          <a:r>
            <a:rPr kumimoji="1" lang="ja-JP" altLang="en-US" sz="1300">
              <a:latin typeface="ＭＳ Ｐゴシック"/>
            </a:rPr>
            <a:t>年度において類似団体平均とほぼ同水準となっている。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財政調整基金は，市役所新庁舎建設をはじめとする大規模事業に活用する予定であることから，引き続き適正な残高の確保に努める。</a:t>
          </a:r>
        </a:p>
        <a:p>
          <a:r>
            <a:rPr kumimoji="1" lang="ja-JP" altLang="en-US" sz="1200">
              <a:latin typeface="ＭＳ ゴシック" pitchFamily="49" charset="-128"/>
              <a:ea typeface="ＭＳ ゴシック" pitchFamily="49" charset="-128"/>
            </a:rPr>
            <a:t>　実質収支額及び実質単年度収支は，市税収納率の向上など歳入確保及び効率的な財政運営に努めた結果，毎年度一定程度の額を確保している。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の実質収支額及び実質単年度収支は，東日本大震災により，特別交付税が一時的に大幅に増加したことから，前後の年度は高い値となっているが，この額については，翌年度以降の復旧・復興事業の財源として活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職員定数の適正化による人件費削減，市債の新規発行抑制による公債費の縮減，使用料・手数料の計画的な見直し，新たな財源拡充策の実施など行財政改革の推進により，一定の黒字額を確保している状況にある。</a:t>
          </a:r>
        </a:p>
        <a:p>
          <a:r>
            <a:rPr kumimoji="1" lang="ja-JP" altLang="en-US" sz="1400">
              <a:latin typeface="ＭＳ ゴシック" pitchFamily="49" charset="-128"/>
              <a:ea typeface="ＭＳ ゴシック" pitchFamily="49" charset="-128"/>
            </a:rPr>
            <a:t>　国民健康保険会計は，医療費が増加するとともに，経済状況等により保険税収入が減少する厳しい財政状況により赤字となってきたが，保険税の適正化や収納対策の強化，一般会計繰入金の増額など収支改善策を実施した結果，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年度に累積赤字が解消された。</a:t>
          </a:r>
        </a:p>
        <a:p>
          <a:r>
            <a:rPr kumimoji="1" lang="ja-JP" altLang="en-US" sz="1400">
              <a:latin typeface="ＭＳ ゴシック" pitchFamily="49" charset="-128"/>
              <a:ea typeface="ＭＳ ゴシック" pitchFamily="49" charset="-128"/>
            </a:rPr>
            <a:t>　その他の会計は，使用料や保険料等の受益者負担の見直しを定期的に行い，安定的な運営に努めている。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105368733</v>
      </c>
      <c r="BO4" s="379"/>
      <c r="BP4" s="379"/>
      <c r="BQ4" s="379"/>
      <c r="BR4" s="379"/>
      <c r="BS4" s="379"/>
      <c r="BT4" s="379"/>
      <c r="BU4" s="380"/>
      <c r="BV4" s="378">
        <v>105304947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7.9</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99133246</v>
      </c>
      <c r="BO5" s="416"/>
      <c r="BP5" s="416"/>
      <c r="BQ5" s="416"/>
      <c r="BR5" s="416"/>
      <c r="BS5" s="416"/>
      <c r="BT5" s="416"/>
      <c r="BU5" s="417"/>
      <c r="BV5" s="415">
        <v>100407889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87.9</v>
      </c>
      <c r="CU5" s="413"/>
      <c r="CV5" s="413"/>
      <c r="CW5" s="413"/>
      <c r="CX5" s="413"/>
      <c r="CY5" s="413"/>
      <c r="CZ5" s="413"/>
      <c r="DA5" s="414"/>
      <c r="DB5" s="412">
        <v>88.3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6235487</v>
      </c>
      <c r="BO6" s="416"/>
      <c r="BP6" s="416"/>
      <c r="BQ6" s="416"/>
      <c r="BR6" s="416"/>
      <c r="BS6" s="416"/>
      <c r="BT6" s="416"/>
      <c r="BU6" s="417"/>
      <c r="BV6" s="415">
        <v>4897058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94.9</v>
      </c>
      <c r="CU6" s="453"/>
      <c r="CV6" s="453"/>
      <c r="CW6" s="453"/>
      <c r="CX6" s="453"/>
      <c r="CY6" s="453"/>
      <c r="CZ6" s="453"/>
      <c r="DA6" s="454"/>
      <c r="DB6" s="452">
        <v>95.9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1837352</v>
      </c>
      <c r="BO7" s="416"/>
      <c r="BP7" s="416"/>
      <c r="BQ7" s="416"/>
      <c r="BR7" s="416"/>
      <c r="BS7" s="416"/>
      <c r="BT7" s="416"/>
      <c r="BU7" s="417"/>
      <c r="BV7" s="415">
        <v>1821760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55911113</v>
      </c>
      <c r="CU7" s="416"/>
      <c r="CV7" s="416"/>
      <c r="CW7" s="416"/>
      <c r="CX7" s="416"/>
      <c r="CY7" s="416"/>
      <c r="CZ7" s="416"/>
      <c r="DA7" s="417"/>
      <c r="DB7" s="415">
        <v>55988173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4398135</v>
      </c>
      <c r="BO8" s="416"/>
      <c r="BP8" s="416"/>
      <c r="BQ8" s="416"/>
      <c r="BR8" s="416"/>
      <c r="BS8" s="416"/>
      <c r="BT8" s="416"/>
      <c r="BU8" s="417"/>
      <c r="BV8" s="415">
        <v>3075298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0.84</v>
      </c>
      <c r="CU8" s="456"/>
      <c r="CV8" s="456"/>
      <c r="CW8" s="456"/>
      <c r="CX8" s="456"/>
      <c r="CY8" s="456"/>
      <c r="CZ8" s="456"/>
      <c r="DA8" s="457"/>
      <c r="DB8" s="455">
        <v>0.83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270783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1322837</v>
      </c>
      <c r="BO9" s="416"/>
      <c r="BP9" s="416"/>
      <c r="BQ9" s="416"/>
      <c r="BR9" s="416"/>
      <c r="BS9" s="416"/>
      <c r="BT9" s="416"/>
      <c r="BU9" s="417"/>
      <c r="BV9" s="415">
        <v>-1299928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14.7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268750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1427954</v>
      </c>
      <c r="BO10" s="416"/>
      <c r="BP10" s="416"/>
      <c r="BQ10" s="416"/>
      <c r="BR10" s="416"/>
      <c r="BS10" s="416"/>
      <c r="BT10" s="416"/>
      <c r="BU10" s="417"/>
      <c r="BV10" s="415">
        <v>2178513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v>50000</v>
      </c>
      <c r="BO11" s="416"/>
      <c r="BP11" s="416"/>
      <c r="BQ11" s="416"/>
      <c r="BR11" s="416"/>
      <c r="BS11" s="416"/>
      <c r="BT11" s="416"/>
      <c r="BU11" s="417"/>
      <c r="BV11" s="415">
        <v>50000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273047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1650000</v>
      </c>
      <c r="BO12" s="416"/>
      <c r="BP12" s="416"/>
      <c r="BQ12" s="416"/>
      <c r="BR12" s="416"/>
      <c r="BS12" s="416"/>
      <c r="BT12" s="416"/>
      <c r="BU12" s="417"/>
      <c r="BV12" s="415">
        <v>500000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269827</v>
      </c>
      <c r="S13" s="497"/>
      <c r="T13" s="497"/>
      <c r="U13" s="497"/>
      <c r="V13" s="498"/>
      <c r="W13" s="431" t="s">
        <v>121</v>
      </c>
      <c r="X13" s="432"/>
      <c r="Y13" s="432"/>
      <c r="Z13" s="432"/>
      <c r="AA13" s="432"/>
      <c r="AB13" s="422"/>
      <c r="AC13" s="466">
        <v>3475</v>
      </c>
      <c r="AD13" s="467"/>
      <c r="AE13" s="467"/>
      <c r="AF13" s="467"/>
      <c r="AG13" s="506"/>
      <c r="AH13" s="466">
        <v>4973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1150791</v>
      </c>
      <c r="BO13" s="416"/>
      <c r="BP13" s="416"/>
      <c r="BQ13" s="416"/>
      <c r="BR13" s="416"/>
      <c r="BS13" s="416"/>
      <c r="BT13" s="416"/>
      <c r="BU13" s="417"/>
      <c r="BV13" s="415">
        <v>428585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9.3000000000000007</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273046</v>
      </c>
      <c r="S14" s="497"/>
      <c r="T14" s="497"/>
      <c r="U14" s="497"/>
      <c r="V14" s="498"/>
      <c r="W14" s="405"/>
      <c r="X14" s="406"/>
      <c r="Y14" s="406"/>
      <c r="Z14" s="406"/>
      <c r="AA14" s="406"/>
      <c r="AB14" s="395"/>
      <c r="AC14" s="499">
        <v>3</v>
      </c>
      <c r="AD14" s="500"/>
      <c r="AE14" s="500"/>
      <c r="AF14" s="500"/>
      <c r="AG14" s="501"/>
      <c r="AH14" s="499">
        <v>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85.3</v>
      </c>
      <c r="CU14" s="511"/>
      <c r="CV14" s="511"/>
      <c r="CW14" s="511"/>
      <c r="CX14" s="511"/>
      <c r="CY14" s="511"/>
      <c r="CZ14" s="511"/>
      <c r="DA14" s="512"/>
      <c r="DB14" s="510">
        <v>91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269891</v>
      </c>
      <c r="S15" s="497"/>
      <c r="T15" s="497"/>
      <c r="U15" s="497"/>
      <c r="V15" s="498"/>
      <c r="W15" s="431" t="s">
        <v>128</v>
      </c>
      <c r="X15" s="432"/>
      <c r="Y15" s="432"/>
      <c r="Z15" s="432"/>
      <c r="AA15" s="432"/>
      <c r="AB15" s="422"/>
      <c r="AC15" s="466">
        <v>21880</v>
      </c>
      <c r="AD15" s="467"/>
      <c r="AE15" s="467"/>
      <c r="AF15" s="467"/>
      <c r="AG15" s="506"/>
      <c r="AH15" s="466">
        <v>22848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34745440</v>
      </c>
      <c r="BO15" s="379"/>
      <c r="BP15" s="379"/>
      <c r="BQ15" s="379"/>
      <c r="BR15" s="379"/>
      <c r="BS15" s="379"/>
      <c r="BT15" s="379"/>
      <c r="BU15" s="380"/>
      <c r="BV15" s="378">
        <v>33978263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18.600000000000001</v>
      </c>
      <c r="AD16" s="500"/>
      <c r="AE16" s="500"/>
      <c r="AF16" s="500"/>
      <c r="AG16" s="501"/>
      <c r="AH16" s="499">
        <v>18.3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40882715</v>
      </c>
      <c r="BO16" s="416"/>
      <c r="BP16" s="416"/>
      <c r="BQ16" s="416"/>
      <c r="BR16" s="416"/>
      <c r="BS16" s="416"/>
      <c r="BT16" s="416"/>
      <c r="BU16" s="417"/>
      <c r="BV16" s="415">
        <v>40249349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92296</v>
      </c>
      <c r="AD17" s="467"/>
      <c r="AE17" s="467"/>
      <c r="AF17" s="467"/>
      <c r="AG17" s="506"/>
      <c r="AH17" s="466">
        <v>95016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44778372</v>
      </c>
      <c r="BO17" s="416"/>
      <c r="BP17" s="416"/>
      <c r="BQ17" s="416"/>
      <c r="BR17" s="416"/>
      <c r="BS17" s="416"/>
      <c r="BT17" s="416"/>
      <c r="BU17" s="417"/>
      <c r="BV17" s="415">
        <v>44319501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217.32</v>
      </c>
      <c r="M18" s="528"/>
      <c r="N18" s="528"/>
      <c r="O18" s="528"/>
      <c r="P18" s="528"/>
      <c r="Q18" s="528"/>
      <c r="R18" s="529"/>
      <c r="S18" s="529"/>
      <c r="T18" s="529"/>
      <c r="U18" s="529"/>
      <c r="V18" s="530"/>
      <c r="W18" s="433"/>
      <c r="X18" s="434"/>
      <c r="Y18" s="434"/>
      <c r="Z18" s="434"/>
      <c r="AA18" s="434"/>
      <c r="AB18" s="425"/>
      <c r="AC18" s="531">
        <v>78.400000000000006</v>
      </c>
      <c r="AD18" s="532"/>
      <c r="AE18" s="532"/>
      <c r="AF18" s="532"/>
      <c r="AG18" s="533"/>
      <c r="AH18" s="531">
        <v>76.2</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50589218</v>
      </c>
      <c r="BO18" s="416"/>
      <c r="BP18" s="416"/>
      <c r="BQ18" s="416"/>
      <c r="BR18" s="416"/>
      <c r="BS18" s="416"/>
      <c r="BT18" s="416"/>
      <c r="BU18" s="417"/>
      <c r="BV18" s="415">
        <v>50484727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1246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68785353</v>
      </c>
      <c r="BO19" s="416"/>
      <c r="BP19" s="416"/>
      <c r="BQ19" s="416"/>
      <c r="BR19" s="416"/>
      <c r="BS19" s="416"/>
      <c r="BT19" s="416"/>
      <c r="BU19" s="417"/>
      <c r="BV19" s="415">
        <v>68727811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117590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97696331</v>
      </c>
      <c r="BO23" s="416"/>
      <c r="BP23" s="416"/>
      <c r="BQ23" s="416"/>
      <c r="BR23" s="416"/>
      <c r="BS23" s="416"/>
      <c r="BT23" s="416"/>
      <c r="BU23" s="417"/>
      <c r="BV23" s="415">
        <v>97090594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8600</v>
      </c>
      <c r="R24" s="467"/>
      <c r="S24" s="467"/>
      <c r="T24" s="467"/>
      <c r="U24" s="467"/>
      <c r="V24" s="506"/>
      <c r="W24" s="561"/>
      <c r="X24" s="549"/>
      <c r="Y24" s="550"/>
      <c r="Z24" s="465" t="s">
        <v>152</v>
      </c>
      <c r="AA24" s="445"/>
      <c r="AB24" s="445"/>
      <c r="AC24" s="445"/>
      <c r="AD24" s="445"/>
      <c r="AE24" s="445"/>
      <c r="AF24" s="445"/>
      <c r="AG24" s="446"/>
      <c r="AH24" s="466">
        <v>1723</v>
      </c>
      <c r="AI24" s="467"/>
      <c r="AJ24" s="467"/>
      <c r="AK24" s="467"/>
      <c r="AL24" s="506"/>
      <c r="AM24" s="466">
        <v>5234474</v>
      </c>
      <c r="AN24" s="467"/>
      <c r="AO24" s="467"/>
      <c r="AP24" s="467"/>
      <c r="AQ24" s="467"/>
      <c r="AR24" s="506"/>
      <c r="AS24" s="466">
        <v>3038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69985339</v>
      </c>
      <c r="BO24" s="416"/>
      <c r="BP24" s="416"/>
      <c r="BQ24" s="416"/>
      <c r="BR24" s="416"/>
      <c r="BS24" s="416"/>
      <c r="BT24" s="416"/>
      <c r="BU24" s="417"/>
      <c r="BV24" s="415">
        <v>75783253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3</v>
      </c>
      <c r="M25" s="467"/>
      <c r="N25" s="467"/>
      <c r="O25" s="467"/>
      <c r="P25" s="506"/>
      <c r="Q25" s="466">
        <v>8585</v>
      </c>
      <c r="R25" s="467"/>
      <c r="S25" s="467"/>
      <c r="T25" s="467"/>
      <c r="U25" s="467"/>
      <c r="V25" s="506"/>
      <c r="W25" s="561"/>
      <c r="X25" s="549"/>
      <c r="Y25" s="550"/>
      <c r="Z25" s="465" t="s">
        <v>155</v>
      </c>
      <c r="AA25" s="445"/>
      <c r="AB25" s="445"/>
      <c r="AC25" s="445"/>
      <c r="AD25" s="445"/>
      <c r="AE25" s="445"/>
      <c r="AF25" s="445"/>
      <c r="AG25" s="446"/>
      <c r="AH25" s="466">
        <v>338</v>
      </c>
      <c r="AI25" s="467"/>
      <c r="AJ25" s="467"/>
      <c r="AK25" s="467"/>
      <c r="AL25" s="506"/>
      <c r="AM25" s="466">
        <v>1111682</v>
      </c>
      <c r="AN25" s="467"/>
      <c r="AO25" s="467"/>
      <c r="AP25" s="467"/>
      <c r="AQ25" s="467"/>
      <c r="AR25" s="506"/>
      <c r="AS25" s="466">
        <v>3289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64781547</v>
      </c>
      <c r="BO25" s="379"/>
      <c r="BP25" s="379"/>
      <c r="BQ25" s="379"/>
      <c r="BR25" s="379"/>
      <c r="BS25" s="379"/>
      <c r="BT25" s="379"/>
      <c r="BU25" s="380"/>
      <c r="BV25" s="378">
        <v>6357396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7595</v>
      </c>
      <c r="R26" s="467"/>
      <c r="S26" s="467"/>
      <c r="T26" s="467"/>
      <c r="U26" s="467"/>
      <c r="V26" s="506"/>
      <c r="W26" s="561"/>
      <c r="X26" s="549"/>
      <c r="Y26" s="550"/>
      <c r="Z26" s="465" t="s">
        <v>158</v>
      </c>
      <c r="AA26" s="571"/>
      <c r="AB26" s="571"/>
      <c r="AC26" s="571"/>
      <c r="AD26" s="571"/>
      <c r="AE26" s="571"/>
      <c r="AF26" s="571"/>
      <c r="AG26" s="572"/>
      <c r="AH26" s="466">
        <v>235</v>
      </c>
      <c r="AI26" s="467"/>
      <c r="AJ26" s="467"/>
      <c r="AK26" s="467"/>
      <c r="AL26" s="506"/>
      <c r="AM26" s="466">
        <v>695365</v>
      </c>
      <c r="AN26" s="467"/>
      <c r="AO26" s="467"/>
      <c r="AP26" s="467"/>
      <c r="AQ26" s="467"/>
      <c r="AR26" s="506"/>
      <c r="AS26" s="466">
        <v>2959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7000</v>
      </c>
      <c r="R27" s="467"/>
      <c r="S27" s="467"/>
      <c r="T27" s="467"/>
      <c r="U27" s="467"/>
      <c r="V27" s="506"/>
      <c r="W27" s="561"/>
      <c r="X27" s="549"/>
      <c r="Y27" s="550"/>
      <c r="Z27" s="465" t="s">
        <v>161</v>
      </c>
      <c r="AA27" s="445"/>
      <c r="AB27" s="445"/>
      <c r="AC27" s="445"/>
      <c r="AD27" s="445"/>
      <c r="AE27" s="445"/>
      <c r="AF27" s="445"/>
      <c r="AG27" s="446"/>
      <c r="AH27" s="466">
        <v>64</v>
      </c>
      <c r="AI27" s="467"/>
      <c r="AJ27" s="467"/>
      <c r="AK27" s="467"/>
      <c r="AL27" s="506"/>
      <c r="AM27" s="466">
        <v>179744</v>
      </c>
      <c r="AN27" s="467"/>
      <c r="AO27" s="467"/>
      <c r="AP27" s="467"/>
      <c r="AQ27" s="467"/>
      <c r="AR27" s="506"/>
      <c r="AS27" s="466">
        <v>2809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2570000</v>
      </c>
      <c r="BO27" s="585"/>
      <c r="BP27" s="585"/>
      <c r="BQ27" s="585"/>
      <c r="BR27" s="585"/>
      <c r="BS27" s="585"/>
      <c r="BT27" s="585"/>
      <c r="BU27" s="586"/>
      <c r="BV27" s="584">
        <v>2570000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6300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9769306</v>
      </c>
      <c r="BO28" s="379"/>
      <c r="BP28" s="379"/>
      <c r="BQ28" s="379"/>
      <c r="BR28" s="379"/>
      <c r="BS28" s="379"/>
      <c r="BT28" s="379"/>
      <c r="BU28" s="380"/>
      <c r="BV28" s="378">
        <v>9991352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26</v>
      </c>
      <c r="M29" s="467"/>
      <c r="N29" s="467"/>
      <c r="O29" s="467"/>
      <c r="P29" s="506"/>
      <c r="Q29" s="466">
        <v>5900</v>
      </c>
      <c r="R29" s="467"/>
      <c r="S29" s="467"/>
      <c r="T29" s="467"/>
      <c r="U29" s="467"/>
      <c r="V29" s="506"/>
      <c r="W29" s="562"/>
      <c r="X29" s="563"/>
      <c r="Y29" s="564"/>
      <c r="Z29" s="465" t="s">
        <v>168</v>
      </c>
      <c r="AA29" s="445"/>
      <c r="AB29" s="445"/>
      <c r="AC29" s="445"/>
      <c r="AD29" s="445"/>
      <c r="AE29" s="445"/>
      <c r="AF29" s="445"/>
      <c r="AG29" s="446"/>
      <c r="AH29" s="466">
        <v>1787</v>
      </c>
      <c r="AI29" s="467"/>
      <c r="AJ29" s="467"/>
      <c r="AK29" s="467"/>
      <c r="AL29" s="506"/>
      <c r="AM29" s="466">
        <v>5414218</v>
      </c>
      <c r="AN29" s="467"/>
      <c r="AO29" s="467"/>
      <c r="AP29" s="467"/>
      <c r="AQ29" s="467"/>
      <c r="AR29" s="506"/>
      <c r="AS29" s="466">
        <v>3030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205521</v>
      </c>
      <c r="BO29" s="416"/>
      <c r="BP29" s="416"/>
      <c r="BQ29" s="416"/>
      <c r="BR29" s="416"/>
      <c r="BS29" s="416"/>
      <c r="BT29" s="416"/>
      <c r="BU29" s="417"/>
      <c r="BV29" s="415">
        <v>100445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3453760</v>
      </c>
      <c r="BO30" s="585"/>
      <c r="BP30" s="585"/>
      <c r="BQ30" s="585"/>
      <c r="BR30" s="585"/>
      <c r="BS30" s="585"/>
      <c r="BT30" s="585"/>
      <c r="BU30" s="586"/>
      <c r="BV30" s="584">
        <v>3862462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公設地方卸売市場事業会計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水戸市農業公社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公共用地先行取得事業会計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東前第四土地区画整理事業会計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水戸市勤労者福祉サービスセンター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東前第二土地区画整理事業会計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茨城租税債権管理機構</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水戸市商業・駐車場公社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IF('各会計、関係団体の財政状況及び健全化判断比率'!B38="","",'各会計、関係団体の財政状況及び健全化判断比率'!B38)</f>
        <v>農業集落排水事業会計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水戸市国際交流協会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駐車場事業会計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茨城県後期高齢者医療広域連合(後期高齢者医療特別会計)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水戸市スポーツ振興協会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茨城地方広域環境事務組合</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水戸市芸術振興財団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大洗，鉾田，水戸環境組合(一般会計)</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水戸市公園協会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大洗，鉾田，水戸環境組合(リサイクル事業特別会計)</v>
      </c>
      <c r="BZ41" s="597"/>
      <c r="CA41" s="597"/>
      <c r="CB41" s="597"/>
      <c r="CC41" s="597"/>
      <c r="CD41" s="597"/>
      <c r="CE41" s="597"/>
      <c r="CF41" s="597"/>
      <c r="CG41" s="597"/>
      <c r="CH41" s="597"/>
      <c r="CI41" s="597"/>
      <c r="CJ41" s="597"/>
      <c r="CK41" s="597"/>
      <c r="CL41" s="597"/>
      <c r="CM41" s="597"/>
      <c r="CN41" s="165"/>
      <c r="CO41" s="596">
        <f t="shared" si="3"/>
        <v>31</v>
      </c>
      <c r="CP41" s="596"/>
      <c r="CQ41" s="597" t="str">
        <f>IF('各会計、関係団体の財政状況及び健全化判断比率'!BS14="","",'各会計、関係団体の財政状況及び健全化判断比率'!BS14)</f>
        <v>水戸市土地開発公社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笠間・水戸環境組合</v>
      </c>
      <c r="BZ42" s="597"/>
      <c r="CA42" s="597"/>
      <c r="CB42" s="597"/>
      <c r="CC42" s="597"/>
      <c r="CD42" s="597"/>
      <c r="CE42" s="597"/>
      <c r="CF42" s="597"/>
      <c r="CG42" s="597"/>
      <c r="CH42" s="597"/>
      <c r="CI42" s="597"/>
      <c r="CJ42" s="597"/>
      <c r="CK42" s="597"/>
      <c r="CL42" s="597"/>
      <c r="CM42" s="597"/>
      <c r="CN42" s="165"/>
      <c r="CO42" s="596">
        <f t="shared" si="3"/>
        <v>32</v>
      </c>
      <c r="CP42" s="596"/>
      <c r="CQ42" s="597" t="str">
        <f>IF('各会計、関係団体の財政状況及び健全化判断比率'!BS15="","",'各会計、関係団体の財政状況及び健全化判断比率'!BS15)</f>
        <v>水戸都市開発</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笠間地方広域事務組合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10.42</v>
      </c>
      <c r="G34" s="33">
        <v>9.1199999999999992</v>
      </c>
      <c r="H34" s="33">
        <v>7.8</v>
      </c>
      <c r="I34" s="33">
        <v>5.44</v>
      </c>
      <c r="J34" s="34">
        <v>8.59</v>
      </c>
      <c r="K34" s="22"/>
      <c r="L34" s="22"/>
      <c r="M34" s="22"/>
      <c r="N34" s="22"/>
      <c r="O34" s="22"/>
      <c r="P34" s="22"/>
    </row>
    <row r="35" spans="1:16" ht="39" customHeight="1">
      <c r="A35" s="22"/>
      <c r="B35" s="35"/>
      <c r="C35" s="1175" t="s">
        <v>528</v>
      </c>
      <c r="D35" s="1176"/>
      <c r="E35" s="1177"/>
      <c r="F35" s="36">
        <v>0.8</v>
      </c>
      <c r="G35" s="37">
        <v>1.28</v>
      </c>
      <c r="H35" s="37">
        <v>1.69</v>
      </c>
      <c r="I35" s="37">
        <v>2.23</v>
      </c>
      <c r="J35" s="38">
        <v>3.05</v>
      </c>
      <c r="K35" s="22"/>
      <c r="L35" s="22"/>
      <c r="M35" s="22"/>
      <c r="N35" s="22"/>
      <c r="O35" s="22"/>
      <c r="P35" s="22"/>
    </row>
    <row r="36" spans="1:16" ht="39" customHeight="1">
      <c r="A36" s="22"/>
      <c r="B36" s="35"/>
      <c r="C36" s="1175" t="s">
        <v>529</v>
      </c>
      <c r="D36" s="1176"/>
      <c r="E36" s="1177"/>
      <c r="F36" s="36">
        <v>0.64</v>
      </c>
      <c r="G36" s="37">
        <v>0.56000000000000005</v>
      </c>
      <c r="H36" s="37">
        <v>0.8</v>
      </c>
      <c r="I36" s="37">
        <v>0.43</v>
      </c>
      <c r="J36" s="38">
        <v>1.82</v>
      </c>
      <c r="K36" s="22"/>
      <c r="L36" s="22"/>
      <c r="M36" s="22"/>
      <c r="N36" s="22"/>
      <c r="O36" s="22"/>
      <c r="P36" s="22"/>
    </row>
    <row r="37" spans="1:16" ht="39" customHeight="1">
      <c r="A37" s="22"/>
      <c r="B37" s="35"/>
      <c r="C37" s="1175" t="s">
        <v>530</v>
      </c>
      <c r="D37" s="1176"/>
      <c r="E37" s="1177"/>
      <c r="F37" s="36">
        <v>0.1</v>
      </c>
      <c r="G37" s="37">
        <v>0.37</v>
      </c>
      <c r="H37" s="37">
        <v>0.39</v>
      </c>
      <c r="I37" s="37">
        <v>0.1</v>
      </c>
      <c r="J37" s="38">
        <v>1.04</v>
      </c>
      <c r="K37" s="22"/>
      <c r="L37" s="22"/>
      <c r="M37" s="22"/>
      <c r="N37" s="22"/>
      <c r="O37" s="22"/>
      <c r="P37" s="22"/>
    </row>
    <row r="38" spans="1:16" ht="39" customHeight="1">
      <c r="A38" s="22"/>
      <c r="B38" s="35"/>
      <c r="C38" s="1175" t="s">
        <v>531</v>
      </c>
      <c r="D38" s="1176"/>
      <c r="E38" s="1177"/>
      <c r="F38" s="36" t="s">
        <v>532</v>
      </c>
      <c r="G38" s="37" t="s">
        <v>533</v>
      </c>
      <c r="H38" s="37" t="s">
        <v>534</v>
      </c>
      <c r="I38" s="37">
        <v>0.71</v>
      </c>
      <c r="J38" s="38">
        <v>0.91</v>
      </c>
      <c r="K38" s="22"/>
      <c r="L38" s="22"/>
      <c r="M38" s="22"/>
      <c r="N38" s="22"/>
      <c r="O38" s="22"/>
      <c r="P38" s="22"/>
    </row>
    <row r="39" spans="1:16" ht="39" customHeight="1">
      <c r="A39" s="22"/>
      <c r="B39" s="35"/>
      <c r="C39" s="1175" t="s">
        <v>535</v>
      </c>
      <c r="D39" s="1176"/>
      <c r="E39" s="1177"/>
      <c r="F39" s="36">
        <v>0.11</v>
      </c>
      <c r="G39" s="37">
        <v>0.15</v>
      </c>
      <c r="H39" s="37">
        <v>0.18</v>
      </c>
      <c r="I39" s="37">
        <v>0.26</v>
      </c>
      <c r="J39" s="38">
        <v>0.4</v>
      </c>
      <c r="K39" s="22"/>
      <c r="L39" s="22"/>
      <c r="M39" s="22"/>
      <c r="N39" s="22"/>
      <c r="O39" s="22"/>
      <c r="P39" s="22"/>
    </row>
    <row r="40" spans="1:16" ht="39" customHeight="1">
      <c r="A40" s="22"/>
      <c r="B40" s="35"/>
      <c r="C40" s="1175" t="s">
        <v>536</v>
      </c>
      <c r="D40" s="1176"/>
      <c r="E40" s="1177"/>
      <c r="F40" s="36">
        <v>0.09</v>
      </c>
      <c r="G40" s="37">
        <v>0.18</v>
      </c>
      <c r="H40" s="37">
        <v>0.17</v>
      </c>
      <c r="I40" s="37">
        <v>0.16</v>
      </c>
      <c r="J40" s="38">
        <v>0.14000000000000001</v>
      </c>
      <c r="K40" s="22"/>
      <c r="L40" s="22"/>
      <c r="M40" s="22"/>
      <c r="N40" s="22"/>
      <c r="O40" s="22"/>
      <c r="P40" s="22"/>
    </row>
    <row r="41" spans="1:16" ht="39" customHeight="1">
      <c r="A41" s="22"/>
      <c r="B41" s="35"/>
      <c r="C41" s="1175" t="s">
        <v>537</v>
      </c>
      <c r="D41" s="1176"/>
      <c r="E41" s="1177"/>
      <c r="F41" s="36">
        <v>0.24</v>
      </c>
      <c r="G41" s="37">
        <v>0.2</v>
      </c>
      <c r="H41" s="37">
        <v>0.14000000000000001</v>
      </c>
      <c r="I41" s="37">
        <v>0.08</v>
      </c>
      <c r="J41" s="38">
        <v>0.13</v>
      </c>
      <c r="K41" s="22"/>
      <c r="L41" s="22"/>
      <c r="M41" s="22"/>
      <c r="N41" s="22"/>
      <c r="O41" s="22"/>
      <c r="P41" s="22"/>
    </row>
    <row r="42" spans="1:16" ht="39" customHeight="1">
      <c r="A42" s="22"/>
      <c r="B42" s="39"/>
      <c r="C42" s="1175" t="s">
        <v>538</v>
      </c>
      <c r="D42" s="1176"/>
      <c r="E42" s="1177"/>
      <c r="F42" s="36" t="s">
        <v>497</v>
      </c>
      <c r="G42" s="37" t="s">
        <v>497</v>
      </c>
      <c r="H42" s="37" t="s">
        <v>497</v>
      </c>
      <c r="I42" s="37" t="s">
        <v>497</v>
      </c>
      <c r="J42" s="38" t="s">
        <v>497</v>
      </c>
      <c r="K42" s="22"/>
      <c r="L42" s="22"/>
      <c r="M42" s="22"/>
      <c r="N42" s="22"/>
      <c r="O42" s="22"/>
      <c r="P42" s="22"/>
    </row>
    <row r="43" spans="1:16" ht="39" customHeight="1" thickBot="1">
      <c r="A43" s="22"/>
      <c r="B43" s="40"/>
      <c r="C43" s="1178" t="s">
        <v>539</v>
      </c>
      <c r="D43" s="1179"/>
      <c r="E43" s="1180"/>
      <c r="F43" s="41">
        <v>1.97</v>
      </c>
      <c r="G43" s="42">
        <v>1.88</v>
      </c>
      <c r="H43" s="42">
        <v>1.92</v>
      </c>
      <c r="I43" s="42">
        <v>0.17</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10530</v>
      </c>
      <c r="L45" s="60">
        <v>10403</v>
      </c>
      <c r="M45" s="60">
        <v>10481</v>
      </c>
      <c r="N45" s="60">
        <v>10310</v>
      </c>
      <c r="O45" s="61">
        <v>9623</v>
      </c>
      <c r="P45" s="48"/>
      <c r="Q45" s="48"/>
      <c r="R45" s="48"/>
      <c r="S45" s="48"/>
      <c r="T45" s="48"/>
      <c r="U45" s="48"/>
    </row>
    <row r="46" spans="1:21" ht="30.75" customHeight="1">
      <c r="A46" s="48"/>
      <c r="B46" s="1193"/>
      <c r="C46" s="1194"/>
      <c r="D46" s="62"/>
      <c r="E46" s="1185" t="s">
        <v>12</v>
      </c>
      <c r="F46" s="1185"/>
      <c r="G46" s="1185"/>
      <c r="H46" s="1185"/>
      <c r="I46" s="1185"/>
      <c r="J46" s="1186"/>
      <c r="K46" s="63" t="s">
        <v>497</v>
      </c>
      <c r="L46" s="64" t="s">
        <v>497</v>
      </c>
      <c r="M46" s="64" t="s">
        <v>497</v>
      </c>
      <c r="N46" s="64" t="s">
        <v>497</v>
      </c>
      <c r="O46" s="65" t="s">
        <v>497</v>
      </c>
      <c r="P46" s="48"/>
      <c r="Q46" s="48"/>
      <c r="R46" s="48"/>
      <c r="S46" s="48"/>
      <c r="T46" s="48"/>
      <c r="U46" s="48"/>
    </row>
    <row r="47" spans="1:21" ht="30.75" customHeight="1">
      <c r="A47" s="48"/>
      <c r="B47" s="1193"/>
      <c r="C47" s="1194"/>
      <c r="D47" s="62"/>
      <c r="E47" s="1185" t="s">
        <v>13</v>
      </c>
      <c r="F47" s="1185"/>
      <c r="G47" s="1185"/>
      <c r="H47" s="1185"/>
      <c r="I47" s="1185"/>
      <c r="J47" s="1186"/>
      <c r="K47" s="63">
        <v>42</v>
      </c>
      <c r="L47" s="64">
        <v>52</v>
      </c>
      <c r="M47" s="64">
        <v>48</v>
      </c>
      <c r="N47" s="64">
        <v>50</v>
      </c>
      <c r="O47" s="65">
        <v>55</v>
      </c>
      <c r="P47" s="48"/>
      <c r="Q47" s="48"/>
      <c r="R47" s="48"/>
      <c r="S47" s="48"/>
      <c r="T47" s="48"/>
      <c r="U47" s="48"/>
    </row>
    <row r="48" spans="1:21" ht="30.75" customHeight="1">
      <c r="A48" s="48"/>
      <c r="B48" s="1193"/>
      <c r="C48" s="1194"/>
      <c r="D48" s="62"/>
      <c r="E48" s="1185" t="s">
        <v>14</v>
      </c>
      <c r="F48" s="1185"/>
      <c r="G48" s="1185"/>
      <c r="H48" s="1185"/>
      <c r="I48" s="1185"/>
      <c r="J48" s="1186"/>
      <c r="K48" s="63">
        <v>4755</v>
      </c>
      <c r="L48" s="64">
        <v>4839</v>
      </c>
      <c r="M48" s="64">
        <v>4816</v>
      </c>
      <c r="N48" s="64">
        <v>4787</v>
      </c>
      <c r="O48" s="65">
        <v>4856</v>
      </c>
      <c r="P48" s="48"/>
      <c r="Q48" s="48"/>
      <c r="R48" s="48"/>
      <c r="S48" s="48"/>
      <c r="T48" s="48"/>
      <c r="U48" s="48"/>
    </row>
    <row r="49" spans="1:21" ht="30.75" customHeight="1">
      <c r="A49" s="48"/>
      <c r="B49" s="1193"/>
      <c r="C49" s="1194"/>
      <c r="D49" s="62"/>
      <c r="E49" s="1185" t="s">
        <v>15</v>
      </c>
      <c r="F49" s="1185"/>
      <c r="G49" s="1185"/>
      <c r="H49" s="1185"/>
      <c r="I49" s="1185"/>
      <c r="J49" s="1186"/>
      <c r="K49" s="63">
        <v>77</v>
      </c>
      <c r="L49" s="64">
        <v>31</v>
      </c>
      <c r="M49" s="64">
        <v>28</v>
      </c>
      <c r="N49" s="64">
        <v>27</v>
      </c>
      <c r="O49" s="65">
        <v>29</v>
      </c>
      <c r="P49" s="48"/>
      <c r="Q49" s="48"/>
      <c r="R49" s="48"/>
      <c r="S49" s="48"/>
      <c r="T49" s="48"/>
      <c r="U49" s="48"/>
    </row>
    <row r="50" spans="1:21" ht="30.75" customHeight="1">
      <c r="A50" s="48"/>
      <c r="B50" s="1193"/>
      <c r="C50" s="1194"/>
      <c r="D50" s="62"/>
      <c r="E50" s="1185" t="s">
        <v>16</v>
      </c>
      <c r="F50" s="1185"/>
      <c r="G50" s="1185"/>
      <c r="H50" s="1185"/>
      <c r="I50" s="1185"/>
      <c r="J50" s="1186"/>
      <c r="K50" s="63" t="s">
        <v>497</v>
      </c>
      <c r="L50" s="64" t="s">
        <v>497</v>
      </c>
      <c r="M50" s="64" t="s">
        <v>497</v>
      </c>
      <c r="N50" s="64" t="s">
        <v>497</v>
      </c>
      <c r="O50" s="65" t="s">
        <v>497</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497</v>
      </c>
      <c r="M51" s="64" t="s">
        <v>497</v>
      </c>
      <c r="N51" s="64" t="s">
        <v>497</v>
      </c>
      <c r="O51" s="65" t="s">
        <v>497</v>
      </c>
      <c r="P51" s="48"/>
      <c r="Q51" s="48"/>
      <c r="R51" s="48"/>
      <c r="S51" s="48"/>
      <c r="T51" s="48"/>
      <c r="U51" s="48"/>
    </row>
    <row r="52" spans="1:21" ht="30.75" customHeight="1">
      <c r="A52" s="48"/>
      <c r="B52" s="1183" t="s">
        <v>18</v>
      </c>
      <c r="C52" s="1184"/>
      <c r="D52" s="66"/>
      <c r="E52" s="1185" t="s">
        <v>19</v>
      </c>
      <c r="F52" s="1185"/>
      <c r="G52" s="1185"/>
      <c r="H52" s="1185"/>
      <c r="I52" s="1185"/>
      <c r="J52" s="1186"/>
      <c r="K52" s="63">
        <v>10584</v>
      </c>
      <c r="L52" s="64">
        <v>10624</v>
      </c>
      <c r="M52" s="64">
        <v>10722</v>
      </c>
      <c r="N52" s="64">
        <v>10920</v>
      </c>
      <c r="O52" s="65">
        <v>10234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4820</v>
      </c>
      <c r="L53" s="69">
        <v>4701</v>
      </c>
      <c r="M53" s="69">
        <v>4651</v>
      </c>
      <c r="N53" s="69">
        <v>4254</v>
      </c>
      <c r="O53" s="70">
        <v>4329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97044</v>
      </c>
      <c r="J41" s="83">
        <v>95899</v>
      </c>
      <c r="K41" s="83">
        <v>95045</v>
      </c>
      <c r="L41" s="83">
        <v>96460</v>
      </c>
      <c r="M41" s="84">
        <v>97052</v>
      </c>
    </row>
    <row r="42" spans="2:13" ht="27.75" customHeight="1">
      <c r="B42" s="1201"/>
      <c r="C42" s="1202"/>
      <c r="D42" s="85"/>
      <c r="E42" s="1207" t="s">
        <v>25</v>
      </c>
      <c r="F42" s="1207"/>
      <c r="G42" s="1207"/>
      <c r="H42" s="1208"/>
      <c r="I42" s="86">
        <v>3038</v>
      </c>
      <c r="J42" s="87">
        <v>2270</v>
      </c>
      <c r="K42" s="87">
        <v>762</v>
      </c>
      <c r="L42" s="87">
        <v>771</v>
      </c>
      <c r="M42" s="88">
        <v>780</v>
      </c>
    </row>
    <row r="43" spans="2:13" ht="27.75" customHeight="1">
      <c r="B43" s="1201"/>
      <c r="C43" s="1202"/>
      <c r="D43" s="85"/>
      <c r="E43" s="1207" t="s">
        <v>26</v>
      </c>
      <c r="F43" s="1207"/>
      <c r="G43" s="1207"/>
      <c r="H43" s="1208"/>
      <c r="I43" s="86">
        <v>68565</v>
      </c>
      <c r="J43" s="87">
        <v>68492</v>
      </c>
      <c r="K43" s="87">
        <v>66791</v>
      </c>
      <c r="L43" s="87">
        <v>64181</v>
      </c>
      <c r="M43" s="88">
        <v>61041</v>
      </c>
    </row>
    <row r="44" spans="2:13" ht="27.75" customHeight="1">
      <c r="B44" s="1201"/>
      <c r="C44" s="1202"/>
      <c r="D44" s="85"/>
      <c r="E44" s="1207" t="s">
        <v>27</v>
      </c>
      <c r="F44" s="1207"/>
      <c r="G44" s="1207"/>
      <c r="H44" s="1208"/>
      <c r="I44" s="86">
        <v>198</v>
      </c>
      <c r="J44" s="87">
        <v>162</v>
      </c>
      <c r="K44" s="87">
        <v>136</v>
      </c>
      <c r="L44" s="87">
        <v>110</v>
      </c>
      <c r="M44" s="88">
        <v>84</v>
      </c>
    </row>
    <row r="45" spans="2:13" ht="27.75" customHeight="1">
      <c r="B45" s="1201"/>
      <c r="C45" s="1202"/>
      <c r="D45" s="85"/>
      <c r="E45" s="1207" t="s">
        <v>28</v>
      </c>
      <c r="F45" s="1207"/>
      <c r="G45" s="1207"/>
      <c r="H45" s="1208"/>
      <c r="I45" s="86">
        <v>17476</v>
      </c>
      <c r="J45" s="87">
        <v>16796</v>
      </c>
      <c r="K45" s="87">
        <v>16055</v>
      </c>
      <c r="L45" s="87">
        <v>14921</v>
      </c>
      <c r="M45" s="88">
        <v>14178</v>
      </c>
    </row>
    <row r="46" spans="2:13" ht="27.75" customHeight="1">
      <c r="B46" s="1201"/>
      <c r="C46" s="1202"/>
      <c r="D46" s="85"/>
      <c r="E46" s="1207" t="s">
        <v>29</v>
      </c>
      <c r="F46" s="1207"/>
      <c r="G46" s="1207"/>
      <c r="H46" s="1208"/>
      <c r="I46" s="86">
        <v>550</v>
      </c>
      <c r="J46" s="87">
        <v>611</v>
      </c>
      <c r="K46" s="87">
        <v>523</v>
      </c>
      <c r="L46" s="87">
        <v>29</v>
      </c>
      <c r="M46" s="88" t="s">
        <v>497</v>
      </c>
    </row>
    <row r="47" spans="2:13" ht="27.75" customHeight="1">
      <c r="B47" s="1201"/>
      <c r="C47" s="1202"/>
      <c r="D47" s="85"/>
      <c r="E47" s="1207" t="s">
        <v>30</v>
      </c>
      <c r="F47" s="1207"/>
      <c r="G47" s="1207"/>
      <c r="H47" s="1208"/>
      <c r="I47" s="86" t="s">
        <v>497</v>
      </c>
      <c r="J47" s="87" t="s">
        <v>497</v>
      </c>
      <c r="K47" s="87" t="s">
        <v>497</v>
      </c>
      <c r="L47" s="87" t="s">
        <v>497</v>
      </c>
      <c r="M47" s="88" t="s">
        <v>497</v>
      </c>
    </row>
    <row r="48" spans="2:13" ht="27.75" customHeight="1">
      <c r="B48" s="1203"/>
      <c r="C48" s="1204"/>
      <c r="D48" s="85"/>
      <c r="E48" s="1207" t="s">
        <v>31</v>
      </c>
      <c r="F48" s="1207"/>
      <c r="G48" s="1207"/>
      <c r="H48" s="1208"/>
      <c r="I48" s="86" t="s">
        <v>497</v>
      </c>
      <c r="J48" s="87" t="s">
        <v>497</v>
      </c>
      <c r="K48" s="87" t="s">
        <v>497</v>
      </c>
      <c r="L48" s="87" t="s">
        <v>497</v>
      </c>
      <c r="M48" s="88" t="s">
        <v>497</v>
      </c>
    </row>
    <row r="49" spans="2:13" ht="27.75" customHeight="1">
      <c r="B49" s="1209" t="s">
        <v>32</v>
      </c>
      <c r="C49" s="1210"/>
      <c r="D49" s="89"/>
      <c r="E49" s="1207" t="s">
        <v>33</v>
      </c>
      <c r="F49" s="1207"/>
      <c r="G49" s="1207"/>
      <c r="H49" s="1208"/>
      <c r="I49" s="86">
        <v>7244</v>
      </c>
      <c r="J49" s="87">
        <v>10891</v>
      </c>
      <c r="K49" s="87">
        <v>12383</v>
      </c>
      <c r="L49" s="87">
        <v>13786</v>
      </c>
      <c r="M49" s="88">
        <v>13078</v>
      </c>
    </row>
    <row r="50" spans="2:13" ht="27.75" customHeight="1">
      <c r="B50" s="1201"/>
      <c r="C50" s="1202"/>
      <c r="D50" s="85"/>
      <c r="E50" s="1207" t="s">
        <v>34</v>
      </c>
      <c r="F50" s="1207"/>
      <c r="G50" s="1207"/>
      <c r="H50" s="1208"/>
      <c r="I50" s="86">
        <v>21088</v>
      </c>
      <c r="J50" s="87">
        <v>20046</v>
      </c>
      <c r="K50" s="87">
        <v>18741</v>
      </c>
      <c r="L50" s="87">
        <v>17944</v>
      </c>
      <c r="M50" s="88">
        <v>17028</v>
      </c>
    </row>
    <row r="51" spans="2:13" ht="27.75" customHeight="1">
      <c r="B51" s="1203"/>
      <c r="C51" s="1204"/>
      <c r="D51" s="85"/>
      <c r="E51" s="1207" t="s">
        <v>35</v>
      </c>
      <c r="F51" s="1207"/>
      <c r="G51" s="1207"/>
      <c r="H51" s="1208"/>
      <c r="I51" s="86">
        <v>102549</v>
      </c>
      <c r="J51" s="87">
        <v>102688</v>
      </c>
      <c r="K51" s="87">
        <v>102543</v>
      </c>
      <c r="L51" s="87">
        <v>102028</v>
      </c>
      <c r="M51" s="88">
        <v>102593</v>
      </c>
    </row>
    <row r="52" spans="2:13" ht="27.75" customHeight="1" thickBot="1">
      <c r="B52" s="1211" t="s">
        <v>36</v>
      </c>
      <c r="C52" s="1212"/>
      <c r="D52" s="90"/>
      <c r="E52" s="1213" t="s">
        <v>37</v>
      </c>
      <c r="F52" s="1213"/>
      <c r="G52" s="1213"/>
      <c r="H52" s="1214"/>
      <c r="I52" s="91">
        <v>55990</v>
      </c>
      <c r="J52" s="92">
        <v>50605</v>
      </c>
      <c r="K52" s="92">
        <v>45646</v>
      </c>
      <c r="L52" s="92">
        <v>42714</v>
      </c>
      <c r="M52" s="93">
        <v>40435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565</v>
      </c>
      <c r="H51" s="1228"/>
      <c r="I51" s="1233" t="s">
        <v>566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567</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568</v>
      </c>
      <c r="H55" s="1241"/>
      <c r="I55" s="1237" t="s">
        <v>566</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47" t="s">
        <v>572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565</v>
      </c>
      <c r="H73" s="1228"/>
      <c r="I73" s="1233" t="s">
        <v>566</v>
      </c>
      <c r="J73" s="1233"/>
      <c r="K73" s="1248">
        <v>121.7</v>
      </c>
      <c r="L73" s="1248">
        <v>110.4</v>
      </c>
      <c r="M73" s="1236">
        <v>97.2</v>
      </c>
      <c r="N73" s="1236">
        <v>91</v>
      </c>
      <c r="O73" s="1236">
        <v>85.3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571</v>
      </c>
      <c r="J75" s="1237"/>
      <c r="K75" s="1249">
        <v>10.6</v>
      </c>
      <c r="L75" s="1249">
        <v>10.4</v>
      </c>
      <c r="M75" s="1249">
        <v>10.199999999999999</v>
      </c>
      <c r="N75" s="1249">
        <v>9.6999999999999993</v>
      </c>
      <c r="O75" s="1249">
        <v>9.3000000000000007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568</v>
      </c>
      <c r="H77" s="1241"/>
      <c r="I77" s="1237" t="s">
        <v>566</v>
      </c>
      <c r="J77" s="1237"/>
      <c r="K77" s="1248">
        <v>62.5</v>
      </c>
      <c r="L77" s="1248">
        <v>57.8</v>
      </c>
      <c r="M77" s="1236">
        <v>49.8</v>
      </c>
      <c r="N77" s="1236">
        <v>45.1</v>
      </c>
      <c r="O77" s="1236">
        <v>37.4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571</v>
      </c>
      <c r="J79" s="1246"/>
      <c r="K79" s="1251">
        <v>8.6</v>
      </c>
      <c r="L79" s="1251">
        <v>8.3000000000000007</v>
      </c>
      <c r="M79" s="1251">
        <v>7.7</v>
      </c>
      <c r="N79" s="1251">
        <v>7.1</v>
      </c>
      <c r="O79" s="1251">
        <v>6.3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29666</v>
      </c>
      <c r="E3" s="116"/>
      <c r="F3" s="117">
        <v>36765</v>
      </c>
      <c r="G3" s="118"/>
      <c r="H3" s="119"/>
    </row>
    <row r="4" spans="1:8">
      <c r="A4" s="120"/>
      <c r="B4" s="121"/>
      <c r="C4" s="122"/>
      <c r="D4" s="123">
        <v>12054</v>
      </c>
      <c r="E4" s="124"/>
      <c r="F4" s="125">
        <v>20975</v>
      </c>
      <c r="G4" s="126"/>
      <c r="H4" s="127"/>
    </row>
    <row r="5" spans="1:8">
      <c r="A5" s="108" t="s">
        <v>516</v>
      </c>
      <c r="B5" s="113"/>
      <c r="C5" s="114"/>
      <c r="D5" s="115">
        <v>31878</v>
      </c>
      <c r="E5" s="116"/>
      <c r="F5" s="117">
        <v>39052</v>
      </c>
      <c r="G5" s="118"/>
      <c r="H5" s="119"/>
    </row>
    <row r="6" spans="1:8">
      <c r="A6" s="120"/>
      <c r="B6" s="121"/>
      <c r="C6" s="122"/>
      <c r="D6" s="123">
        <v>14608</v>
      </c>
      <c r="E6" s="124"/>
      <c r="F6" s="125">
        <v>21186</v>
      </c>
      <c r="G6" s="126"/>
      <c r="H6" s="127"/>
    </row>
    <row r="7" spans="1:8">
      <c r="A7" s="108" t="s">
        <v>517</v>
      </c>
      <c r="B7" s="113"/>
      <c r="C7" s="114"/>
      <c r="D7" s="115">
        <v>46649</v>
      </c>
      <c r="E7" s="116"/>
      <c r="F7" s="117">
        <v>41235</v>
      </c>
      <c r="G7" s="118"/>
      <c r="H7" s="119"/>
    </row>
    <row r="8" spans="1:8">
      <c r="A8" s="120"/>
      <c r="B8" s="121"/>
      <c r="C8" s="122"/>
      <c r="D8" s="123">
        <v>21341</v>
      </c>
      <c r="E8" s="124"/>
      <c r="F8" s="125">
        <v>22086</v>
      </c>
      <c r="G8" s="126"/>
      <c r="H8" s="127"/>
    </row>
    <row r="9" spans="1:8">
      <c r="A9" s="108" t="s">
        <v>518</v>
      </c>
      <c r="B9" s="113"/>
      <c r="C9" s="114"/>
      <c r="D9" s="115">
        <v>52813</v>
      </c>
      <c r="E9" s="116"/>
      <c r="F9" s="117">
        <v>41862</v>
      </c>
      <c r="G9" s="118"/>
      <c r="H9" s="119"/>
    </row>
    <row r="10" spans="1:8">
      <c r="A10" s="120"/>
      <c r="B10" s="121"/>
      <c r="C10" s="122"/>
      <c r="D10" s="123">
        <v>28043</v>
      </c>
      <c r="E10" s="124"/>
      <c r="F10" s="125">
        <v>23710</v>
      </c>
      <c r="G10" s="126"/>
      <c r="H10" s="127"/>
    </row>
    <row r="11" spans="1:8">
      <c r="A11" s="108" t="s">
        <v>519</v>
      </c>
      <c r="B11" s="113"/>
      <c r="C11" s="114"/>
      <c r="D11" s="115">
        <v>44196</v>
      </c>
      <c r="E11" s="116"/>
      <c r="F11" s="117">
        <v>43554</v>
      </c>
      <c r="G11" s="118"/>
      <c r="H11" s="119"/>
    </row>
    <row r="12" spans="1:8">
      <c r="A12" s="120"/>
      <c r="B12" s="121"/>
      <c r="C12" s="128"/>
      <c r="D12" s="123">
        <v>25120</v>
      </c>
      <c r="E12" s="124"/>
      <c r="F12" s="125">
        <v>24811</v>
      </c>
      <c r="G12" s="126"/>
      <c r="H12" s="127"/>
    </row>
    <row r="13" spans="1:8">
      <c r="A13" s="108"/>
      <c r="B13" s="113"/>
      <c r="C13" s="129"/>
      <c r="D13" s="130">
        <v>41040</v>
      </c>
      <c r="E13" s="131"/>
      <c r="F13" s="132">
        <v>40494</v>
      </c>
      <c r="G13" s="133"/>
      <c r="H13" s="119"/>
    </row>
    <row r="14" spans="1:8">
      <c r="A14" s="120"/>
      <c r="B14" s="121"/>
      <c r="C14" s="122"/>
      <c r="D14" s="123">
        <v>20233</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10.44</v>
      </c>
      <c r="C19" s="134">
        <f>ROUND(VALUE(SUBSTITUTE(実質収支比率等に係る経年分析!G$48,"▲","-")),2)</f>
        <v>8.89</v>
      </c>
      <c r="D19" s="134">
        <f>ROUND(VALUE(SUBSTITUTE(実質収支比率等に係る経年分析!H$48,"▲","-")),2)</f>
        <v>7.84</v>
      </c>
      <c r="E19" s="134">
        <f>ROUND(VALUE(SUBSTITUTE(実質収支比率等に係る経年分析!I$48,"▲","-")),2)</f>
        <v>5.49</v>
      </c>
      <c r="F19" s="134">
        <f>ROUND(VALUE(SUBSTITUTE(実質収支比率等に係る経年分析!J$48,"▲","-")),2)</f>
        <v>7.87</v>
      </c>
    </row>
    <row r="20" spans="1:11">
      <c r="A20" s="134" t="s">
        <v>42</v>
      </c>
      <c r="B20" s="134">
        <f>ROUND(VALUE(SUBSTITUTE(実質収支比率等に係る経年分析!F$47,"▲","-")),2)</f>
        <v>7.37</v>
      </c>
      <c r="C20" s="134">
        <f>ROUND(VALUE(SUBSTITUTE(実質収支比率等に係る経年分析!G$47,"▲","-")),2)</f>
        <v>12.6</v>
      </c>
      <c r="D20" s="134">
        <f>ROUND(VALUE(SUBSTITUTE(実質収支比率等に係る経年分析!H$47,"▲","-")),2)</f>
        <v>14.91</v>
      </c>
      <c r="E20" s="134">
        <f>ROUND(VALUE(SUBSTITUTE(実質収支比率等に係る経年分析!I$47,"▲","-")),2)</f>
        <v>17.850000000000001</v>
      </c>
      <c r="F20" s="134">
        <f>ROUND(VALUE(SUBSTITUTE(実質収支比率等に係る経年分析!J$47,"▲","-")),2)</f>
        <v>17.47</v>
      </c>
    </row>
    <row r="21" spans="1:11">
      <c r="A21" s="134" t="s">
        <v>43</v>
      </c>
      <c r="B21" s="134">
        <f>IF(ISNUMBER(VALUE(SUBSTITUTE(実質収支比率等に係る経年分析!F$49,"▲","-"))),ROUND(VALUE(SUBSTITUTE(実質収支比率等に係る経年分析!F$49,"▲","-")),2),NA())</f>
        <v>8.1999999999999993</v>
      </c>
      <c r="C21" s="134">
        <f>IF(ISNUMBER(VALUE(SUBSTITUTE(実質収支比率等に係る経年分析!G$49,"▲","-"))),ROUND(VALUE(SUBSTITUTE(実質収支比率等に係る経年分析!G$49,"▲","-")),2),NA())</f>
        <v>3.68</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2.06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1.97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1.92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東前第二土地区画整理事業会計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公設地方卸売市場事業会計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v>
      </c>
    </row>
    <row r="32" spans="1:11">
      <c r="A32" s="135" t="str">
        <f>IF(連結実質赤字比率に係る赤字・黒字の構成分析!C$38="",NA(),連結実質赤字比率に係る赤字・黒字の構成分析!C$38)</f>
        <v>国民健康保険会計</v>
      </c>
      <c r="B32" s="135">
        <f>IF(ROUND(VALUE(SUBSTITUTE(連結実質赤字比率に係る赤字・黒字の構成分析!F$38,"▲", "-")), 2) &lt; 0, ABS(ROUND(VALUE(SUBSTITUTE(連結実質赤字比率に係る赤字・黒字の構成分析!F$38,"▲", "-")), 2)), NA())</f>
        <v>4.3899999999999997</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3.77</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1.1299999999999999</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c r="A33" s="135" t="str">
        <f>IF(連結実質赤字比率に係る赤字・黒字の構成分析!C$37="",NA(),連結実質赤字比率に係る赤字・黒字の構成分析!C$37)</f>
        <v>介護保険会計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9.1199999999999992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10584</v>
      </c>
      <c r="E42" s="136"/>
      <c r="F42" s="136"/>
      <c r="G42" s="136">
        <f>'実質公債費比率（分子）の構造'!L$52</f>
        <v>10624</v>
      </c>
      <c r="H42" s="136"/>
      <c r="I42" s="136"/>
      <c r="J42" s="136">
        <f>'実質公債費比率（分子）の構造'!M$52</f>
        <v>10722</v>
      </c>
      <c r="K42" s="136"/>
      <c r="L42" s="136"/>
      <c r="M42" s="136">
        <f>'実質公債費比率（分子）の構造'!N$52</f>
        <v>10920</v>
      </c>
      <c r="N42" s="136"/>
      <c r="O42" s="136"/>
      <c r="P42" s="136">
        <f>'実質公債費比率（分子）の構造'!O$52</f>
        <v>10234</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77</v>
      </c>
      <c r="C45" s="136"/>
      <c r="D45" s="136"/>
      <c r="E45" s="136">
        <f>'実質公債費比率（分子）の構造'!L$49</f>
        <v>31</v>
      </c>
      <c r="F45" s="136"/>
      <c r="G45" s="136"/>
      <c r="H45" s="136">
        <f>'実質公債費比率（分子）の構造'!M$49</f>
        <v>28</v>
      </c>
      <c r="I45" s="136"/>
      <c r="J45" s="136"/>
      <c r="K45" s="136">
        <f>'実質公債費比率（分子）の構造'!N$49</f>
        <v>27</v>
      </c>
      <c r="L45" s="136"/>
      <c r="M45" s="136"/>
      <c r="N45" s="136">
        <f>'実質公債費比率（分子）の構造'!O$49</f>
        <v>29</v>
      </c>
      <c r="O45" s="136"/>
      <c r="P45" s="136"/>
    </row>
    <row r="46" spans="1:16">
      <c r="A46" s="136" t="s">
        <v>54</v>
      </c>
      <c r="B46" s="136">
        <f>'実質公債費比率（分子）の構造'!K$48</f>
        <v>4755</v>
      </c>
      <c r="C46" s="136"/>
      <c r="D46" s="136"/>
      <c r="E46" s="136">
        <f>'実質公債費比率（分子）の構造'!L$48</f>
        <v>4839</v>
      </c>
      <c r="F46" s="136"/>
      <c r="G46" s="136"/>
      <c r="H46" s="136">
        <f>'実質公債費比率（分子）の構造'!M$48</f>
        <v>4816</v>
      </c>
      <c r="I46" s="136"/>
      <c r="J46" s="136"/>
      <c r="K46" s="136">
        <f>'実質公債費比率（分子）の構造'!N$48</f>
        <v>4787</v>
      </c>
      <c r="L46" s="136"/>
      <c r="M46" s="136"/>
      <c r="N46" s="136">
        <f>'実質公債費比率（分子）の構造'!O$48</f>
        <v>4856</v>
      </c>
      <c r="O46" s="136"/>
      <c r="P46" s="136"/>
    </row>
    <row r="47" spans="1:16">
      <c r="A47" s="136" t="s">
        <v>55</v>
      </c>
      <c r="B47" s="136">
        <f>'実質公債費比率（分子）の構造'!K$47</f>
        <v>42</v>
      </c>
      <c r="C47" s="136"/>
      <c r="D47" s="136"/>
      <c r="E47" s="136">
        <f>'実質公債費比率（分子）の構造'!L$47</f>
        <v>52</v>
      </c>
      <c r="F47" s="136"/>
      <c r="G47" s="136"/>
      <c r="H47" s="136">
        <f>'実質公債費比率（分子）の構造'!M$47</f>
        <v>48</v>
      </c>
      <c r="I47" s="136"/>
      <c r="J47" s="136"/>
      <c r="K47" s="136">
        <f>'実質公債費比率（分子）の構造'!N$47</f>
        <v>50</v>
      </c>
      <c r="L47" s="136"/>
      <c r="M47" s="136"/>
      <c r="N47" s="136">
        <f>'実質公債費比率（分子）の構造'!O$47</f>
        <v>55</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10530</v>
      </c>
      <c r="C49" s="136"/>
      <c r="D49" s="136"/>
      <c r="E49" s="136">
        <f>'実質公債費比率（分子）の構造'!L$45</f>
        <v>10403</v>
      </c>
      <c r="F49" s="136"/>
      <c r="G49" s="136"/>
      <c r="H49" s="136">
        <f>'実質公債費比率（分子）の構造'!M$45</f>
        <v>10481</v>
      </c>
      <c r="I49" s="136"/>
      <c r="J49" s="136"/>
      <c r="K49" s="136">
        <f>'実質公債費比率（分子）の構造'!N$45</f>
        <v>10310</v>
      </c>
      <c r="L49" s="136"/>
      <c r="M49" s="136"/>
      <c r="N49" s="136">
        <f>'実質公債費比率（分子）の構造'!O$45</f>
        <v>9623</v>
      </c>
      <c r="O49" s="136"/>
      <c r="P49" s="136"/>
    </row>
    <row r="50" spans="1:16">
      <c r="A50" s="136" t="s">
        <v>58</v>
      </c>
      <c r="B50" s="136" t="e">
        <f>NA()</f>
        <v>#N/A</v>
      </c>
      <c r="C50" s="136">
        <f>IF(ISNUMBER('実質公債費比率（分子）の構造'!K$53),'実質公債費比率（分子）の構造'!K$53,NA())</f>
        <v>4820</v>
      </c>
      <c r="D50" s="136" t="e">
        <f>NA()</f>
        <v>#N/A</v>
      </c>
      <c r="E50" s="136" t="e">
        <f>NA()</f>
        <v>#N/A</v>
      </c>
      <c r="F50" s="136">
        <f>IF(ISNUMBER('実質公債費比率（分子）の構造'!L$53),'実質公債費比率（分子）の構造'!L$53,NA())</f>
        <v>4701</v>
      </c>
      <c r="G50" s="136" t="e">
        <f>NA()</f>
        <v>#N/A</v>
      </c>
      <c r="H50" s="136" t="e">
        <f>NA()</f>
        <v>#N/A</v>
      </c>
      <c r="I50" s="136">
        <f>IF(ISNUMBER('実質公債費比率（分子）の構造'!M$53),'実質公債費比率（分子）の構造'!M$53,NA())</f>
        <v>4651</v>
      </c>
      <c r="J50" s="136" t="e">
        <f>NA()</f>
        <v>#N/A</v>
      </c>
      <c r="K50" s="136" t="e">
        <f>NA()</f>
        <v>#N/A</v>
      </c>
      <c r="L50" s="136">
        <f>IF(ISNUMBER('実質公債費比率（分子）の構造'!N$53),'実質公債費比率（分子）の構造'!N$53,NA())</f>
        <v>4254</v>
      </c>
      <c r="M50" s="136" t="e">
        <f>NA()</f>
        <v>#N/A</v>
      </c>
      <c r="N50" s="136" t="e">
        <f>NA()</f>
        <v>#N/A</v>
      </c>
      <c r="O50" s="136">
        <f>IF(ISNUMBER('実質公債費比率（分子）の構造'!O$53),'実質公債費比率（分子）の構造'!O$53,NA())</f>
        <v>4329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102549</v>
      </c>
      <c r="E56" s="135"/>
      <c r="F56" s="135"/>
      <c r="G56" s="135">
        <f>'将来負担比率（分子）の構造'!J$51</f>
        <v>102688</v>
      </c>
      <c r="H56" s="135"/>
      <c r="I56" s="135"/>
      <c r="J56" s="135">
        <f>'将来負担比率（分子）の構造'!K$51</f>
        <v>102543</v>
      </c>
      <c r="K56" s="135"/>
      <c r="L56" s="135"/>
      <c r="M56" s="135">
        <f>'将来負担比率（分子）の構造'!L$51</f>
        <v>102028</v>
      </c>
      <c r="N56" s="135"/>
      <c r="O56" s="135"/>
      <c r="P56" s="135">
        <f>'将来負担比率（分子）の構造'!M$51</f>
        <v>102593</v>
      </c>
    </row>
    <row r="57" spans="1:16">
      <c r="A57" s="135" t="s">
        <v>34</v>
      </c>
      <c r="B57" s="135"/>
      <c r="C57" s="135"/>
      <c r="D57" s="135">
        <f>'将来負担比率（分子）の構造'!I$50</f>
        <v>21088</v>
      </c>
      <c r="E57" s="135"/>
      <c r="F57" s="135"/>
      <c r="G57" s="135">
        <f>'将来負担比率（分子）の構造'!J$50</f>
        <v>20046</v>
      </c>
      <c r="H57" s="135"/>
      <c r="I57" s="135"/>
      <c r="J57" s="135">
        <f>'将来負担比率（分子）の構造'!K$50</f>
        <v>18741</v>
      </c>
      <c r="K57" s="135"/>
      <c r="L57" s="135"/>
      <c r="M57" s="135">
        <f>'将来負担比率（分子）の構造'!L$50</f>
        <v>17944</v>
      </c>
      <c r="N57" s="135"/>
      <c r="O57" s="135"/>
      <c r="P57" s="135">
        <f>'将来負担比率（分子）の構造'!M$50</f>
        <v>17028</v>
      </c>
    </row>
    <row r="58" spans="1:16">
      <c r="A58" s="135" t="s">
        <v>33</v>
      </c>
      <c r="B58" s="135"/>
      <c r="C58" s="135"/>
      <c r="D58" s="135">
        <f>'将来負担比率（分子）の構造'!I$49</f>
        <v>7244</v>
      </c>
      <c r="E58" s="135"/>
      <c r="F58" s="135"/>
      <c r="G58" s="135">
        <f>'将来負担比率（分子）の構造'!J$49</f>
        <v>10891</v>
      </c>
      <c r="H58" s="135"/>
      <c r="I58" s="135"/>
      <c r="J58" s="135">
        <f>'将来負担比率（分子）の構造'!K$49</f>
        <v>12383</v>
      </c>
      <c r="K58" s="135"/>
      <c r="L58" s="135"/>
      <c r="M58" s="135">
        <f>'将来負担比率（分子）の構造'!L$49</f>
        <v>13786</v>
      </c>
      <c r="N58" s="135"/>
      <c r="O58" s="135"/>
      <c r="P58" s="135">
        <f>'将来負担比率（分子）の構造'!M$49</f>
        <v>13078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550</v>
      </c>
      <c r="C61" s="135"/>
      <c r="D61" s="135"/>
      <c r="E61" s="135">
        <f>'将来負担比率（分子）の構造'!J$46</f>
        <v>611</v>
      </c>
      <c r="F61" s="135"/>
      <c r="G61" s="135"/>
      <c r="H61" s="135">
        <f>'将来負担比率（分子）の構造'!K$46</f>
        <v>523</v>
      </c>
      <c r="I61" s="135"/>
      <c r="J61" s="135"/>
      <c r="K61" s="135">
        <f>'将来負担比率（分子）の構造'!L$46</f>
        <v>29</v>
      </c>
      <c r="L61" s="135"/>
      <c r="M61" s="135"/>
      <c r="N61" s="135" t="str">
        <f>'将来負担比率（分子）の構造'!M$46</f>
        <v>-</v>
      </c>
      <c r="O61" s="135"/>
      <c r="P61" s="135"/>
    </row>
    <row r="62" spans="1:16">
      <c r="A62" s="135" t="s">
        <v>28</v>
      </c>
      <c r="B62" s="135">
        <f>'将来負担比率（分子）の構造'!I$45</f>
        <v>17476</v>
      </c>
      <c r="C62" s="135"/>
      <c r="D62" s="135"/>
      <c r="E62" s="135">
        <f>'将来負担比率（分子）の構造'!J$45</f>
        <v>16796</v>
      </c>
      <c r="F62" s="135"/>
      <c r="G62" s="135"/>
      <c r="H62" s="135">
        <f>'将来負担比率（分子）の構造'!K$45</f>
        <v>16055</v>
      </c>
      <c r="I62" s="135"/>
      <c r="J62" s="135"/>
      <c r="K62" s="135">
        <f>'将来負担比率（分子）の構造'!L$45</f>
        <v>14921</v>
      </c>
      <c r="L62" s="135"/>
      <c r="M62" s="135"/>
      <c r="N62" s="135">
        <f>'将来負担比率（分子）の構造'!M$45</f>
        <v>14178</v>
      </c>
      <c r="O62" s="135"/>
      <c r="P62" s="135"/>
    </row>
    <row r="63" spans="1:16">
      <c r="A63" s="135" t="s">
        <v>27</v>
      </c>
      <c r="B63" s="135">
        <f>'将来負担比率（分子）の構造'!I$44</f>
        <v>198</v>
      </c>
      <c r="C63" s="135"/>
      <c r="D63" s="135"/>
      <c r="E63" s="135">
        <f>'将来負担比率（分子）の構造'!J$44</f>
        <v>162</v>
      </c>
      <c r="F63" s="135"/>
      <c r="G63" s="135"/>
      <c r="H63" s="135">
        <f>'将来負担比率（分子）の構造'!K$44</f>
        <v>136</v>
      </c>
      <c r="I63" s="135"/>
      <c r="J63" s="135"/>
      <c r="K63" s="135">
        <f>'将来負担比率（分子）の構造'!L$44</f>
        <v>110</v>
      </c>
      <c r="L63" s="135"/>
      <c r="M63" s="135"/>
      <c r="N63" s="135">
        <f>'将来負担比率（分子）の構造'!M$44</f>
        <v>84</v>
      </c>
      <c r="O63" s="135"/>
      <c r="P63" s="135"/>
    </row>
    <row r="64" spans="1:16">
      <c r="A64" s="135" t="s">
        <v>26</v>
      </c>
      <c r="B64" s="135">
        <f>'将来負担比率（分子）の構造'!I$43</f>
        <v>68565</v>
      </c>
      <c r="C64" s="135"/>
      <c r="D64" s="135"/>
      <c r="E64" s="135">
        <f>'将来負担比率（分子）の構造'!J$43</f>
        <v>68492</v>
      </c>
      <c r="F64" s="135"/>
      <c r="G64" s="135"/>
      <c r="H64" s="135">
        <f>'将来負担比率（分子）の構造'!K$43</f>
        <v>66791</v>
      </c>
      <c r="I64" s="135"/>
      <c r="J64" s="135"/>
      <c r="K64" s="135">
        <f>'将来負担比率（分子）の構造'!L$43</f>
        <v>64181</v>
      </c>
      <c r="L64" s="135"/>
      <c r="M64" s="135"/>
      <c r="N64" s="135">
        <f>'将来負担比率（分子）の構造'!M$43</f>
        <v>61041</v>
      </c>
      <c r="O64" s="135"/>
      <c r="P64" s="135"/>
    </row>
    <row r="65" spans="1:16">
      <c r="A65" s="135" t="s">
        <v>25</v>
      </c>
      <c r="B65" s="135">
        <f>'将来負担比率（分子）の構造'!I$42</f>
        <v>3038</v>
      </c>
      <c r="C65" s="135"/>
      <c r="D65" s="135"/>
      <c r="E65" s="135">
        <f>'将来負担比率（分子）の構造'!J$42</f>
        <v>2270</v>
      </c>
      <c r="F65" s="135"/>
      <c r="G65" s="135"/>
      <c r="H65" s="135">
        <f>'将来負担比率（分子）の構造'!K$42</f>
        <v>762</v>
      </c>
      <c r="I65" s="135"/>
      <c r="J65" s="135"/>
      <c r="K65" s="135">
        <f>'将来負担比率（分子）の構造'!L$42</f>
        <v>771</v>
      </c>
      <c r="L65" s="135"/>
      <c r="M65" s="135"/>
      <c r="N65" s="135">
        <f>'将来負担比率（分子）の構造'!M$42</f>
        <v>780</v>
      </c>
      <c r="O65" s="135"/>
      <c r="P65" s="135"/>
    </row>
    <row r="66" spans="1:16">
      <c r="A66" s="135" t="s">
        <v>24</v>
      </c>
      <c r="B66" s="135">
        <f>'将来負担比率（分子）の構造'!I$41</f>
        <v>97044</v>
      </c>
      <c r="C66" s="135"/>
      <c r="D66" s="135"/>
      <c r="E66" s="135">
        <f>'将来負担比率（分子）の構造'!J$41</f>
        <v>95899</v>
      </c>
      <c r="F66" s="135"/>
      <c r="G66" s="135"/>
      <c r="H66" s="135">
        <f>'将来負担比率（分子）の構造'!K$41</f>
        <v>95045</v>
      </c>
      <c r="I66" s="135"/>
      <c r="J66" s="135"/>
      <c r="K66" s="135">
        <f>'将来負担比率（分子）の構造'!L$41</f>
        <v>96460</v>
      </c>
      <c r="L66" s="135"/>
      <c r="M66" s="135"/>
      <c r="N66" s="135">
        <f>'将来負担比率（分子）の構造'!M$41</f>
        <v>97052</v>
      </c>
      <c r="O66" s="135"/>
      <c r="P66" s="135"/>
    </row>
    <row r="67" spans="1:16">
      <c r="A67" s="135" t="s">
        <v>62</v>
      </c>
      <c r="B67" s="135" t="e">
        <f>NA()</f>
        <v>#N/A</v>
      </c>
      <c r="C67" s="135">
        <f>IF(ISNUMBER('将来負担比率（分子）の構造'!I$52), IF('将来負担比率（分子）の構造'!I$52 &lt; 0, 0, '将来負担比率（分子）の構造'!I$52), NA())</f>
        <v>55990</v>
      </c>
      <c r="D67" s="135" t="e">
        <f>NA()</f>
        <v>#N/A</v>
      </c>
      <c r="E67" s="135" t="e">
        <f>NA()</f>
        <v>#N/A</v>
      </c>
      <c r="F67" s="135">
        <f>IF(ISNUMBER('将来負担比率（分子）の構造'!J$52), IF('将来負担比率（分子）の構造'!J$52 &lt; 0, 0, '将来負担比率（分子）の構造'!J$52), NA())</f>
        <v>50605</v>
      </c>
      <c r="G67" s="135" t="e">
        <f>NA()</f>
        <v>#N/A</v>
      </c>
      <c r="H67" s="135" t="e">
        <f>NA()</f>
        <v>#N/A</v>
      </c>
      <c r="I67" s="135">
        <f>IF(ISNUMBER('将来負担比率（分子）の構造'!K$52), IF('将来負担比率（分子）の構造'!K$52 &lt; 0, 0, '将来負担比率（分子）の構造'!K$52), NA())</f>
        <v>45646</v>
      </c>
      <c r="J67" s="135" t="e">
        <f>NA()</f>
        <v>#N/A</v>
      </c>
      <c r="K67" s="135" t="e">
        <f>NA()</f>
        <v>#N/A</v>
      </c>
      <c r="L67" s="135">
        <f>IF(ISNUMBER('将来負担比率（分子）の構造'!L$52), IF('将来負担比率（分子）の構造'!L$52 &lt; 0, 0, '将来負担比率（分子）の構造'!L$52), NA())</f>
        <v>42714</v>
      </c>
      <c r="M67" s="135" t="e">
        <f>NA()</f>
        <v>#N/A</v>
      </c>
      <c r="N67" s="135" t="e">
        <f>NA()</f>
        <v>#N/A</v>
      </c>
      <c r="O67" s="135">
        <f>IF(ISNUMBER('将来負担比率（分子）の構造'!M$52), IF('将来負担比率（分子）の構造'!M$52 &lt; 0, 0, '将来負担比率（分子）の構造'!M$52), NA())</f>
        <v>40435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41049243</v>
      </c>
      <c r="S5" s="613"/>
      <c r="T5" s="613"/>
      <c r="U5" s="613"/>
      <c r="V5" s="613"/>
      <c r="W5" s="613"/>
      <c r="X5" s="613"/>
      <c r="Y5" s="614"/>
      <c r="Z5" s="615">
        <v>39</v>
      </c>
      <c r="AA5" s="615"/>
      <c r="AB5" s="615"/>
      <c r="AC5" s="615"/>
      <c r="AD5" s="616">
        <v>39399307</v>
      </c>
      <c r="AE5" s="616"/>
      <c r="AF5" s="616"/>
      <c r="AG5" s="616"/>
      <c r="AH5" s="616"/>
      <c r="AI5" s="616"/>
      <c r="AJ5" s="616"/>
      <c r="AK5" s="616"/>
      <c r="AL5" s="617">
        <v>73.900000000000006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39399307</v>
      </c>
      <c r="BH5" s="624"/>
      <c r="BI5" s="624"/>
      <c r="BJ5" s="624"/>
      <c r="BK5" s="624"/>
      <c r="BL5" s="624"/>
      <c r="BM5" s="624"/>
      <c r="BN5" s="625"/>
      <c r="BO5" s="626">
        <v>96</v>
      </c>
      <c r="BP5" s="626"/>
      <c r="BQ5" s="626"/>
      <c r="BR5" s="626"/>
      <c r="BS5" s="627">
        <v>986518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765139</v>
      </c>
      <c r="S6" s="624"/>
      <c r="T6" s="624"/>
      <c r="U6" s="624"/>
      <c r="V6" s="624"/>
      <c r="W6" s="624"/>
      <c r="X6" s="624"/>
      <c r="Y6" s="625"/>
      <c r="Z6" s="626">
        <v>0.7</v>
      </c>
      <c r="AA6" s="626"/>
      <c r="AB6" s="626"/>
      <c r="AC6" s="626"/>
      <c r="AD6" s="627">
        <v>765139</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39399307</v>
      </c>
      <c r="BH6" s="624"/>
      <c r="BI6" s="624"/>
      <c r="BJ6" s="624"/>
      <c r="BK6" s="624"/>
      <c r="BL6" s="624"/>
      <c r="BM6" s="624"/>
      <c r="BN6" s="625"/>
      <c r="BO6" s="626">
        <v>96</v>
      </c>
      <c r="BP6" s="626"/>
      <c r="BQ6" s="626"/>
      <c r="BR6" s="626"/>
      <c r="BS6" s="627">
        <v>986518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573155</v>
      </c>
      <c r="CS6" s="624"/>
      <c r="CT6" s="624"/>
      <c r="CU6" s="624"/>
      <c r="CV6" s="624"/>
      <c r="CW6" s="624"/>
      <c r="CX6" s="624"/>
      <c r="CY6" s="625"/>
      <c r="CZ6" s="626">
        <v>0.6</v>
      </c>
      <c r="DA6" s="626"/>
      <c r="DB6" s="626"/>
      <c r="DC6" s="626"/>
      <c r="DD6" s="632" t="s">
        <v>214</v>
      </c>
      <c r="DE6" s="624"/>
      <c r="DF6" s="624"/>
      <c r="DG6" s="624"/>
      <c r="DH6" s="624"/>
      <c r="DI6" s="624"/>
      <c r="DJ6" s="624"/>
      <c r="DK6" s="624"/>
      <c r="DL6" s="624"/>
      <c r="DM6" s="624"/>
      <c r="DN6" s="624"/>
      <c r="DO6" s="624"/>
      <c r="DP6" s="625"/>
      <c r="DQ6" s="632">
        <v>572907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57087</v>
      </c>
      <c r="S7" s="624"/>
      <c r="T7" s="624"/>
      <c r="U7" s="624"/>
      <c r="V7" s="624"/>
      <c r="W7" s="624"/>
      <c r="X7" s="624"/>
      <c r="Y7" s="625"/>
      <c r="Z7" s="626">
        <v>0.1</v>
      </c>
      <c r="AA7" s="626"/>
      <c r="AB7" s="626"/>
      <c r="AC7" s="626"/>
      <c r="AD7" s="627">
        <v>57087</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21148424</v>
      </c>
      <c r="BH7" s="624"/>
      <c r="BI7" s="624"/>
      <c r="BJ7" s="624"/>
      <c r="BK7" s="624"/>
      <c r="BL7" s="624"/>
      <c r="BM7" s="624"/>
      <c r="BN7" s="625"/>
      <c r="BO7" s="626">
        <v>51.5</v>
      </c>
      <c r="BP7" s="626"/>
      <c r="BQ7" s="626"/>
      <c r="BR7" s="626"/>
      <c r="BS7" s="627">
        <v>986518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11240311</v>
      </c>
      <c r="CS7" s="624"/>
      <c r="CT7" s="624"/>
      <c r="CU7" s="624"/>
      <c r="CV7" s="624"/>
      <c r="CW7" s="624"/>
      <c r="CX7" s="624"/>
      <c r="CY7" s="625"/>
      <c r="CZ7" s="626">
        <v>11.3</v>
      </c>
      <c r="DA7" s="626"/>
      <c r="DB7" s="626"/>
      <c r="DC7" s="626"/>
      <c r="DD7" s="632">
        <v>1207850</v>
      </c>
      <c r="DE7" s="624"/>
      <c r="DF7" s="624"/>
      <c r="DG7" s="624"/>
      <c r="DH7" s="624"/>
      <c r="DI7" s="624"/>
      <c r="DJ7" s="624"/>
      <c r="DK7" s="624"/>
      <c r="DL7" s="624"/>
      <c r="DM7" s="624"/>
      <c r="DN7" s="624"/>
      <c r="DO7" s="624"/>
      <c r="DP7" s="625"/>
      <c r="DQ7" s="632">
        <v>9552066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215878</v>
      </c>
      <c r="S8" s="624"/>
      <c r="T8" s="624"/>
      <c r="U8" s="624"/>
      <c r="V8" s="624"/>
      <c r="W8" s="624"/>
      <c r="X8" s="624"/>
      <c r="Y8" s="625"/>
      <c r="Z8" s="626">
        <v>0.2</v>
      </c>
      <c r="AA8" s="626"/>
      <c r="AB8" s="626"/>
      <c r="AC8" s="626"/>
      <c r="AD8" s="627">
        <v>215878</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438753</v>
      </c>
      <c r="BH8" s="624"/>
      <c r="BI8" s="624"/>
      <c r="BJ8" s="624"/>
      <c r="BK8" s="624"/>
      <c r="BL8" s="624"/>
      <c r="BM8" s="624"/>
      <c r="BN8" s="625"/>
      <c r="BO8" s="626">
        <v>1.1000000000000001</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39092881</v>
      </c>
      <c r="CS8" s="624"/>
      <c r="CT8" s="624"/>
      <c r="CU8" s="624"/>
      <c r="CV8" s="624"/>
      <c r="CW8" s="624"/>
      <c r="CX8" s="624"/>
      <c r="CY8" s="625"/>
      <c r="CZ8" s="626">
        <v>39.4</v>
      </c>
      <c r="DA8" s="626"/>
      <c r="DB8" s="626"/>
      <c r="DC8" s="626"/>
      <c r="DD8" s="632">
        <v>708533</v>
      </c>
      <c r="DE8" s="624"/>
      <c r="DF8" s="624"/>
      <c r="DG8" s="624"/>
      <c r="DH8" s="624"/>
      <c r="DI8" s="624"/>
      <c r="DJ8" s="624"/>
      <c r="DK8" s="624"/>
      <c r="DL8" s="624"/>
      <c r="DM8" s="624"/>
      <c r="DN8" s="624"/>
      <c r="DO8" s="624"/>
      <c r="DP8" s="625"/>
      <c r="DQ8" s="632">
        <v>16409533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210743</v>
      </c>
      <c r="S9" s="624"/>
      <c r="T9" s="624"/>
      <c r="U9" s="624"/>
      <c r="V9" s="624"/>
      <c r="W9" s="624"/>
      <c r="X9" s="624"/>
      <c r="Y9" s="625"/>
      <c r="Z9" s="626">
        <v>0.2</v>
      </c>
      <c r="AA9" s="626"/>
      <c r="AB9" s="626"/>
      <c r="AC9" s="626"/>
      <c r="AD9" s="627">
        <v>210743</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15235338</v>
      </c>
      <c r="BH9" s="624"/>
      <c r="BI9" s="624"/>
      <c r="BJ9" s="624"/>
      <c r="BK9" s="624"/>
      <c r="BL9" s="624"/>
      <c r="BM9" s="624"/>
      <c r="BN9" s="625"/>
      <c r="BO9" s="626">
        <v>37.1</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7203629</v>
      </c>
      <c r="CS9" s="624"/>
      <c r="CT9" s="624"/>
      <c r="CU9" s="624"/>
      <c r="CV9" s="624"/>
      <c r="CW9" s="624"/>
      <c r="CX9" s="624"/>
      <c r="CY9" s="625"/>
      <c r="CZ9" s="626">
        <v>7.3</v>
      </c>
      <c r="DA9" s="626"/>
      <c r="DB9" s="626"/>
      <c r="DC9" s="626"/>
      <c r="DD9" s="632">
        <v>814253</v>
      </c>
      <c r="DE9" s="624"/>
      <c r="DF9" s="624"/>
      <c r="DG9" s="624"/>
      <c r="DH9" s="624"/>
      <c r="DI9" s="624"/>
      <c r="DJ9" s="624"/>
      <c r="DK9" s="624"/>
      <c r="DL9" s="624"/>
      <c r="DM9" s="624"/>
      <c r="DN9" s="624"/>
      <c r="DO9" s="624"/>
      <c r="DP9" s="625"/>
      <c r="DQ9" s="632">
        <v>4992208</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5108744</v>
      </c>
      <c r="S10" s="624"/>
      <c r="T10" s="624"/>
      <c r="U10" s="624"/>
      <c r="V10" s="624"/>
      <c r="W10" s="624"/>
      <c r="X10" s="624"/>
      <c r="Y10" s="625"/>
      <c r="Z10" s="626">
        <v>4.8</v>
      </c>
      <c r="AA10" s="626"/>
      <c r="AB10" s="626"/>
      <c r="AC10" s="626"/>
      <c r="AD10" s="627">
        <v>5108744</v>
      </c>
      <c r="AE10" s="627"/>
      <c r="AF10" s="627"/>
      <c r="AG10" s="627"/>
      <c r="AH10" s="627"/>
      <c r="AI10" s="627"/>
      <c r="AJ10" s="627"/>
      <c r="AK10" s="627"/>
      <c r="AL10" s="628">
        <v>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1267047</v>
      </c>
      <c r="BH10" s="624"/>
      <c r="BI10" s="624"/>
      <c r="BJ10" s="624"/>
      <c r="BK10" s="624"/>
      <c r="BL10" s="624"/>
      <c r="BM10" s="624"/>
      <c r="BN10" s="625"/>
      <c r="BO10" s="626">
        <v>3.1</v>
      </c>
      <c r="BP10" s="626"/>
      <c r="BQ10" s="626"/>
      <c r="BR10" s="626"/>
      <c r="BS10" s="632">
        <v>216295</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68847</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37665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62335</v>
      </c>
      <c r="S11" s="624"/>
      <c r="T11" s="624"/>
      <c r="U11" s="624"/>
      <c r="V11" s="624"/>
      <c r="W11" s="624"/>
      <c r="X11" s="624"/>
      <c r="Y11" s="625"/>
      <c r="Z11" s="626">
        <v>0.1</v>
      </c>
      <c r="AA11" s="626"/>
      <c r="AB11" s="626"/>
      <c r="AC11" s="626"/>
      <c r="AD11" s="627">
        <v>62335</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4207286</v>
      </c>
      <c r="BH11" s="624"/>
      <c r="BI11" s="624"/>
      <c r="BJ11" s="624"/>
      <c r="BK11" s="624"/>
      <c r="BL11" s="624"/>
      <c r="BM11" s="624"/>
      <c r="BN11" s="625"/>
      <c r="BO11" s="626">
        <v>10.199999999999999</v>
      </c>
      <c r="BP11" s="626"/>
      <c r="BQ11" s="626"/>
      <c r="BR11" s="626"/>
      <c r="BS11" s="632">
        <v>770223</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1842558</v>
      </c>
      <c r="CS11" s="624"/>
      <c r="CT11" s="624"/>
      <c r="CU11" s="624"/>
      <c r="CV11" s="624"/>
      <c r="CW11" s="624"/>
      <c r="CX11" s="624"/>
      <c r="CY11" s="625"/>
      <c r="CZ11" s="626">
        <v>1.9</v>
      </c>
      <c r="DA11" s="626"/>
      <c r="DB11" s="626"/>
      <c r="DC11" s="626"/>
      <c r="DD11" s="632">
        <v>349383</v>
      </c>
      <c r="DE11" s="624"/>
      <c r="DF11" s="624"/>
      <c r="DG11" s="624"/>
      <c r="DH11" s="624"/>
      <c r="DI11" s="624"/>
      <c r="DJ11" s="624"/>
      <c r="DK11" s="624"/>
      <c r="DL11" s="624"/>
      <c r="DM11" s="624"/>
      <c r="DN11" s="624"/>
      <c r="DO11" s="624"/>
      <c r="DP11" s="625"/>
      <c r="DQ11" s="632">
        <v>1519360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15604531</v>
      </c>
      <c r="BH12" s="624"/>
      <c r="BI12" s="624"/>
      <c r="BJ12" s="624"/>
      <c r="BK12" s="624"/>
      <c r="BL12" s="624"/>
      <c r="BM12" s="624"/>
      <c r="BN12" s="625"/>
      <c r="BO12" s="626">
        <v>38</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1086569</v>
      </c>
      <c r="CS12" s="624"/>
      <c r="CT12" s="624"/>
      <c r="CU12" s="624"/>
      <c r="CV12" s="624"/>
      <c r="CW12" s="624"/>
      <c r="CX12" s="624"/>
      <c r="CY12" s="625"/>
      <c r="CZ12" s="626">
        <v>1.1000000000000001</v>
      </c>
      <c r="DA12" s="626"/>
      <c r="DB12" s="626"/>
      <c r="DC12" s="626"/>
      <c r="DD12" s="632">
        <v>8415</v>
      </c>
      <c r="DE12" s="624"/>
      <c r="DF12" s="624"/>
      <c r="DG12" s="624"/>
      <c r="DH12" s="624"/>
      <c r="DI12" s="624"/>
      <c r="DJ12" s="624"/>
      <c r="DK12" s="624"/>
      <c r="DL12" s="624"/>
      <c r="DM12" s="624"/>
      <c r="DN12" s="624"/>
      <c r="DO12" s="624"/>
      <c r="DP12" s="625"/>
      <c r="DQ12" s="632">
        <v>596156</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139996</v>
      </c>
      <c r="S13" s="624"/>
      <c r="T13" s="624"/>
      <c r="U13" s="624"/>
      <c r="V13" s="624"/>
      <c r="W13" s="624"/>
      <c r="X13" s="624"/>
      <c r="Y13" s="625"/>
      <c r="Z13" s="626">
        <v>0.1</v>
      </c>
      <c r="AA13" s="626"/>
      <c r="AB13" s="626"/>
      <c r="AC13" s="626"/>
      <c r="AD13" s="627">
        <v>139996</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15393332</v>
      </c>
      <c r="BH13" s="624"/>
      <c r="BI13" s="624"/>
      <c r="BJ13" s="624"/>
      <c r="BK13" s="624"/>
      <c r="BL13" s="624"/>
      <c r="BM13" s="624"/>
      <c r="BN13" s="625"/>
      <c r="BO13" s="626">
        <v>37.5</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14032390</v>
      </c>
      <c r="CS13" s="624"/>
      <c r="CT13" s="624"/>
      <c r="CU13" s="624"/>
      <c r="CV13" s="624"/>
      <c r="CW13" s="624"/>
      <c r="CX13" s="624"/>
      <c r="CY13" s="625"/>
      <c r="CZ13" s="626">
        <v>14.2</v>
      </c>
      <c r="DA13" s="626"/>
      <c r="DB13" s="626"/>
      <c r="DC13" s="626"/>
      <c r="DD13" s="632">
        <v>5577098</v>
      </c>
      <c r="DE13" s="624"/>
      <c r="DF13" s="624"/>
      <c r="DG13" s="624"/>
      <c r="DH13" s="624"/>
      <c r="DI13" s="624"/>
      <c r="DJ13" s="624"/>
      <c r="DK13" s="624"/>
      <c r="DL13" s="624"/>
      <c r="DM13" s="624"/>
      <c r="DN13" s="624"/>
      <c r="DO13" s="624"/>
      <c r="DP13" s="625"/>
      <c r="DQ13" s="632">
        <v>9279833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460390</v>
      </c>
      <c r="BH14" s="624"/>
      <c r="BI14" s="624"/>
      <c r="BJ14" s="624"/>
      <c r="BK14" s="624"/>
      <c r="BL14" s="624"/>
      <c r="BM14" s="624"/>
      <c r="BN14" s="625"/>
      <c r="BO14" s="626">
        <v>1.1000000000000001</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3463670</v>
      </c>
      <c r="CS14" s="624"/>
      <c r="CT14" s="624"/>
      <c r="CU14" s="624"/>
      <c r="CV14" s="624"/>
      <c r="CW14" s="624"/>
      <c r="CX14" s="624"/>
      <c r="CY14" s="625"/>
      <c r="CZ14" s="626">
        <v>3.5</v>
      </c>
      <c r="DA14" s="626"/>
      <c r="DB14" s="626"/>
      <c r="DC14" s="626"/>
      <c r="DD14" s="632">
        <v>301670</v>
      </c>
      <c r="DE14" s="624"/>
      <c r="DF14" s="624"/>
      <c r="DG14" s="624"/>
      <c r="DH14" s="624"/>
      <c r="DI14" s="624"/>
      <c r="DJ14" s="624"/>
      <c r="DK14" s="624"/>
      <c r="DL14" s="624"/>
      <c r="DM14" s="624"/>
      <c r="DN14" s="624"/>
      <c r="DO14" s="624"/>
      <c r="DP14" s="625"/>
      <c r="DQ14" s="632">
        <v>2804830</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160008</v>
      </c>
      <c r="S15" s="624"/>
      <c r="T15" s="624"/>
      <c r="U15" s="624"/>
      <c r="V15" s="624"/>
      <c r="W15" s="624"/>
      <c r="X15" s="624"/>
      <c r="Y15" s="625"/>
      <c r="Z15" s="626">
        <v>0.2</v>
      </c>
      <c r="AA15" s="626"/>
      <c r="AB15" s="626"/>
      <c r="AC15" s="626"/>
      <c r="AD15" s="627">
        <v>160008</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2185962</v>
      </c>
      <c r="BH15" s="624"/>
      <c r="BI15" s="624"/>
      <c r="BJ15" s="624"/>
      <c r="BK15" s="624"/>
      <c r="BL15" s="624"/>
      <c r="BM15" s="624"/>
      <c r="BN15" s="625"/>
      <c r="BO15" s="626">
        <v>5.3</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10142864</v>
      </c>
      <c r="CS15" s="624"/>
      <c r="CT15" s="624"/>
      <c r="CU15" s="624"/>
      <c r="CV15" s="624"/>
      <c r="CW15" s="624"/>
      <c r="CX15" s="624"/>
      <c r="CY15" s="625"/>
      <c r="CZ15" s="626">
        <v>10.199999999999999</v>
      </c>
      <c r="DA15" s="626"/>
      <c r="DB15" s="626"/>
      <c r="DC15" s="626"/>
      <c r="DD15" s="632">
        <v>3100393</v>
      </c>
      <c r="DE15" s="624"/>
      <c r="DF15" s="624"/>
      <c r="DG15" s="624"/>
      <c r="DH15" s="624"/>
      <c r="DI15" s="624"/>
      <c r="DJ15" s="624"/>
      <c r="DK15" s="624"/>
      <c r="DL15" s="624"/>
      <c r="DM15" s="624"/>
      <c r="DN15" s="624"/>
      <c r="DO15" s="624"/>
      <c r="DP15" s="625"/>
      <c r="DQ15" s="632">
        <v>7293537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9457206</v>
      </c>
      <c r="S16" s="624"/>
      <c r="T16" s="624"/>
      <c r="U16" s="624"/>
      <c r="V16" s="624"/>
      <c r="W16" s="624"/>
      <c r="X16" s="624"/>
      <c r="Y16" s="625"/>
      <c r="Z16" s="626">
        <v>9</v>
      </c>
      <c r="AA16" s="626"/>
      <c r="AB16" s="626"/>
      <c r="AC16" s="626"/>
      <c r="AD16" s="627">
        <v>6894692</v>
      </c>
      <c r="AE16" s="627"/>
      <c r="AF16" s="627"/>
      <c r="AG16" s="627"/>
      <c r="AH16" s="627"/>
      <c r="AI16" s="627"/>
      <c r="AJ16" s="627"/>
      <c r="AK16" s="627"/>
      <c r="AL16" s="628">
        <v>12.9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673226</v>
      </c>
      <c r="CS16" s="624"/>
      <c r="CT16" s="624"/>
      <c r="CU16" s="624"/>
      <c r="CV16" s="624"/>
      <c r="CW16" s="624"/>
      <c r="CX16" s="624"/>
      <c r="CY16" s="625"/>
      <c r="CZ16" s="626">
        <v>0.7</v>
      </c>
      <c r="DA16" s="626"/>
      <c r="DB16" s="626"/>
      <c r="DC16" s="626"/>
      <c r="DD16" s="632" t="s">
        <v>110</v>
      </c>
      <c r="DE16" s="624"/>
      <c r="DF16" s="624"/>
      <c r="DG16" s="624"/>
      <c r="DH16" s="624"/>
      <c r="DI16" s="624"/>
      <c r="DJ16" s="624"/>
      <c r="DK16" s="624"/>
      <c r="DL16" s="624"/>
      <c r="DM16" s="624"/>
      <c r="DN16" s="624"/>
      <c r="DO16" s="624"/>
      <c r="DP16" s="625"/>
      <c r="DQ16" s="632">
        <v>114985</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6894692</v>
      </c>
      <c r="S17" s="624"/>
      <c r="T17" s="624"/>
      <c r="U17" s="624"/>
      <c r="V17" s="624"/>
      <c r="W17" s="624"/>
      <c r="X17" s="624"/>
      <c r="Y17" s="625"/>
      <c r="Z17" s="626">
        <v>6.5</v>
      </c>
      <c r="AA17" s="626"/>
      <c r="AB17" s="626"/>
      <c r="AC17" s="626"/>
      <c r="AD17" s="627">
        <v>6894692</v>
      </c>
      <c r="AE17" s="627"/>
      <c r="AF17" s="627"/>
      <c r="AG17" s="627"/>
      <c r="AH17" s="627"/>
      <c r="AI17" s="627"/>
      <c r="AJ17" s="627"/>
      <c r="AK17" s="627"/>
      <c r="AL17" s="628">
        <v>12.9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9713146</v>
      </c>
      <c r="CS17" s="624"/>
      <c r="CT17" s="624"/>
      <c r="CU17" s="624"/>
      <c r="CV17" s="624"/>
      <c r="CW17" s="624"/>
      <c r="CX17" s="624"/>
      <c r="CY17" s="625"/>
      <c r="CZ17" s="626">
        <v>9.8000000000000007</v>
      </c>
      <c r="DA17" s="626"/>
      <c r="DB17" s="626"/>
      <c r="DC17" s="626"/>
      <c r="DD17" s="632" t="s">
        <v>110</v>
      </c>
      <c r="DE17" s="624"/>
      <c r="DF17" s="624"/>
      <c r="DG17" s="624"/>
      <c r="DH17" s="624"/>
      <c r="DI17" s="624"/>
      <c r="DJ17" s="624"/>
      <c r="DK17" s="624"/>
      <c r="DL17" s="624"/>
      <c r="DM17" s="624"/>
      <c r="DN17" s="624"/>
      <c r="DO17" s="624"/>
      <c r="DP17" s="625"/>
      <c r="DQ17" s="632">
        <v>9376786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773357</v>
      </c>
      <c r="S18" s="624"/>
      <c r="T18" s="624"/>
      <c r="U18" s="624"/>
      <c r="V18" s="624"/>
      <c r="W18" s="624"/>
      <c r="X18" s="624"/>
      <c r="Y18" s="625"/>
      <c r="Z18" s="626">
        <v>0.7</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1789157</v>
      </c>
      <c r="S19" s="624"/>
      <c r="T19" s="624"/>
      <c r="U19" s="624"/>
      <c r="V19" s="624"/>
      <c r="W19" s="624"/>
      <c r="X19" s="624"/>
      <c r="Y19" s="625"/>
      <c r="Z19" s="626">
        <v>1.7</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1649936</v>
      </c>
      <c r="BH19" s="624"/>
      <c r="BI19" s="624"/>
      <c r="BJ19" s="624"/>
      <c r="BK19" s="624"/>
      <c r="BL19" s="624"/>
      <c r="BM19" s="624"/>
      <c r="BN19" s="625"/>
      <c r="BO19" s="626">
        <v>4</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57226379</v>
      </c>
      <c r="S20" s="624"/>
      <c r="T20" s="624"/>
      <c r="U20" s="624"/>
      <c r="V20" s="624"/>
      <c r="W20" s="624"/>
      <c r="X20" s="624"/>
      <c r="Y20" s="625"/>
      <c r="Z20" s="626">
        <v>54.3</v>
      </c>
      <c r="AA20" s="626"/>
      <c r="AB20" s="626"/>
      <c r="AC20" s="626"/>
      <c r="AD20" s="627">
        <v>53013929</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1649936</v>
      </c>
      <c r="BH20" s="624"/>
      <c r="BI20" s="624"/>
      <c r="BJ20" s="624"/>
      <c r="BK20" s="624"/>
      <c r="BL20" s="624"/>
      <c r="BM20" s="624"/>
      <c r="BN20" s="625"/>
      <c r="BO20" s="626">
        <v>4</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99133246</v>
      </c>
      <c r="CS20" s="624"/>
      <c r="CT20" s="624"/>
      <c r="CU20" s="624"/>
      <c r="CV20" s="624"/>
      <c r="CW20" s="624"/>
      <c r="CX20" s="624"/>
      <c r="CY20" s="625"/>
      <c r="CZ20" s="626">
        <v>100</v>
      </c>
      <c r="DA20" s="626"/>
      <c r="DB20" s="626"/>
      <c r="DC20" s="626"/>
      <c r="DD20" s="632">
        <v>12067595</v>
      </c>
      <c r="DE20" s="624"/>
      <c r="DF20" s="624"/>
      <c r="DG20" s="624"/>
      <c r="DH20" s="624"/>
      <c r="DI20" s="624"/>
      <c r="DJ20" s="624"/>
      <c r="DK20" s="624"/>
      <c r="DL20" s="624"/>
      <c r="DM20" s="624"/>
      <c r="DN20" s="624"/>
      <c r="DO20" s="624"/>
      <c r="DP20" s="625"/>
      <c r="DQ20" s="632">
        <v>62549866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51396</v>
      </c>
      <c r="S21" s="624"/>
      <c r="T21" s="624"/>
      <c r="U21" s="624"/>
      <c r="V21" s="624"/>
      <c r="W21" s="624"/>
      <c r="X21" s="624"/>
      <c r="Y21" s="625"/>
      <c r="Z21" s="626">
        <v>0</v>
      </c>
      <c r="AA21" s="626"/>
      <c r="AB21" s="626"/>
      <c r="AC21" s="626"/>
      <c r="AD21" s="627">
        <v>51396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2338123</v>
      </c>
      <c r="S22" s="624"/>
      <c r="T22" s="624"/>
      <c r="U22" s="624"/>
      <c r="V22" s="624"/>
      <c r="W22" s="624"/>
      <c r="X22" s="624"/>
      <c r="Y22" s="625"/>
      <c r="Z22" s="626">
        <v>2.2000000000000002</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1611958</v>
      </c>
      <c r="S23" s="624"/>
      <c r="T23" s="624"/>
      <c r="U23" s="624"/>
      <c r="V23" s="624"/>
      <c r="W23" s="624"/>
      <c r="X23" s="624"/>
      <c r="Y23" s="625"/>
      <c r="Z23" s="626">
        <v>1.5</v>
      </c>
      <c r="AA23" s="626"/>
      <c r="AB23" s="626"/>
      <c r="AC23" s="626"/>
      <c r="AD23" s="627">
        <v>180082</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1649936</v>
      </c>
      <c r="BH23" s="624"/>
      <c r="BI23" s="624"/>
      <c r="BJ23" s="624"/>
      <c r="BK23" s="624"/>
      <c r="BL23" s="624"/>
      <c r="BM23" s="624"/>
      <c r="BN23" s="625"/>
      <c r="BO23" s="626">
        <v>4</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1177817</v>
      </c>
      <c r="S24" s="624"/>
      <c r="T24" s="624"/>
      <c r="U24" s="624"/>
      <c r="V24" s="624"/>
      <c r="W24" s="624"/>
      <c r="X24" s="624"/>
      <c r="Y24" s="625"/>
      <c r="Z24" s="626">
        <v>1.1000000000000001</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54030145</v>
      </c>
      <c r="CS24" s="613"/>
      <c r="CT24" s="613"/>
      <c r="CU24" s="613"/>
      <c r="CV24" s="613"/>
      <c r="CW24" s="613"/>
      <c r="CX24" s="613"/>
      <c r="CY24" s="614"/>
      <c r="CZ24" s="650">
        <v>54.5</v>
      </c>
      <c r="DA24" s="651"/>
      <c r="DB24" s="651"/>
      <c r="DC24" s="652"/>
      <c r="DD24" s="649">
        <v>31995053</v>
      </c>
      <c r="DE24" s="613"/>
      <c r="DF24" s="613"/>
      <c r="DG24" s="613"/>
      <c r="DH24" s="613"/>
      <c r="DI24" s="613"/>
      <c r="DJ24" s="613"/>
      <c r="DK24" s="614"/>
      <c r="DL24" s="649">
        <v>31838206</v>
      </c>
      <c r="DM24" s="613"/>
      <c r="DN24" s="613"/>
      <c r="DO24" s="613"/>
      <c r="DP24" s="613"/>
      <c r="DQ24" s="613"/>
      <c r="DR24" s="613"/>
      <c r="DS24" s="613"/>
      <c r="DT24" s="613"/>
      <c r="DU24" s="613"/>
      <c r="DV24" s="614"/>
      <c r="DW24" s="617">
        <v>55.4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17372890</v>
      </c>
      <c r="S25" s="624"/>
      <c r="T25" s="624"/>
      <c r="U25" s="624"/>
      <c r="V25" s="624"/>
      <c r="W25" s="624"/>
      <c r="X25" s="624"/>
      <c r="Y25" s="625"/>
      <c r="Z25" s="626">
        <v>16.5</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16542625</v>
      </c>
      <c r="CS25" s="655"/>
      <c r="CT25" s="655"/>
      <c r="CU25" s="655"/>
      <c r="CV25" s="655"/>
      <c r="CW25" s="655"/>
      <c r="CX25" s="655"/>
      <c r="CY25" s="656"/>
      <c r="CZ25" s="657">
        <v>16.7</v>
      </c>
      <c r="DA25" s="658"/>
      <c r="DB25" s="658"/>
      <c r="DC25" s="659"/>
      <c r="DD25" s="632">
        <v>14910126</v>
      </c>
      <c r="DE25" s="655"/>
      <c r="DF25" s="655"/>
      <c r="DG25" s="655"/>
      <c r="DH25" s="655"/>
      <c r="DI25" s="655"/>
      <c r="DJ25" s="655"/>
      <c r="DK25" s="656"/>
      <c r="DL25" s="632">
        <v>14805980</v>
      </c>
      <c r="DM25" s="655"/>
      <c r="DN25" s="655"/>
      <c r="DO25" s="655"/>
      <c r="DP25" s="655"/>
      <c r="DQ25" s="655"/>
      <c r="DR25" s="655"/>
      <c r="DS25" s="655"/>
      <c r="DT25" s="655"/>
      <c r="DU25" s="655"/>
      <c r="DV25" s="656"/>
      <c r="DW25" s="628">
        <v>25.7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640</v>
      </c>
      <c r="S26" s="624"/>
      <c r="T26" s="624"/>
      <c r="U26" s="624"/>
      <c r="V26" s="624"/>
      <c r="W26" s="624"/>
      <c r="X26" s="624"/>
      <c r="Y26" s="625"/>
      <c r="Z26" s="626">
        <v>0</v>
      </c>
      <c r="AA26" s="626"/>
      <c r="AB26" s="626"/>
      <c r="AC26" s="626"/>
      <c r="AD26" s="627">
        <v>640</v>
      </c>
      <c r="AE26" s="627"/>
      <c r="AF26" s="627"/>
      <c r="AG26" s="627"/>
      <c r="AH26" s="627"/>
      <c r="AI26" s="627"/>
      <c r="AJ26" s="627"/>
      <c r="AK26" s="627"/>
      <c r="AL26" s="628">
        <v>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10593974</v>
      </c>
      <c r="CS26" s="624"/>
      <c r="CT26" s="624"/>
      <c r="CU26" s="624"/>
      <c r="CV26" s="624"/>
      <c r="CW26" s="624"/>
      <c r="CX26" s="624"/>
      <c r="CY26" s="625"/>
      <c r="CZ26" s="657">
        <v>10.7</v>
      </c>
      <c r="DA26" s="658"/>
      <c r="DB26" s="658"/>
      <c r="DC26" s="659"/>
      <c r="DD26" s="632">
        <v>9603566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7048154</v>
      </c>
      <c r="S27" s="624"/>
      <c r="T27" s="624"/>
      <c r="U27" s="624"/>
      <c r="V27" s="624"/>
      <c r="W27" s="624"/>
      <c r="X27" s="624"/>
      <c r="Y27" s="625"/>
      <c r="Z27" s="626">
        <v>6.7</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41049243</v>
      </c>
      <c r="BH27" s="624"/>
      <c r="BI27" s="624"/>
      <c r="BJ27" s="624"/>
      <c r="BK27" s="624"/>
      <c r="BL27" s="624"/>
      <c r="BM27" s="624"/>
      <c r="BN27" s="625"/>
      <c r="BO27" s="626">
        <v>100</v>
      </c>
      <c r="BP27" s="626"/>
      <c r="BQ27" s="626"/>
      <c r="BR27" s="626"/>
      <c r="BS27" s="632">
        <v>986518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27776932</v>
      </c>
      <c r="CS27" s="655"/>
      <c r="CT27" s="655"/>
      <c r="CU27" s="655"/>
      <c r="CV27" s="655"/>
      <c r="CW27" s="655"/>
      <c r="CX27" s="655"/>
      <c r="CY27" s="656"/>
      <c r="CZ27" s="657">
        <v>28</v>
      </c>
      <c r="DA27" s="658"/>
      <c r="DB27" s="658"/>
      <c r="DC27" s="659"/>
      <c r="DD27" s="632">
        <v>7710699</v>
      </c>
      <c r="DE27" s="655"/>
      <c r="DF27" s="655"/>
      <c r="DG27" s="655"/>
      <c r="DH27" s="655"/>
      <c r="DI27" s="655"/>
      <c r="DJ27" s="655"/>
      <c r="DK27" s="656"/>
      <c r="DL27" s="632">
        <v>7710126</v>
      </c>
      <c r="DM27" s="655"/>
      <c r="DN27" s="655"/>
      <c r="DO27" s="655"/>
      <c r="DP27" s="655"/>
      <c r="DQ27" s="655"/>
      <c r="DR27" s="655"/>
      <c r="DS27" s="655"/>
      <c r="DT27" s="655"/>
      <c r="DU27" s="655"/>
      <c r="DV27" s="656"/>
      <c r="DW27" s="628">
        <v>13.4</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190783</v>
      </c>
      <c r="S28" s="624"/>
      <c r="T28" s="624"/>
      <c r="U28" s="624"/>
      <c r="V28" s="624"/>
      <c r="W28" s="624"/>
      <c r="X28" s="624"/>
      <c r="Y28" s="625"/>
      <c r="Z28" s="626">
        <v>0.2</v>
      </c>
      <c r="AA28" s="626"/>
      <c r="AB28" s="626"/>
      <c r="AC28" s="626"/>
      <c r="AD28" s="627">
        <v>26592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9710588</v>
      </c>
      <c r="CS28" s="624"/>
      <c r="CT28" s="624"/>
      <c r="CU28" s="624"/>
      <c r="CV28" s="624"/>
      <c r="CW28" s="624"/>
      <c r="CX28" s="624"/>
      <c r="CY28" s="625"/>
      <c r="CZ28" s="657">
        <v>9.8000000000000007</v>
      </c>
      <c r="DA28" s="658"/>
      <c r="DB28" s="658"/>
      <c r="DC28" s="659"/>
      <c r="DD28" s="632">
        <v>9374228</v>
      </c>
      <c r="DE28" s="624"/>
      <c r="DF28" s="624"/>
      <c r="DG28" s="624"/>
      <c r="DH28" s="624"/>
      <c r="DI28" s="624"/>
      <c r="DJ28" s="624"/>
      <c r="DK28" s="625"/>
      <c r="DL28" s="632">
        <v>9322100</v>
      </c>
      <c r="DM28" s="624"/>
      <c r="DN28" s="624"/>
      <c r="DO28" s="624"/>
      <c r="DP28" s="624"/>
      <c r="DQ28" s="624"/>
      <c r="DR28" s="624"/>
      <c r="DS28" s="624"/>
      <c r="DT28" s="624"/>
      <c r="DU28" s="624"/>
      <c r="DV28" s="625"/>
      <c r="DW28" s="628">
        <v>16.2</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205185</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9710587</v>
      </c>
      <c r="CS29" s="655"/>
      <c r="CT29" s="655"/>
      <c r="CU29" s="655"/>
      <c r="CV29" s="655"/>
      <c r="CW29" s="655"/>
      <c r="CX29" s="655"/>
      <c r="CY29" s="656"/>
      <c r="CZ29" s="657">
        <v>9.8000000000000007</v>
      </c>
      <c r="DA29" s="658"/>
      <c r="DB29" s="658"/>
      <c r="DC29" s="659"/>
      <c r="DD29" s="632">
        <v>9374227</v>
      </c>
      <c r="DE29" s="655"/>
      <c r="DF29" s="655"/>
      <c r="DG29" s="655"/>
      <c r="DH29" s="655"/>
      <c r="DI29" s="655"/>
      <c r="DJ29" s="655"/>
      <c r="DK29" s="656"/>
      <c r="DL29" s="632">
        <v>9322099</v>
      </c>
      <c r="DM29" s="655"/>
      <c r="DN29" s="655"/>
      <c r="DO29" s="655"/>
      <c r="DP29" s="655"/>
      <c r="DQ29" s="655"/>
      <c r="DR29" s="655"/>
      <c r="DS29" s="655"/>
      <c r="DT29" s="655"/>
      <c r="DU29" s="655"/>
      <c r="DV29" s="656"/>
      <c r="DW29" s="628">
        <v>16.2</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2599715</v>
      </c>
      <c r="S30" s="624"/>
      <c r="T30" s="624"/>
      <c r="U30" s="624"/>
      <c r="V30" s="624"/>
      <c r="W30" s="624"/>
      <c r="X30" s="624"/>
      <c r="Y30" s="625"/>
      <c r="Z30" s="626">
        <v>2.5</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93.9</v>
      </c>
      <c r="BN30" s="682"/>
      <c r="BO30" s="682"/>
      <c r="BP30" s="682"/>
      <c r="BQ30" s="683"/>
      <c r="BR30" s="681">
        <v>98.3</v>
      </c>
      <c r="BS30" s="682"/>
      <c r="BT30" s="682"/>
      <c r="BU30" s="682"/>
      <c r="BV30" s="682"/>
      <c r="BW30" s="682"/>
      <c r="BX30" s="618">
        <v>92.9</v>
      </c>
      <c r="BY30" s="682"/>
      <c r="BZ30" s="682"/>
      <c r="CA30" s="682"/>
      <c r="CB30" s="683"/>
      <c r="CD30" s="686"/>
      <c r="CE30" s="687"/>
      <c r="CF30" s="637" t="s">
        <v>291</v>
      </c>
      <c r="CG30" s="638"/>
      <c r="CH30" s="638"/>
      <c r="CI30" s="638"/>
      <c r="CJ30" s="638"/>
      <c r="CK30" s="638"/>
      <c r="CL30" s="638"/>
      <c r="CM30" s="638"/>
      <c r="CN30" s="638"/>
      <c r="CO30" s="638"/>
      <c r="CP30" s="638"/>
      <c r="CQ30" s="639"/>
      <c r="CR30" s="623">
        <v>8631163</v>
      </c>
      <c r="CS30" s="624"/>
      <c r="CT30" s="624"/>
      <c r="CU30" s="624"/>
      <c r="CV30" s="624"/>
      <c r="CW30" s="624"/>
      <c r="CX30" s="624"/>
      <c r="CY30" s="625"/>
      <c r="CZ30" s="657">
        <v>8.6999999999999993</v>
      </c>
      <c r="DA30" s="658"/>
      <c r="DB30" s="658"/>
      <c r="DC30" s="659"/>
      <c r="DD30" s="632">
        <v>8338701</v>
      </c>
      <c r="DE30" s="624"/>
      <c r="DF30" s="624"/>
      <c r="DG30" s="624"/>
      <c r="DH30" s="624"/>
      <c r="DI30" s="624"/>
      <c r="DJ30" s="624"/>
      <c r="DK30" s="625"/>
      <c r="DL30" s="632">
        <v>8286573</v>
      </c>
      <c r="DM30" s="624"/>
      <c r="DN30" s="624"/>
      <c r="DO30" s="624"/>
      <c r="DP30" s="624"/>
      <c r="DQ30" s="624"/>
      <c r="DR30" s="624"/>
      <c r="DS30" s="624"/>
      <c r="DT30" s="624"/>
      <c r="DU30" s="624"/>
      <c r="DV30" s="625"/>
      <c r="DW30" s="628">
        <v>14.4</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4897058</v>
      </c>
      <c r="S31" s="624"/>
      <c r="T31" s="624"/>
      <c r="U31" s="624"/>
      <c r="V31" s="624"/>
      <c r="W31" s="624"/>
      <c r="X31" s="624"/>
      <c r="Y31" s="625"/>
      <c r="Z31" s="626">
        <v>4.5999999999999996</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98.6</v>
      </c>
      <c r="BH31" s="655"/>
      <c r="BI31" s="655"/>
      <c r="BJ31" s="655"/>
      <c r="BK31" s="655"/>
      <c r="BL31" s="655"/>
      <c r="BM31" s="629">
        <v>94.3</v>
      </c>
      <c r="BN31" s="679"/>
      <c r="BO31" s="679"/>
      <c r="BP31" s="679"/>
      <c r="BQ31" s="680"/>
      <c r="BR31" s="678">
        <v>98.3</v>
      </c>
      <c r="BS31" s="655"/>
      <c r="BT31" s="655"/>
      <c r="BU31" s="655"/>
      <c r="BV31" s="655"/>
      <c r="BW31" s="655"/>
      <c r="BX31" s="629">
        <v>93.8</v>
      </c>
      <c r="BY31" s="679"/>
      <c r="BZ31" s="679"/>
      <c r="CA31" s="679"/>
      <c r="CB31" s="680"/>
      <c r="CD31" s="686"/>
      <c r="CE31" s="687"/>
      <c r="CF31" s="637" t="s">
        <v>295</v>
      </c>
      <c r="CG31" s="638"/>
      <c r="CH31" s="638"/>
      <c r="CI31" s="638"/>
      <c r="CJ31" s="638"/>
      <c r="CK31" s="638"/>
      <c r="CL31" s="638"/>
      <c r="CM31" s="638"/>
      <c r="CN31" s="638"/>
      <c r="CO31" s="638"/>
      <c r="CP31" s="638"/>
      <c r="CQ31" s="639"/>
      <c r="CR31" s="623">
        <v>1079424</v>
      </c>
      <c r="CS31" s="655"/>
      <c r="CT31" s="655"/>
      <c r="CU31" s="655"/>
      <c r="CV31" s="655"/>
      <c r="CW31" s="655"/>
      <c r="CX31" s="655"/>
      <c r="CY31" s="656"/>
      <c r="CZ31" s="657">
        <v>1.1000000000000001</v>
      </c>
      <c r="DA31" s="658"/>
      <c r="DB31" s="658"/>
      <c r="DC31" s="659"/>
      <c r="DD31" s="632">
        <v>1035526</v>
      </c>
      <c r="DE31" s="655"/>
      <c r="DF31" s="655"/>
      <c r="DG31" s="655"/>
      <c r="DH31" s="655"/>
      <c r="DI31" s="655"/>
      <c r="DJ31" s="655"/>
      <c r="DK31" s="656"/>
      <c r="DL31" s="632">
        <v>1035526</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1411735</v>
      </c>
      <c r="S32" s="624"/>
      <c r="T32" s="624"/>
      <c r="U32" s="624"/>
      <c r="V32" s="624"/>
      <c r="W32" s="624"/>
      <c r="X32" s="624"/>
      <c r="Y32" s="625"/>
      <c r="Z32" s="626">
        <v>1.3</v>
      </c>
      <c r="AA32" s="626"/>
      <c r="AB32" s="626"/>
      <c r="AC32" s="626"/>
      <c r="AD32" s="627">
        <v>9853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98.4</v>
      </c>
      <c r="BH32" s="691"/>
      <c r="BI32" s="691"/>
      <c r="BJ32" s="691"/>
      <c r="BK32" s="691"/>
      <c r="BL32" s="691"/>
      <c r="BM32" s="692">
        <v>92.6</v>
      </c>
      <c r="BN32" s="691"/>
      <c r="BO32" s="691"/>
      <c r="BP32" s="691"/>
      <c r="BQ32" s="693"/>
      <c r="BR32" s="690">
        <v>98.1</v>
      </c>
      <c r="BS32" s="691"/>
      <c r="BT32" s="691"/>
      <c r="BU32" s="691"/>
      <c r="BV32" s="691"/>
      <c r="BW32" s="691"/>
      <c r="BX32" s="692">
        <v>91</v>
      </c>
      <c r="BY32" s="691"/>
      <c r="BZ32" s="691"/>
      <c r="CA32" s="691"/>
      <c r="CB32" s="693"/>
      <c r="CD32" s="688"/>
      <c r="CE32" s="689"/>
      <c r="CF32" s="637" t="s">
        <v>298</v>
      </c>
      <c r="CG32" s="638"/>
      <c r="CH32" s="638"/>
      <c r="CI32" s="638"/>
      <c r="CJ32" s="638"/>
      <c r="CK32" s="638"/>
      <c r="CL32" s="638"/>
      <c r="CM32" s="638"/>
      <c r="CN32" s="638"/>
      <c r="CO32" s="638"/>
      <c r="CP32" s="638"/>
      <c r="CQ32" s="639"/>
      <c r="CR32" s="623">
        <v>1</v>
      </c>
      <c r="CS32" s="624"/>
      <c r="CT32" s="624"/>
      <c r="CU32" s="624"/>
      <c r="CV32" s="624"/>
      <c r="CW32" s="624"/>
      <c r="CX32" s="624"/>
      <c r="CY32" s="625"/>
      <c r="CZ32" s="657">
        <v>0</v>
      </c>
      <c r="DA32" s="658"/>
      <c r="DB32" s="658"/>
      <c r="DC32" s="659"/>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9236900</v>
      </c>
      <c r="S33" s="624"/>
      <c r="T33" s="624"/>
      <c r="U33" s="624"/>
      <c r="V33" s="624"/>
      <c r="W33" s="624"/>
      <c r="X33" s="624"/>
      <c r="Y33" s="625"/>
      <c r="Z33" s="626">
        <v>8.8000000000000007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32362280</v>
      </c>
      <c r="CS33" s="655"/>
      <c r="CT33" s="655"/>
      <c r="CU33" s="655"/>
      <c r="CV33" s="655"/>
      <c r="CW33" s="655"/>
      <c r="CX33" s="655"/>
      <c r="CY33" s="656"/>
      <c r="CZ33" s="657">
        <v>32.6</v>
      </c>
      <c r="DA33" s="658"/>
      <c r="DB33" s="658"/>
      <c r="DC33" s="659"/>
      <c r="DD33" s="632">
        <v>26867728</v>
      </c>
      <c r="DE33" s="655"/>
      <c r="DF33" s="655"/>
      <c r="DG33" s="655"/>
      <c r="DH33" s="655"/>
      <c r="DI33" s="655"/>
      <c r="DJ33" s="655"/>
      <c r="DK33" s="656"/>
      <c r="DL33" s="632">
        <v>18751012</v>
      </c>
      <c r="DM33" s="655"/>
      <c r="DN33" s="655"/>
      <c r="DO33" s="655"/>
      <c r="DP33" s="655"/>
      <c r="DQ33" s="655"/>
      <c r="DR33" s="655"/>
      <c r="DS33" s="655"/>
      <c r="DT33" s="655"/>
      <c r="DU33" s="655"/>
      <c r="DV33" s="656"/>
      <c r="DW33" s="628">
        <v>32.6</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10639596</v>
      </c>
      <c r="CS34" s="624"/>
      <c r="CT34" s="624"/>
      <c r="CU34" s="624"/>
      <c r="CV34" s="624"/>
      <c r="CW34" s="624"/>
      <c r="CX34" s="624"/>
      <c r="CY34" s="625"/>
      <c r="CZ34" s="657">
        <v>10.7</v>
      </c>
      <c r="DA34" s="658"/>
      <c r="DB34" s="658"/>
      <c r="DC34" s="659"/>
      <c r="DD34" s="632">
        <v>8551219</v>
      </c>
      <c r="DE34" s="624"/>
      <c r="DF34" s="624"/>
      <c r="DG34" s="624"/>
      <c r="DH34" s="624"/>
      <c r="DI34" s="624"/>
      <c r="DJ34" s="624"/>
      <c r="DK34" s="625"/>
      <c r="DL34" s="632">
        <v>7730745</v>
      </c>
      <c r="DM34" s="624"/>
      <c r="DN34" s="624"/>
      <c r="DO34" s="624"/>
      <c r="DP34" s="624"/>
      <c r="DQ34" s="624"/>
      <c r="DR34" s="624"/>
      <c r="DS34" s="624"/>
      <c r="DT34" s="624"/>
      <c r="DU34" s="624"/>
      <c r="DV34" s="625"/>
      <c r="DW34" s="628">
        <v>13.4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4238000</v>
      </c>
      <c r="S35" s="624"/>
      <c r="T35" s="624"/>
      <c r="U35" s="624"/>
      <c r="V35" s="624"/>
      <c r="W35" s="624"/>
      <c r="X35" s="624"/>
      <c r="Y35" s="625"/>
      <c r="Z35" s="626">
        <v>4</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13958624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513590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1082288</v>
      </c>
      <c r="CS35" s="655"/>
      <c r="CT35" s="655"/>
      <c r="CU35" s="655"/>
      <c r="CV35" s="655"/>
      <c r="CW35" s="655"/>
      <c r="CX35" s="655"/>
      <c r="CY35" s="656"/>
      <c r="CZ35" s="657">
        <v>1.1000000000000001</v>
      </c>
      <c r="DA35" s="658"/>
      <c r="DB35" s="658"/>
      <c r="DC35" s="659"/>
      <c r="DD35" s="632">
        <v>494268</v>
      </c>
      <c r="DE35" s="655"/>
      <c r="DF35" s="655"/>
      <c r="DG35" s="655"/>
      <c r="DH35" s="655"/>
      <c r="DI35" s="655"/>
      <c r="DJ35" s="655"/>
      <c r="DK35" s="656"/>
      <c r="DL35" s="632">
        <v>483774</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105368733</v>
      </c>
      <c r="S36" s="696"/>
      <c r="T36" s="696"/>
      <c r="U36" s="696"/>
      <c r="V36" s="696"/>
      <c r="W36" s="696"/>
      <c r="X36" s="696"/>
      <c r="Y36" s="697"/>
      <c r="Z36" s="698">
        <v>100</v>
      </c>
      <c r="AA36" s="698"/>
      <c r="AB36" s="698"/>
      <c r="AC36" s="698"/>
      <c r="AD36" s="699">
        <v>53282492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5840100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322278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9169399</v>
      </c>
      <c r="CS36" s="624"/>
      <c r="CT36" s="624"/>
      <c r="CU36" s="624"/>
      <c r="CV36" s="624"/>
      <c r="CW36" s="624"/>
      <c r="CX36" s="624"/>
      <c r="CY36" s="625"/>
      <c r="CZ36" s="657">
        <v>9.1999999999999993</v>
      </c>
      <c r="DA36" s="658"/>
      <c r="DB36" s="658"/>
      <c r="DC36" s="659"/>
      <c r="DD36" s="632">
        <v>8178333</v>
      </c>
      <c r="DE36" s="624"/>
      <c r="DF36" s="624"/>
      <c r="DG36" s="624"/>
      <c r="DH36" s="624"/>
      <c r="DI36" s="624"/>
      <c r="DJ36" s="624"/>
      <c r="DK36" s="625"/>
      <c r="DL36" s="632">
        <v>4938341</v>
      </c>
      <c r="DM36" s="624"/>
      <c r="DN36" s="624"/>
      <c r="DO36" s="624"/>
      <c r="DP36" s="624"/>
      <c r="DQ36" s="624"/>
      <c r="DR36" s="624"/>
      <c r="DS36" s="624"/>
      <c r="DT36" s="624"/>
      <c r="DU36" s="624"/>
      <c r="DV36" s="625"/>
      <c r="DW36" s="628">
        <v>8.6</v>
      </c>
      <c r="DX36" s="653"/>
      <c r="DY36" s="653"/>
      <c r="DZ36" s="653"/>
      <c r="EA36" s="653"/>
      <c r="EB36" s="653"/>
      <c r="EC36" s="654"/>
    </row>
    <row r="37" spans="2:133" ht="11.25" customHeight="1">
      <c r="AQ37" s="702" t="s">
        <v>313</v>
      </c>
      <c r="AR37" s="703"/>
      <c r="AS37" s="703"/>
      <c r="AT37" s="703"/>
      <c r="AU37" s="703"/>
      <c r="AV37" s="703"/>
      <c r="AW37" s="703"/>
      <c r="AX37" s="703"/>
      <c r="AY37" s="704"/>
      <c r="AZ37" s="623">
        <v>177190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41435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417901</v>
      </c>
      <c r="CS37" s="655"/>
      <c r="CT37" s="655"/>
      <c r="CU37" s="655"/>
      <c r="CV37" s="655"/>
      <c r="CW37" s="655"/>
      <c r="CX37" s="655"/>
      <c r="CY37" s="656"/>
      <c r="CZ37" s="657">
        <v>0.4</v>
      </c>
      <c r="DA37" s="658"/>
      <c r="DB37" s="658"/>
      <c r="DC37" s="659"/>
      <c r="DD37" s="632">
        <v>417901</v>
      </c>
      <c r="DE37" s="655"/>
      <c r="DF37" s="655"/>
      <c r="DG37" s="655"/>
      <c r="DH37" s="655"/>
      <c r="DI37" s="655"/>
      <c r="DJ37" s="655"/>
      <c r="DK37" s="656"/>
      <c r="DL37" s="632">
        <v>363811</v>
      </c>
      <c r="DM37" s="655"/>
      <c r="DN37" s="655"/>
      <c r="DO37" s="655"/>
      <c r="DP37" s="655"/>
      <c r="DQ37" s="655"/>
      <c r="DR37" s="655"/>
      <c r="DS37" s="655"/>
      <c r="DT37" s="655"/>
      <c r="DU37" s="655"/>
      <c r="DV37" s="656"/>
      <c r="DW37" s="628">
        <v>0.6</v>
      </c>
      <c r="DX37" s="653"/>
      <c r="DY37" s="653"/>
      <c r="DZ37" s="653"/>
      <c r="EA37" s="653"/>
      <c r="EB37" s="653"/>
      <c r="EC37" s="654"/>
    </row>
    <row r="38" spans="2:133" ht="11.25" customHeight="1">
      <c r="AQ38" s="702" t="s">
        <v>316</v>
      </c>
      <c r="AR38" s="703"/>
      <c r="AS38" s="703"/>
      <c r="AT38" s="703"/>
      <c r="AU38" s="703"/>
      <c r="AV38" s="703"/>
      <c r="AW38" s="703"/>
      <c r="AX38" s="703"/>
      <c r="AY38" s="704"/>
      <c r="AZ38" s="623">
        <v>84425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69276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8364634</v>
      </c>
      <c r="CS38" s="624"/>
      <c r="CT38" s="624"/>
      <c r="CU38" s="624"/>
      <c r="CV38" s="624"/>
      <c r="CW38" s="624"/>
      <c r="CX38" s="624"/>
      <c r="CY38" s="625"/>
      <c r="CZ38" s="657">
        <v>8.4</v>
      </c>
      <c r="DA38" s="658"/>
      <c r="DB38" s="658"/>
      <c r="DC38" s="659"/>
      <c r="DD38" s="632">
        <v>6862964</v>
      </c>
      <c r="DE38" s="624"/>
      <c r="DF38" s="624"/>
      <c r="DG38" s="624"/>
      <c r="DH38" s="624"/>
      <c r="DI38" s="624"/>
      <c r="DJ38" s="624"/>
      <c r="DK38" s="625"/>
      <c r="DL38" s="632">
        <v>5598152</v>
      </c>
      <c r="DM38" s="624"/>
      <c r="DN38" s="624"/>
      <c r="DO38" s="624"/>
      <c r="DP38" s="624"/>
      <c r="DQ38" s="624"/>
      <c r="DR38" s="624"/>
      <c r="DS38" s="624"/>
      <c r="DT38" s="624"/>
      <c r="DU38" s="624"/>
      <c r="DV38" s="625"/>
      <c r="DW38" s="628">
        <v>9.6999999999999993</v>
      </c>
      <c r="DX38" s="653"/>
      <c r="DY38" s="653"/>
      <c r="DZ38" s="653"/>
      <c r="EA38" s="653"/>
      <c r="EB38" s="653"/>
      <c r="EC38" s="654"/>
    </row>
    <row r="39" spans="2:133" ht="11.25" customHeight="1">
      <c r="AQ39" s="702" t="s">
        <v>319</v>
      </c>
      <c r="AR39" s="703"/>
      <c r="AS39" s="703"/>
      <c r="AT39" s="703"/>
      <c r="AU39" s="703"/>
      <c r="AV39" s="703"/>
      <c r="AW39" s="703"/>
      <c r="AX39" s="703"/>
      <c r="AY39" s="704"/>
      <c r="AZ39" s="623">
        <v>53900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2074043</v>
      </c>
      <c r="CS39" s="655"/>
      <c r="CT39" s="655"/>
      <c r="CU39" s="655"/>
      <c r="CV39" s="655"/>
      <c r="CW39" s="655"/>
      <c r="CX39" s="655"/>
      <c r="CY39" s="656"/>
      <c r="CZ39" s="657">
        <v>2.1</v>
      </c>
      <c r="DA39" s="658"/>
      <c r="DB39" s="658"/>
      <c r="DC39" s="659"/>
      <c r="DD39" s="632">
        <v>1963412</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2476700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1032320</v>
      </c>
      <c r="CS40" s="624"/>
      <c r="CT40" s="624"/>
      <c r="CU40" s="624"/>
      <c r="CV40" s="624"/>
      <c r="CW40" s="624"/>
      <c r="CX40" s="624"/>
      <c r="CY40" s="625"/>
      <c r="CZ40" s="657">
        <v>1</v>
      </c>
      <c r="DA40" s="658"/>
      <c r="DB40" s="658"/>
      <c r="DC40" s="659"/>
      <c r="DD40" s="632">
        <v>817532</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5326309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250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12740821</v>
      </c>
      <c r="CS42" s="624"/>
      <c r="CT42" s="624"/>
      <c r="CU42" s="624"/>
      <c r="CV42" s="624"/>
      <c r="CW42" s="624"/>
      <c r="CX42" s="624"/>
      <c r="CY42" s="625"/>
      <c r="CZ42" s="657">
        <v>12.9</v>
      </c>
      <c r="DA42" s="706"/>
      <c r="DB42" s="706"/>
      <c r="DC42" s="707"/>
      <c r="DD42" s="632">
        <v>3687085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410629</v>
      </c>
      <c r="CS43" s="655"/>
      <c r="CT43" s="655"/>
      <c r="CU43" s="655"/>
      <c r="CV43" s="655"/>
      <c r="CW43" s="655"/>
      <c r="CX43" s="655"/>
      <c r="CY43" s="656"/>
      <c r="CZ43" s="657">
        <v>0.4</v>
      </c>
      <c r="DA43" s="658"/>
      <c r="DB43" s="658"/>
      <c r="DC43" s="659"/>
      <c r="DD43" s="632">
        <v>410629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12067595</v>
      </c>
      <c r="CS44" s="624"/>
      <c r="CT44" s="624"/>
      <c r="CU44" s="624"/>
      <c r="CV44" s="624"/>
      <c r="CW44" s="624"/>
      <c r="CX44" s="624"/>
      <c r="CY44" s="625"/>
      <c r="CZ44" s="657">
        <v>12.2</v>
      </c>
      <c r="DA44" s="706"/>
      <c r="DB44" s="706"/>
      <c r="DC44" s="707"/>
      <c r="DD44" s="632">
        <v>3572100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5179988</v>
      </c>
      <c r="CS45" s="655"/>
      <c r="CT45" s="655"/>
      <c r="CU45" s="655"/>
      <c r="CV45" s="655"/>
      <c r="CW45" s="655"/>
      <c r="CX45" s="655"/>
      <c r="CY45" s="656"/>
      <c r="CZ45" s="657">
        <v>5.2</v>
      </c>
      <c r="DA45" s="658"/>
      <c r="DB45" s="658"/>
      <c r="DC45" s="659"/>
      <c r="DD45" s="632">
        <v>298147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6858857</v>
      </c>
      <c r="CS46" s="624"/>
      <c r="CT46" s="624"/>
      <c r="CU46" s="624"/>
      <c r="CV46" s="624"/>
      <c r="CW46" s="624"/>
      <c r="CX46" s="624"/>
      <c r="CY46" s="625"/>
      <c r="CZ46" s="657">
        <v>6.9</v>
      </c>
      <c r="DA46" s="706"/>
      <c r="DB46" s="706"/>
      <c r="DC46" s="707"/>
      <c r="DD46" s="632">
        <v>3260903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673226</v>
      </c>
      <c r="CS47" s="655"/>
      <c r="CT47" s="655"/>
      <c r="CU47" s="655"/>
      <c r="CV47" s="655"/>
      <c r="CW47" s="655"/>
      <c r="CX47" s="655"/>
      <c r="CY47" s="656"/>
      <c r="CZ47" s="657">
        <v>0.7</v>
      </c>
      <c r="DA47" s="658"/>
      <c r="DB47" s="658"/>
      <c r="DC47" s="659"/>
      <c r="DD47" s="632">
        <v>114985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99133246</v>
      </c>
      <c r="CS49" s="691"/>
      <c r="CT49" s="691"/>
      <c r="CU49" s="691"/>
      <c r="CV49" s="691"/>
      <c r="CW49" s="691"/>
      <c r="CX49" s="691"/>
      <c r="CY49" s="718"/>
      <c r="CZ49" s="719">
        <v>100</v>
      </c>
      <c r="DA49" s="720"/>
      <c r="DB49" s="720"/>
      <c r="DC49" s="721"/>
      <c r="DD49" s="722">
        <v>62549866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105241</v>
      </c>
      <c r="R7" s="753"/>
      <c r="S7" s="753"/>
      <c r="T7" s="753"/>
      <c r="U7" s="753"/>
      <c r="V7" s="753">
        <v>99010</v>
      </c>
      <c r="W7" s="753"/>
      <c r="X7" s="753"/>
      <c r="Y7" s="753"/>
      <c r="Z7" s="753"/>
      <c r="AA7" s="753">
        <v>6231</v>
      </c>
      <c r="AB7" s="753"/>
      <c r="AC7" s="753"/>
      <c r="AD7" s="753"/>
      <c r="AE7" s="754"/>
      <c r="AF7" s="755">
        <v>4805</v>
      </c>
      <c r="AG7" s="756"/>
      <c r="AH7" s="756"/>
      <c r="AI7" s="756"/>
      <c r="AJ7" s="757"/>
      <c r="AK7" s="792" t="s">
        <v>497</v>
      </c>
      <c r="AL7" s="793"/>
      <c r="AM7" s="793"/>
      <c r="AN7" s="793"/>
      <c r="AO7" s="793"/>
      <c r="AP7" s="793">
        <v>94770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6</v>
      </c>
      <c r="CI7" s="790"/>
      <c r="CJ7" s="790"/>
      <c r="CK7" s="790"/>
      <c r="CL7" s="791"/>
      <c r="CM7" s="789">
        <v>181</v>
      </c>
      <c r="CN7" s="790"/>
      <c r="CO7" s="790"/>
      <c r="CP7" s="790"/>
      <c r="CQ7" s="791"/>
      <c r="CR7" s="789">
        <v>65</v>
      </c>
      <c r="CS7" s="790"/>
      <c r="CT7" s="790"/>
      <c r="CU7" s="790"/>
      <c r="CV7" s="791"/>
      <c r="CW7" s="789">
        <v>25</v>
      </c>
      <c r="CX7" s="790"/>
      <c r="CY7" s="790"/>
      <c r="CZ7" s="790"/>
      <c r="DA7" s="791"/>
      <c r="DB7" s="789" t="s">
        <v>497</v>
      </c>
      <c r="DC7" s="790"/>
      <c r="DD7" s="790"/>
      <c r="DE7" s="790"/>
      <c r="DF7" s="791"/>
      <c r="DG7" s="789" t="s">
        <v>497</v>
      </c>
      <c r="DH7" s="790"/>
      <c r="DI7" s="790"/>
      <c r="DJ7" s="790"/>
      <c r="DK7" s="791"/>
      <c r="DL7" s="789" t="s">
        <v>497</v>
      </c>
      <c r="DM7" s="790"/>
      <c r="DN7" s="790"/>
      <c r="DO7" s="790"/>
      <c r="DP7" s="791"/>
      <c r="DQ7" s="789" t="s">
        <v>497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399</v>
      </c>
      <c r="R8" s="777"/>
      <c r="S8" s="777"/>
      <c r="T8" s="777"/>
      <c r="U8" s="777"/>
      <c r="V8" s="777">
        <v>399</v>
      </c>
      <c r="W8" s="777"/>
      <c r="X8" s="777"/>
      <c r="Y8" s="777"/>
      <c r="Z8" s="777"/>
      <c r="AA8" s="777">
        <v>0</v>
      </c>
      <c r="AB8" s="777"/>
      <c r="AC8" s="777"/>
      <c r="AD8" s="777"/>
      <c r="AE8" s="778"/>
      <c r="AF8" s="779" t="s">
        <v>110</v>
      </c>
      <c r="AG8" s="780"/>
      <c r="AH8" s="780"/>
      <c r="AI8" s="780"/>
      <c r="AJ8" s="781"/>
      <c r="AK8" s="782" t="s">
        <v>497</v>
      </c>
      <c r="AL8" s="783"/>
      <c r="AM8" s="783"/>
      <c r="AN8" s="783"/>
      <c r="AO8" s="783"/>
      <c r="AP8" s="783">
        <v>2282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1</v>
      </c>
      <c r="CI8" s="800"/>
      <c r="CJ8" s="800"/>
      <c r="CK8" s="800"/>
      <c r="CL8" s="801"/>
      <c r="CM8" s="799">
        <v>77</v>
      </c>
      <c r="CN8" s="800"/>
      <c r="CO8" s="800"/>
      <c r="CP8" s="800"/>
      <c r="CQ8" s="801"/>
      <c r="CR8" s="799">
        <v>50</v>
      </c>
      <c r="CS8" s="800"/>
      <c r="CT8" s="800"/>
      <c r="CU8" s="800"/>
      <c r="CV8" s="801"/>
      <c r="CW8" s="799">
        <v>26</v>
      </c>
      <c r="CX8" s="800"/>
      <c r="CY8" s="800"/>
      <c r="CZ8" s="800"/>
      <c r="DA8" s="801"/>
      <c r="DB8" s="799" t="s">
        <v>497</v>
      </c>
      <c r="DC8" s="800"/>
      <c r="DD8" s="800"/>
      <c r="DE8" s="800"/>
      <c r="DF8" s="801"/>
      <c r="DG8" s="799" t="s">
        <v>497</v>
      </c>
      <c r="DH8" s="800"/>
      <c r="DI8" s="800"/>
      <c r="DJ8" s="800"/>
      <c r="DK8" s="801"/>
      <c r="DL8" s="799" t="s">
        <v>497</v>
      </c>
      <c r="DM8" s="800"/>
      <c r="DN8" s="800"/>
      <c r="DO8" s="800"/>
      <c r="DP8" s="801"/>
      <c r="DQ8" s="799" t="s">
        <v>497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542</v>
      </c>
      <c r="BT9" s="787"/>
      <c r="BU9" s="787"/>
      <c r="BV9" s="787"/>
      <c r="BW9" s="787"/>
      <c r="BX9" s="787"/>
      <c r="BY9" s="787"/>
      <c r="BZ9" s="787"/>
      <c r="CA9" s="787"/>
      <c r="CB9" s="787"/>
      <c r="CC9" s="787"/>
      <c r="CD9" s="787"/>
      <c r="CE9" s="787"/>
      <c r="CF9" s="787"/>
      <c r="CG9" s="788"/>
      <c r="CH9" s="799">
        <v>17</v>
      </c>
      <c r="CI9" s="800"/>
      <c r="CJ9" s="800"/>
      <c r="CK9" s="800"/>
      <c r="CL9" s="801"/>
      <c r="CM9" s="799">
        <v>316</v>
      </c>
      <c r="CN9" s="800"/>
      <c r="CO9" s="800"/>
      <c r="CP9" s="800"/>
      <c r="CQ9" s="801"/>
      <c r="CR9" s="799">
        <v>50</v>
      </c>
      <c r="CS9" s="800"/>
      <c r="CT9" s="800"/>
      <c r="CU9" s="800"/>
      <c r="CV9" s="801"/>
      <c r="CW9" s="799">
        <v>34</v>
      </c>
      <c r="CX9" s="800"/>
      <c r="CY9" s="800"/>
      <c r="CZ9" s="800"/>
      <c r="DA9" s="801"/>
      <c r="DB9" s="799" t="s">
        <v>497</v>
      </c>
      <c r="DC9" s="800"/>
      <c r="DD9" s="800"/>
      <c r="DE9" s="800"/>
      <c r="DF9" s="801"/>
      <c r="DG9" s="799" t="s">
        <v>497</v>
      </c>
      <c r="DH9" s="800"/>
      <c r="DI9" s="800"/>
      <c r="DJ9" s="800"/>
      <c r="DK9" s="801"/>
      <c r="DL9" s="799" t="s">
        <v>497</v>
      </c>
      <c r="DM9" s="800"/>
      <c r="DN9" s="800"/>
      <c r="DO9" s="800"/>
      <c r="DP9" s="801"/>
      <c r="DQ9" s="799" t="s">
        <v>497</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543</v>
      </c>
      <c r="BT10" s="787"/>
      <c r="BU10" s="787"/>
      <c r="BV10" s="787"/>
      <c r="BW10" s="787"/>
      <c r="BX10" s="787"/>
      <c r="BY10" s="787"/>
      <c r="BZ10" s="787"/>
      <c r="CA10" s="787"/>
      <c r="CB10" s="787"/>
      <c r="CC10" s="787"/>
      <c r="CD10" s="787"/>
      <c r="CE10" s="787"/>
      <c r="CF10" s="787"/>
      <c r="CG10" s="788"/>
      <c r="CH10" s="799">
        <v>0</v>
      </c>
      <c r="CI10" s="800"/>
      <c r="CJ10" s="800"/>
      <c r="CK10" s="800"/>
      <c r="CL10" s="801"/>
      <c r="CM10" s="799">
        <v>123</v>
      </c>
      <c r="CN10" s="800"/>
      <c r="CO10" s="800"/>
      <c r="CP10" s="800"/>
      <c r="CQ10" s="801"/>
      <c r="CR10" s="799">
        <v>100</v>
      </c>
      <c r="CS10" s="800"/>
      <c r="CT10" s="800"/>
      <c r="CU10" s="800"/>
      <c r="CV10" s="801"/>
      <c r="CW10" s="799">
        <v>36</v>
      </c>
      <c r="CX10" s="800"/>
      <c r="CY10" s="800"/>
      <c r="CZ10" s="800"/>
      <c r="DA10" s="801"/>
      <c r="DB10" s="799" t="s">
        <v>497</v>
      </c>
      <c r="DC10" s="800"/>
      <c r="DD10" s="800"/>
      <c r="DE10" s="800"/>
      <c r="DF10" s="801"/>
      <c r="DG10" s="799" t="s">
        <v>497</v>
      </c>
      <c r="DH10" s="800"/>
      <c r="DI10" s="800"/>
      <c r="DJ10" s="800"/>
      <c r="DK10" s="801"/>
      <c r="DL10" s="799" t="s">
        <v>497</v>
      </c>
      <c r="DM10" s="800"/>
      <c r="DN10" s="800"/>
      <c r="DO10" s="800"/>
      <c r="DP10" s="801"/>
      <c r="DQ10" s="799" t="s">
        <v>497</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544</v>
      </c>
      <c r="BT11" s="787"/>
      <c r="BU11" s="787"/>
      <c r="BV11" s="787"/>
      <c r="BW11" s="787"/>
      <c r="BX11" s="787"/>
      <c r="BY11" s="787"/>
      <c r="BZ11" s="787"/>
      <c r="CA11" s="787"/>
      <c r="CB11" s="787"/>
      <c r="CC11" s="787"/>
      <c r="CD11" s="787"/>
      <c r="CE11" s="787"/>
      <c r="CF11" s="787"/>
      <c r="CG11" s="788"/>
      <c r="CH11" s="799">
        <v>18</v>
      </c>
      <c r="CI11" s="800"/>
      <c r="CJ11" s="800"/>
      <c r="CK11" s="800"/>
      <c r="CL11" s="801"/>
      <c r="CM11" s="799">
        <v>87</v>
      </c>
      <c r="CN11" s="800"/>
      <c r="CO11" s="800"/>
      <c r="CP11" s="800"/>
      <c r="CQ11" s="801"/>
      <c r="CR11" s="799">
        <v>30</v>
      </c>
      <c r="CS11" s="800"/>
      <c r="CT11" s="800"/>
      <c r="CU11" s="800"/>
      <c r="CV11" s="801"/>
      <c r="CW11" s="799">
        <v>44</v>
      </c>
      <c r="CX11" s="800"/>
      <c r="CY11" s="800"/>
      <c r="CZ11" s="800"/>
      <c r="DA11" s="801"/>
      <c r="DB11" s="799" t="s">
        <v>497</v>
      </c>
      <c r="DC11" s="800"/>
      <c r="DD11" s="800"/>
      <c r="DE11" s="800"/>
      <c r="DF11" s="801"/>
      <c r="DG11" s="799" t="s">
        <v>497</v>
      </c>
      <c r="DH11" s="800"/>
      <c r="DI11" s="800"/>
      <c r="DJ11" s="800"/>
      <c r="DK11" s="801"/>
      <c r="DL11" s="799" t="s">
        <v>497</v>
      </c>
      <c r="DM11" s="800"/>
      <c r="DN11" s="800"/>
      <c r="DO11" s="800"/>
      <c r="DP11" s="801"/>
      <c r="DQ11" s="799" t="s">
        <v>497</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545</v>
      </c>
      <c r="BT12" s="787"/>
      <c r="BU12" s="787"/>
      <c r="BV12" s="787"/>
      <c r="BW12" s="787"/>
      <c r="BX12" s="787"/>
      <c r="BY12" s="787"/>
      <c r="BZ12" s="787"/>
      <c r="CA12" s="787"/>
      <c r="CB12" s="787"/>
      <c r="CC12" s="787"/>
      <c r="CD12" s="787"/>
      <c r="CE12" s="787"/>
      <c r="CF12" s="787"/>
      <c r="CG12" s="788"/>
      <c r="CH12" s="799">
        <v>30</v>
      </c>
      <c r="CI12" s="800"/>
      <c r="CJ12" s="800"/>
      <c r="CK12" s="800"/>
      <c r="CL12" s="801"/>
      <c r="CM12" s="799">
        <v>490</v>
      </c>
      <c r="CN12" s="800"/>
      <c r="CO12" s="800"/>
      <c r="CP12" s="800"/>
      <c r="CQ12" s="801"/>
      <c r="CR12" s="799">
        <v>100</v>
      </c>
      <c r="CS12" s="800"/>
      <c r="CT12" s="800"/>
      <c r="CU12" s="800"/>
      <c r="CV12" s="801"/>
      <c r="CW12" s="799">
        <v>534</v>
      </c>
      <c r="CX12" s="800"/>
      <c r="CY12" s="800"/>
      <c r="CZ12" s="800"/>
      <c r="DA12" s="801"/>
      <c r="DB12" s="799" t="s">
        <v>497</v>
      </c>
      <c r="DC12" s="800"/>
      <c r="DD12" s="800"/>
      <c r="DE12" s="800"/>
      <c r="DF12" s="801"/>
      <c r="DG12" s="799" t="s">
        <v>497</v>
      </c>
      <c r="DH12" s="800"/>
      <c r="DI12" s="800"/>
      <c r="DJ12" s="800"/>
      <c r="DK12" s="801"/>
      <c r="DL12" s="799" t="s">
        <v>497</v>
      </c>
      <c r="DM12" s="800"/>
      <c r="DN12" s="800"/>
      <c r="DO12" s="800"/>
      <c r="DP12" s="801"/>
      <c r="DQ12" s="799" t="s">
        <v>497</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546</v>
      </c>
      <c r="BT13" s="787"/>
      <c r="BU13" s="787"/>
      <c r="BV13" s="787"/>
      <c r="BW13" s="787"/>
      <c r="BX13" s="787"/>
      <c r="BY13" s="787"/>
      <c r="BZ13" s="787"/>
      <c r="CA13" s="787"/>
      <c r="CB13" s="787"/>
      <c r="CC13" s="787"/>
      <c r="CD13" s="787"/>
      <c r="CE13" s="787"/>
      <c r="CF13" s="787"/>
      <c r="CG13" s="788"/>
      <c r="CH13" s="799">
        <v>0</v>
      </c>
      <c r="CI13" s="800"/>
      <c r="CJ13" s="800"/>
      <c r="CK13" s="800"/>
      <c r="CL13" s="801"/>
      <c r="CM13" s="799">
        <v>61</v>
      </c>
      <c r="CN13" s="800"/>
      <c r="CO13" s="800"/>
      <c r="CP13" s="800"/>
      <c r="CQ13" s="801"/>
      <c r="CR13" s="799">
        <v>50</v>
      </c>
      <c r="CS13" s="800"/>
      <c r="CT13" s="800"/>
      <c r="CU13" s="800"/>
      <c r="CV13" s="801"/>
      <c r="CW13" s="799">
        <v>14</v>
      </c>
      <c r="CX13" s="800"/>
      <c r="CY13" s="800"/>
      <c r="CZ13" s="800"/>
      <c r="DA13" s="801"/>
      <c r="DB13" s="799" t="s">
        <v>497</v>
      </c>
      <c r="DC13" s="800"/>
      <c r="DD13" s="800"/>
      <c r="DE13" s="800"/>
      <c r="DF13" s="801"/>
      <c r="DG13" s="799" t="s">
        <v>497</v>
      </c>
      <c r="DH13" s="800"/>
      <c r="DI13" s="800"/>
      <c r="DJ13" s="800"/>
      <c r="DK13" s="801"/>
      <c r="DL13" s="799" t="s">
        <v>497</v>
      </c>
      <c r="DM13" s="800"/>
      <c r="DN13" s="800"/>
      <c r="DO13" s="800"/>
      <c r="DP13" s="801"/>
      <c r="DQ13" s="799" t="s">
        <v>497</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547</v>
      </c>
      <c r="BT14" s="787"/>
      <c r="BU14" s="787"/>
      <c r="BV14" s="787"/>
      <c r="BW14" s="787"/>
      <c r="BX14" s="787"/>
      <c r="BY14" s="787"/>
      <c r="BZ14" s="787"/>
      <c r="CA14" s="787"/>
      <c r="CB14" s="787"/>
      <c r="CC14" s="787"/>
      <c r="CD14" s="787"/>
      <c r="CE14" s="787"/>
      <c r="CF14" s="787"/>
      <c r="CG14" s="788"/>
      <c r="CH14" s="799">
        <v>-12</v>
      </c>
      <c r="CI14" s="800"/>
      <c r="CJ14" s="800"/>
      <c r="CK14" s="800"/>
      <c r="CL14" s="801"/>
      <c r="CM14" s="799">
        <v>814</v>
      </c>
      <c r="CN14" s="800"/>
      <c r="CO14" s="800"/>
      <c r="CP14" s="800"/>
      <c r="CQ14" s="801"/>
      <c r="CR14" s="799">
        <v>10</v>
      </c>
      <c r="CS14" s="800"/>
      <c r="CT14" s="800"/>
      <c r="CU14" s="800"/>
      <c r="CV14" s="801"/>
      <c r="CW14" s="799" t="s">
        <v>497</v>
      </c>
      <c r="CX14" s="800"/>
      <c r="CY14" s="800"/>
      <c r="CZ14" s="800"/>
      <c r="DA14" s="801"/>
      <c r="DB14" s="799" t="s">
        <v>497</v>
      </c>
      <c r="DC14" s="800"/>
      <c r="DD14" s="800"/>
      <c r="DE14" s="800"/>
      <c r="DF14" s="801"/>
      <c r="DG14" s="799">
        <v>1087</v>
      </c>
      <c r="DH14" s="800"/>
      <c r="DI14" s="800"/>
      <c r="DJ14" s="800"/>
      <c r="DK14" s="801"/>
      <c r="DL14" s="799" t="s">
        <v>497</v>
      </c>
      <c r="DM14" s="800"/>
      <c r="DN14" s="800"/>
      <c r="DO14" s="800"/>
      <c r="DP14" s="801"/>
      <c r="DQ14" s="799" t="s">
        <v>497</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560</v>
      </c>
      <c r="BT15" s="787"/>
      <c r="BU15" s="787"/>
      <c r="BV15" s="787"/>
      <c r="BW15" s="787"/>
      <c r="BX15" s="787"/>
      <c r="BY15" s="787"/>
      <c r="BZ15" s="787"/>
      <c r="CA15" s="787"/>
      <c r="CB15" s="787"/>
      <c r="CC15" s="787"/>
      <c r="CD15" s="787"/>
      <c r="CE15" s="787"/>
      <c r="CF15" s="787"/>
      <c r="CG15" s="788"/>
      <c r="CH15" s="799">
        <v>20</v>
      </c>
      <c r="CI15" s="800"/>
      <c r="CJ15" s="800"/>
      <c r="CK15" s="800"/>
      <c r="CL15" s="801"/>
      <c r="CM15" s="799">
        <v>416</v>
      </c>
      <c r="CN15" s="800"/>
      <c r="CO15" s="800"/>
      <c r="CP15" s="800"/>
      <c r="CQ15" s="801"/>
      <c r="CR15" s="799">
        <v>50</v>
      </c>
      <c r="CS15" s="800"/>
      <c r="CT15" s="800"/>
      <c r="CU15" s="800"/>
      <c r="CV15" s="801"/>
      <c r="CW15" s="799" t="s">
        <v>497</v>
      </c>
      <c r="CX15" s="800"/>
      <c r="CY15" s="800"/>
      <c r="CZ15" s="800"/>
      <c r="DA15" s="801"/>
      <c r="DB15" s="799" t="s">
        <v>497</v>
      </c>
      <c r="DC15" s="800"/>
      <c r="DD15" s="800"/>
      <c r="DE15" s="800"/>
      <c r="DF15" s="801"/>
      <c r="DG15" s="799" t="s">
        <v>497</v>
      </c>
      <c r="DH15" s="800"/>
      <c r="DI15" s="800"/>
      <c r="DJ15" s="800"/>
      <c r="DK15" s="801"/>
      <c r="DL15" s="799" t="s">
        <v>497</v>
      </c>
      <c r="DM15" s="800"/>
      <c r="DN15" s="800"/>
      <c r="DO15" s="800"/>
      <c r="DP15" s="801"/>
      <c r="DQ15" s="799" t="s">
        <v>497</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105640</v>
      </c>
      <c r="R23" s="812"/>
      <c r="S23" s="812"/>
      <c r="T23" s="812"/>
      <c r="U23" s="812"/>
      <c r="V23" s="812">
        <v>99409</v>
      </c>
      <c r="W23" s="812"/>
      <c r="X23" s="812"/>
      <c r="Y23" s="812"/>
      <c r="Z23" s="812"/>
      <c r="AA23" s="812">
        <v>6231</v>
      </c>
      <c r="AB23" s="812"/>
      <c r="AC23" s="812"/>
      <c r="AD23" s="812"/>
      <c r="AE23" s="813"/>
      <c r="AF23" s="814">
        <v>4805</v>
      </c>
      <c r="AG23" s="812"/>
      <c r="AH23" s="812"/>
      <c r="AI23" s="812"/>
      <c r="AJ23" s="815"/>
      <c r="AK23" s="816"/>
      <c r="AL23" s="817"/>
      <c r="AM23" s="817"/>
      <c r="AN23" s="817"/>
      <c r="AO23" s="817"/>
      <c r="AP23" s="812">
        <v>97052</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31064</v>
      </c>
      <c r="R28" s="841"/>
      <c r="S28" s="841"/>
      <c r="T28" s="841"/>
      <c r="U28" s="841"/>
      <c r="V28" s="841">
        <v>30551</v>
      </c>
      <c r="W28" s="841"/>
      <c r="X28" s="841"/>
      <c r="Y28" s="841"/>
      <c r="Z28" s="841"/>
      <c r="AA28" s="841">
        <v>514</v>
      </c>
      <c r="AB28" s="841"/>
      <c r="AC28" s="841"/>
      <c r="AD28" s="841"/>
      <c r="AE28" s="842"/>
      <c r="AF28" s="843">
        <v>514</v>
      </c>
      <c r="AG28" s="841"/>
      <c r="AH28" s="841"/>
      <c r="AI28" s="841"/>
      <c r="AJ28" s="844"/>
      <c r="AK28" s="845">
        <v>2477</v>
      </c>
      <c r="AL28" s="836"/>
      <c r="AM28" s="836"/>
      <c r="AN28" s="836"/>
      <c r="AO28" s="836"/>
      <c r="AP28" s="836" t="s">
        <v>497</v>
      </c>
      <c r="AQ28" s="836"/>
      <c r="AR28" s="836"/>
      <c r="AS28" s="836"/>
      <c r="AT28" s="836"/>
      <c r="AU28" s="836" t="s">
        <v>497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20245</v>
      </c>
      <c r="R29" s="777"/>
      <c r="S29" s="777"/>
      <c r="T29" s="777"/>
      <c r="U29" s="777"/>
      <c r="V29" s="777">
        <v>19661</v>
      </c>
      <c r="W29" s="777"/>
      <c r="X29" s="777"/>
      <c r="Y29" s="777"/>
      <c r="Z29" s="777"/>
      <c r="AA29" s="777">
        <v>583</v>
      </c>
      <c r="AB29" s="777"/>
      <c r="AC29" s="777"/>
      <c r="AD29" s="777"/>
      <c r="AE29" s="778"/>
      <c r="AF29" s="779">
        <v>583</v>
      </c>
      <c r="AG29" s="780"/>
      <c r="AH29" s="780"/>
      <c r="AI29" s="780"/>
      <c r="AJ29" s="781"/>
      <c r="AK29" s="848">
        <v>2816</v>
      </c>
      <c r="AL29" s="849"/>
      <c r="AM29" s="849"/>
      <c r="AN29" s="849"/>
      <c r="AO29" s="849"/>
      <c r="AP29" s="849" t="s">
        <v>497</v>
      </c>
      <c r="AQ29" s="849"/>
      <c r="AR29" s="849"/>
      <c r="AS29" s="849"/>
      <c r="AT29" s="849"/>
      <c r="AU29" s="849" t="s">
        <v>497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2762</v>
      </c>
      <c r="R30" s="777"/>
      <c r="S30" s="777"/>
      <c r="T30" s="777"/>
      <c r="U30" s="777"/>
      <c r="V30" s="777">
        <v>2758</v>
      </c>
      <c r="W30" s="777"/>
      <c r="X30" s="777"/>
      <c r="Y30" s="777"/>
      <c r="Z30" s="777"/>
      <c r="AA30" s="777">
        <v>5</v>
      </c>
      <c r="AB30" s="777"/>
      <c r="AC30" s="777"/>
      <c r="AD30" s="777"/>
      <c r="AE30" s="778"/>
      <c r="AF30" s="779">
        <v>5</v>
      </c>
      <c r="AG30" s="780"/>
      <c r="AH30" s="780"/>
      <c r="AI30" s="780"/>
      <c r="AJ30" s="781"/>
      <c r="AK30" s="848">
        <v>483</v>
      </c>
      <c r="AL30" s="849"/>
      <c r="AM30" s="849"/>
      <c r="AN30" s="849"/>
      <c r="AO30" s="849"/>
      <c r="AP30" s="849" t="s">
        <v>497</v>
      </c>
      <c r="AQ30" s="849"/>
      <c r="AR30" s="849"/>
      <c r="AS30" s="849"/>
      <c r="AT30" s="849"/>
      <c r="AU30" s="849" t="s">
        <v>497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98</v>
      </c>
      <c r="R31" s="777"/>
      <c r="S31" s="777"/>
      <c r="T31" s="777"/>
      <c r="U31" s="777"/>
      <c r="V31" s="777">
        <v>93</v>
      </c>
      <c r="W31" s="777"/>
      <c r="X31" s="777"/>
      <c r="Y31" s="777"/>
      <c r="Z31" s="777"/>
      <c r="AA31" s="777">
        <v>5</v>
      </c>
      <c r="AB31" s="777"/>
      <c r="AC31" s="777"/>
      <c r="AD31" s="777"/>
      <c r="AE31" s="778"/>
      <c r="AF31" s="779">
        <v>5</v>
      </c>
      <c r="AG31" s="780"/>
      <c r="AH31" s="780"/>
      <c r="AI31" s="780"/>
      <c r="AJ31" s="781"/>
      <c r="AK31" s="848" t="s">
        <v>497</v>
      </c>
      <c r="AL31" s="849"/>
      <c r="AM31" s="849"/>
      <c r="AN31" s="849"/>
      <c r="AO31" s="849"/>
      <c r="AP31" s="849" t="s">
        <v>497</v>
      </c>
      <c r="AQ31" s="849"/>
      <c r="AR31" s="849"/>
      <c r="AS31" s="849"/>
      <c r="AT31" s="849"/>
      <c r="AU31" s="849" t="s">
        <v>497</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172</v>
      </c>
      <c r="R32" s="777"/>
      <c r="S32" s="777"/>
      <c r="T32" s="777"/>
      <c r="U32" s="777"/>
      <c r="V32" s="777">
        <v>138</v>
      </c>
      <c r="W32" s="777"/>
      <c r="X32" s="777"/>
      <c r="Y32" s="777"/>
      <c r="Z32" s="777"/>
      <c r="AA32" s="777">
        <v>34</v>
      </c>
      <c r="AB32" s="777"/>
      <c r="AC32" s="777"/>
      <c r="AD32" s="777"/>
      <c r="AE32" s="778"/>
      <c r="AF32" s="779">
        <v>34</v>
      </c>
      <c r="AG32" s="780"/>
      <c r="AH32" s="780"/>
      <c r="AI32" s="780"/>
      <c r="AJ32" s="781"/>
      <c r="AK32" s="848">
        <v>54</v>
      </c>
      <c r="AL32" s="849"/>
      <c r="AM32" s="849"/>
      <c r="AN32" s="849"/>
      <c r="AO32" s="849"/>
      <c r="AP32" s="849">
        <v>454</v>
      </c>
      <c r="AQ32" s="849"/>
      <c r="AR32" s="849"/>
      <c r="AS32" s="849"/>
      <c r="AT32" s="849"/>
      <c r="AU32" s="849">
        <v>205</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5801</v>
      </c>
      <c r="R33" s="777"/>
      <c r="S33" s="777"/>
      <c r="T33" s="777"/>
      <c r="U33" s="777"/>
      <c r="V33" s="777">
        <v>4933</v>
      </c>
      <c r="W33" s="777"/>
      <c r="X33" s="777"/>
      <c r="Y33" s="777"/>
      <c r="Z33" s="777"/>
      <c r="AA33" s="777">
        <v>868</v>
      </c>
      <c r="AB33" s="777"/>
      <c r="AC33" s="777"/>
      <c r="AD33" s="777"/>
      <c r="AE33" s="778"/>
      <c r="AF33" s="779">
        <v>1706</v>
      </c>
      <c r="AG33" s="780"/>
      <c r="AH33" s="780"/>
      <c r="AI33" s="780"/>
      <c r="AJ33" s="781"/>
      <c r="AK33" s="848">
        <v>156</v>
      </c>
      <c r="AL33" s="849"/>
      <c r="AM33" s="849"/>
      <c r="AN33" s="849"/>
      <c r="AO33" s="849"/>
      <c r="AP33" s="849">
        <v>21468</v>
      </c>
      <c r="AQ33" s="849"/>
      <c r="AR33" s="849"/>
      <c r="AS33" s="849"/>
      <c r="AT33" s="849"/>
      <c r="AU33" s="849">
        <v>236</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9310</v>
      </c>
      <c r="R34" s="777"/>
      <c r="S34" s="777"/>
      <c r="T34" s="777"/>
      <c r="U34" s="777"/>
      <c r="V34" s="777">
        <v>9007</v>
      </c>
      <c r="W34" s="777"/>
      <c r="X34" s="777"/>
      <c r="Y34" s="777"/>
      <c r="Z34" s="777"/>
      <c r="AA34" s="777">
        <v>303</v>
      </c>
      <c r="AB34" s="777"/>
      <c r="AC34" s="777"/>
      <c r="AD34" s="777"/>
      <c r="AE34" s="778"/>
      <c r="AF34" s="779">
        <v>1018</v>
      </c>
      <c r="AG34" s="780"/>
      <c r="AH34" s="780"/>
      <c r="AI34" s="780"/>
      <c r="AJ34" s="781"/>
      <c r="AK34" s="848">
        <v>5417</v>
      </c>
      <c r="AL34" s="849"/>
      <c r="AM34" s="849"/>
      <c r="AN34" s="849"/>
      <c r="AO34" s="849"/>
      <c r="AP34" s="849">
        <v>87583</v>
      </c>
      <c r="AQ34" s="849"/>
      <c r="AR34" s="849"/>
      <c r="AS34" s="849"/>
      <c r="AT34" s="849"/>
      <c r="AU34" s="849">
        <v>56491</v>
      </c>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764</v>
      </c>
      <c r="R35" s="777"/>
      <c r="S35" s="777"/>
      <c r="T35" s="777"/>
      <c r="U35" s="777"/>
      <c r="V35" s="777">
        <v>504</v>
      </c>
      <c r="W35" s="777"/>
      <c r="X35" s="777"/>
      <c r="Y35" s="777"/>
      <c r="Z35" s="777"/>
      <c r="AA35" s="777">
        <v>259</v>
      </c>
      <c r="AB35" s="777"/>
      <c r="AC35" s="777"/>
      <c r="AD35" s="777"/>
      <c r="AE35" s="778"/>
      <c r="AF35" s="779">
        <v>224</v>
      </c>
      <c r="AG35" s="780"/>
      <c r="AH35" s="780"/>
      <c r="AI35" s="780"/>
      <c r="AJ35" s="781"/>
      <c r="AK35" s="848" t="s">
        <v>497</v>
      </c>
      <c r="AL35" s="849"/>
      <c r="AM35" s="849"/>
      <c r="AN35" s="849"/>
      <c r="AO35" s="849"/>
      <c r="AP35" s="849">
        <v>523</v>
      </c>
      <c r="AQ35" s="849"/>
      <c r="AR35" s="849"/>
      <c r="AS35" s="849"/>
      <c r="AT35" s="849"/>
      <c r="AU35" s="849">
        <v>39</v>
      </c>
      <c r="AV35" s="849"/>
      <c r="AW35" s="849"/>
      <c r="AX35" s="849"/>
      <c r="AY35" s="849"/>
      <c r="AZ35" s="850"/>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559</v>
      </c>
      <c r="C36" s="774"/>
      <c r="D36" s="774"/>
      <c r="E36" s="774"/>
      <c r="F36" s="774"/>
      <c r="G36" s="774"/>
      <c r="H36" s="774"/>
      <c r="I36" s="774"/>
      <c r="J36" s="774"/>
      <c r="K36" s="774"/>
      <c r="L36" s="774"/>
      <c r="M36" s="774"/>
      <c r="N36" s="774"/>
      <c r="O36" s="774"/>
      <c r="P36" s="775"/>
      <c r="Q36" s="776">
        <v>4</v>
      </c>
      <c r="R36" s="777"/>
      <c r="S36" s="777"/>
      <c r="T36" s="777"/>
      <c r="U36" s="777"/>
      <c r="V36" s="777">
        <v>0</v>
      </c>
      <c r="W36" s="777"/>
      <c r="X36" s="777"/>
      <c r="Y36" s="777"/>
      <c r="Z36" s="777"/>
      <c r="AA36" s="777">
        <v>4</v>
      </c>
      <c r="AB36" s="777"/>
      <c r="AC36" s="777"/>
      <c r="AD36" s="777"/>
      <c r="AE36" s="778"/>
      <c r="AF36" s="779">
        <v>82</v>
      </c>
      <c r="AG36" s="780"/>
      <c r="AH36" s="780"/>
      <c r="AI36" s="780"/>
      <c r="AJ36" s="781"/>
      <c r="AK36" s="848">
        <v>27</v>
      </c>
      <c r="AL36" s="849"/>
      <c r="AM36" s="849"/>
      <c r="AN36" s="849"/>
      <c r="AO36" s="849"/>
      <c r="AP36" s="849">
        <v>33</v>
      </c>
      <c r="AQ36" s="849"/>
      <c r="AR36" s="849"/>
      <c r="AS36" s="849"/>
      <c r="AT36" s="849"/>
      <c r="AU36" s="849">
        <v>33</v>
      </c>
      <c r="AV36" s="849"/>
      <c r="AW36" s="849"/>
      <c r="AX36" s="849"/>
      <c r="AY36" s="849"/>
      <c r="AZ36" s="850"/>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537</v>
      </c>
      <c r="C37" s="774"/>
      <c r="D37" s="774"/>
      <c r="E37" s="774"/>
      <c r="F37" s="774"/>
      <c r="G37" s="774"/>
      <c r="H37" s="774"/>
      <c r="I37" s="774"/>
      <c r="J37" s="774"/>
      <c r="K37" s="774"/>
      <c r="L37" s="774"/>
      <c r="M37" s="774"/>
      <c r="N37" s="774"/>
      <c r="O37" s="774"/>
      <c r="P37" s="775"/>
      <c r="Q37" s="776">
        <v>223</v>
      </c>
      <c r="R37" s="777"/>
      <c r="S37" s="777"/>
      <c r="T37" s="777"/>
      <c r="U37" s="777"/>
      <c r="V37" s="777">
        <v>127</v>
      </c>
      <c r="W37" s="777"/>
      <c r="X37" s="777"/>
      <c r="Y37" s="777"/>
      <c r="Z37" s="777"/>
      <c r="AA37" s="777">
        <v>96</v>
      </c>
      <c r="AB37" s="777"/>
      <c r="AC37" s="777"/>
      <c r="AD37" s="777"/>
      <c r="AE37" s="778"/>
      <c r="AF37" s="779">
        <v>4</v>
      </c>
      <c r="AG37" s="780"/>
      <c r="AH37" s="780"/>
      <c r="AI37" s="780"/>
      <c r="AJ37" s="781"/>
      <c r="AK37" s="848">
        <v>110</v>
      </c>
      <c r="AL37" s="849"/>
      <c r="AM37" s="849"/>
      <c r="AN37" s="849"/>
      <c r="AO37" s="849"/>
      <c r="AP37" s="849">
        <v>180</v>
      </c>
      <c r="AQ37" s="849"/>
      <c r="AR37" s="849"/>
      <c r="AS37" s="849"/>
      <c r="AT37" s="849"/>
      <c r="AU37" s="849" t="s">
        <v>497</v>
      </c>
      <c r="AV37" s="849"/>
      <c r="AW37" s="849"/>
      <c r="AX37" s="849"/>
      <c r="AY37" s="849"/>
      <c r="AZ37" s="850"/>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536</v>
      </c>
      <c r="C38" s="774"/>
      <c r="D38" s="774"/>
      <c r="E38" s="774"/>
      <c r="F38" s="774"/>
      <c r="G38" s="774"/>
      <c r="H38" s="774"/>
      <c r="I38" s="774"/>
      <c r="J38" s="774"/>
      <c r="K38" s="774"/>
      <c r="L38" s="774"/>
      <c r="M38" s="774"/>
      <c r="N38" s="774"/>
      <c r="O38" s="774"/>
      <c r="P38" s="775"/>
      <c r="Q38" s="776">
        <v>779</v>
      </c>
      <c r="R38" s="777"/>
      <c r="S38" s="777"/>
      <c r="T38" s="777"/>
      <c r="U38" s="777"/>
      <c r="V38" s="777">
        <v>692</v>
      </c>
      <c r="W38" s="777"/>
      <c r="X38" s="777"/>
      <c r="Y38" s="777"/>
      <c r="Z38" s="777"/>
      <c r="AA38" s="777">
        <v>87</v>
      </c>
      <c r="AB38" s="777"/>
      <c r="AC38" s="777"/>
      <c r="AD38" s="777"/>
      <c r="AE38" s="778"/>
      <c r="AF38" s="779">
        <v>73</v>
      </c>
      <c r="AG38" s="780"/>
      <c r="AH38" s="780"/>
      <c r="AI38" s="780"/>
      <c r="AJ38" s="781"/>
      <c r="AK38" s="848">
        <v>423</v>
      </c>
      <c r="AL38" s="849"/>
      <c r="AM38" s="849"/>
      <c r="AN38" s="849"/>
      <c r="AO38" s="849"/>
      <c r="AP38" s="849">
        <v>5876</v>
      </c>
      <c r="AQ38" s="849"/>
      <c r="AR38" s="849"/>
      <c r="AS38" s="849"/>
      <c r="AT38" s="849"/>
      <c r="AU38" s="849">
        <v>4037</v>
      </c>
      <c r="AV38" s="849"/>
      <c r="AW38" s="849"/>
      <c r="AX38" s="849"/>
      <c r="AY38" s="849"/>
      <c r="AZ38" s="850"/>
      <c r="BA38" s="850"/>
      <c r="BB38" s="850"/>
      <c r="BC38" s="850"/>
      <c r="BD38" s="850"/>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4247</v>
      </c>
      <c r="AG63" s="860"/>
      <c r="AH63" s="860"/>
      <c r="AI63" s="860"/>
      <c r="AJ63" s="861"/>
      <c r="AK63" s="862"/>
      <c r="AL63" s="857"/>
      <c r="AM63" s="857"/>
      <c r="AN63" s="857"/>
      <c r="AO63" s="857"/>
      <c r="AP63" s="860">
        <v>116117</v>
      </c>
      <c r="AQ63" s="860"/>
      <c r="AR63" s="860"/>
      <c r="AS63" s="860"/>
      <c r="AT63" s="860"/>
      <c r="AU63" s="860">
        <v>61041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497</v>
      </c>
      <c r="AQ68" s="884"/>
      <c r="AR68" s="884"/>
      <c r="AS68" s="884"/>
      <c r="AT68" s="884"/>
      <c r="AU68" s="884" t="s">
        <v>497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497</v>
      </c>
      <c r="AQ69" s="849"/>
      <c r="AR69" s="849"/>
      <c r="AS69" s="849"/>
      <c r="AT69" s="849"/>
      <c r="AU69" s="849" t="s">
        <v>497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497</v>
      </c>
      <c r="AL70" s="849"/>
      <c r="AM70" s="849"/>
      <c r="AN70" s="849"/>
      <c r="AO70" s="849"/>
      <c r="AP70" s="849" t="s">
        <v>497</v>
      </c>
      <c r="AQ70" s="849"/>
      <c r="AR70" s="849"/>
      <c r="AS70" s="849"/>
      <c r="AT70" s="849"/>
      <c r="AU70" s="849" t="s">
        <v>497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497</v>
      </c>
      <c r="AL71" s="849"/>
      <c r="AM71" s="849"/>
      <c r="AN71" s="849"/>
      <c r="AO71" s="849"/>
      <c r="AP71" s="849" t="s">
        <v>497</v>
      </c>
      <c r="AQ71" s="849"/>
      <c r="AR71" s="849"/>
      <c r="AS71" s="849"/>
      <c r="AT71" s="849"/>
      <c r="AU71" s="849" t="s">
        <v>497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497</v>
      </c>
      <c r="AQ72" s="849"/>
      <c r="AR72" s="849"/>
      <c r="AS72" s="849"/>
      <c r="AT72" s="849"/>
      <c r="AU72" s="849" t="s">
        <v>497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228</v>
      </c>
      <c r="R73" s="849"/>
      <c r="S73" s="849"/>
      <c r="T73" s="849"/>
      <c r="U73" s="849"/>
      <c r="V73" s="849">
        <v>209</v>
      </c>
      <c r="W73" s="849"/>
      <c r="X73" s="849"/>
      <c r="Y73" s="849"/>
      <c r="Z73" s="849"/>
      <c r="AA73" s="849">
        <v>19</v>
      </c>
      <c r="AB73" s="849"/>
      <c r="AC73" s="849"/>
      <c r="AD73" s="849"/>
      <c r="AE73" s="849"/>
      <c r="AF73" s="849">
        <v>19</v>
      </c>
      <c r="AG73" s="849"/>
      <c r="AH73" s="849"/>
      <c r="AI73" s="849"/>
      <c r="AJ73" s="849"/>
      <c r="AK73" s="849" t="s">
        <v>497</v>
      </c>
      <c r="AL73" s="849"/>
      <c r="AM73" s="849"/>
      <c r="AN73" s="849"/>
      <c r="AO73" s="849"/>
      <c r="AP73" s="849" t="s">
        <v>497</v>
      </c>
      <c r="AQ73" s="849"/>
      <c r="AR73" s="849"/>
      <c r="AS73" s="849"/>
      <c r="AT73" s="849"/>
      <c r="AU73" s="849" t="s">
        <v>497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728</v>
      </c>
      <c r="R74" s="849"/>
      <c r="S74" s="849"/>
      <c r="T74" s="849"/>
      <c r="U74" s="849"/>
      <c r="V74" s="849">
        <v>674</v>
      </c>
      <c r="W74" s="849"/>
      <c r="X74" s="849"/>
      <c r="Y74" s="849"/>
      <c r="Z74" s="849"/>
      <c r="AA74" s="849">
        <v>53</v>
      </c>
      <c r="AB74" s="849"/>
      <c r="AC74" s="849"/>
      <c r="AD74" s="849"/>
      <c r="AE74" s="849"/>
      <c r="AF74" s="849">
        <v>53</v>
      </c>
      <c r="AG74" s="849"/>
      <c r="AH74" s="849"/>
      <c r="AI74" s="849"/>
      <c r="AJ74" s="849"/>
      <c r="AK74" s="849" t="s">
        <v>497</v>
      </c>
      <c r="AL74" s="849"/>
      <c r="AM74" s="849"/>
      <c r="AN74" s="849"/>
      <c r="AO74" s="849"/>
      <c r="AP74" s="849">
        <v>160</v>
      </c>
      <c r="AQ74" s="849"/>
      <c r="AR74" s="849"/>
      <c r="AS74" s="849"/>
      <c r="AT74" s="849"/>
      <c r="AU74" s="849">
        <v>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555</v>
      </c>
      <c r="C75" s="892"/>
      <c r="D75" s="892"/>
      <c r="E75" s="892"/>
      <c r="F75" s="892"/>
      <c r="G75" s="892"/>
      <c r="H75" s="892"/>
      <c r="I75" s="892"/>
      <c r="J75" s="892"/>
      <c r="K75" s="892"/>
      <c r="L75" s="892"/>
      <c r="M75" s="892"/>
      <c r="N75" s="892"/>
      <c r="O75" s="892"/>
      <c r="P75" s="893"/>
      <c r="Q75" s="897" t="s">
        <v>497</v>
      </c>
      <c r="R75" s="898"/>
      <c r="S75" s="898"/>
      <c r="T75" s="898"/>
      <c r="U75" s="848"/>
      <c r="V75" s="899" t="s">
        <v>497</v>
      </c>
      <c r="W75" s="898"/>
      <c r="X75" s="898"/>
      <c r="Y75" s="898"/>
      <c r="Z75" s="848"/>
      <c r="AA75" s="899" t="s">
        <v>497</v>
      </c>
      <c r="AB75" s="898"/>
      <c r="AC75" s="898"/>
      <c r="AD75" s="898"/>
      <c r="AE75" s="848"/>
      <c r="AF75" s="899" t="s">
        <v>497</v>
      </c>
      <c r="AG75" s="898"/>
      <c r="AH75" s="898"/>
      <c r="AI75" s="898"/>
      <c r="AJ75" s="848"/>
      <c r="AK75" s="899" t="s">
        <v>497</v>
      </c>
      <c r="AL75" s="898"/>
      <c r="AM75" s="898"/>
      <c r="AN75" s="898"/>
      <c r="AO75" s="848"/>
      <c r="AP75" s="899" t="s">
        <v>497</v>
      </c>
      <c r="AQ75" s="898"/>
      <c r="AR75" s="898"/>
      <c r="AS75" s="898"/>
      <c r="AT75" s="848"/>
      <c r="AU75" s="899" t="s">
        <v>497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v>660</v>
      </c>
      <c r="R76" s="898"/>
      <c r="S76" s="898"/>
      <c r="T76" s="898"/>
      <c r="U76" s="848"/>
      <c r="V76" s="899">
        <v>641</v>
      </c>
      <c r="W76" s="898"/>
      <c r="X76" s="898"/>
      <c r="Y76" s="898"/>
      <c r="Z76" s="848"/>
      <c r="AA76" s="899">
        <v>19</v>
      </c>
      <c r="AB76" s="898"/>
      <c r="AC76" s="898"/>
      <c r="AD76" s="898"/>
      <c r="AE76" s="848"/>
      <c r="AF76" s="899">
        <v>19</v>
      </c>
      <c r="AG76" s="898"/>
      <c r="AH76" s="898"/>
      <c r="AI76" s="898"/>
      <c r="AJ76" s="848"/>
      <c r="AK76" s="899">
        <v>2</v>
      </c>
      <c r="AL76" s="898"/>
      <c r="AM76" s="898"/>
      <c r="AN76" s="898"/>
      <c r="AO76" s="848"/>
      <c r="AP76" s="899" t="s">
        <v>497</v>
      </c>
      <c r="AQ76" s="898"/>
      <c r="AR76" s="898"/>
      <c r="AS76" s="898"/>
      <c r="AT76" s="848"/>
      <c r="AU76" s="899" t="s">
        <v>497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557</v>
      </c>
      <c r="C77" s="892"/>
      <c r="D77" s="892"/>
      <c r="E77" s="892"/>
      <c r="F77" s="892"/>
      <c r="G77" s="892"/>
      <c r="H77" s="892"/>
      <c r="I77" s="892"/>
      <c r="J77" s="892"/>
      <c r="K77" s="892"/>
      <c r="L77" s="892"/>
      <c r="M77" s="892"/>
      <c r="N77" s="892"/>
      <c r="O77" s="892"/>
      <c r="P77" s="893"/>
      <c r="Q77" s="897">
        <v>273</v>
      </c>
      <c r="R77" s="898"/>
      <c r="S77" s="898"/>
      <c r="T77" s="898"/>
      <c r="U77" s="848"/>
      <c r="V77" s="899">
        <v>264</v>
      </c>
      <c r="W77" s="898"/>
      <c r="X77" s="898"/>
      <c r="Y77" s="898"/>
      <c r="Z77" s="848"/>
      <c r="AA77" s="899">
        <v>9</v>
      </c>
      <c r="AB77" s="898"/>
      <c r="AC77" s="898"/>
      <c r="AD77" s="898"/>
      <c r="AE77" s="848"/>
      <c r="AF77" s="899">
        <v>9</v>
      </c>
      <c r="AG77" s="898"/>
      <c r="AH77" s="898"/>
      <c r="AI77" s="898"/>
      <c r="AJ77" s="848"/>
      <c r="AK77" s="899">
        <v>10</v>
      </c>
      <c r="AL77" s="898"/>
      <c r="AM77" s="898"/>
      <c r="AN77" s="898"/>
      <c r="AO77" s="848"/>
      <c r="AP77" s="899">
        <v>309</v>
      </c>
      <c r="AQ77" s="898"/>
      <c r="AR77" s="898"/>
      <c r="AS77" s="898"/>
      <c r="AT77" s="848"/>
      <c r="AU77" s="899">
        <v>38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558</v>
      </c>
      <c r="C78" s="892"/>
      <c r="D78" s="892"/>
      <c r="E78" s="892"/>
      <c r="F78" s="892"/>
      <c r="G78" s="892"/>
      <c r="H78" s="892"/>
      <c r="I78" s="892"/>
      <c r="J78" s="892"/>
      <c r="K78" s="892"/>
      <c r="L78" s="892"/>
      <c r="M78" s="892"/>
      <c r="N78" s="892"/>
      <c r="O78" s="892"/>
      <c r="P78" s="893"/>
      <c r="Q78" s="894">
        <v>342</v>
      </c>
      <c r="R78" s="849"/>
      <c r="S78" s="849"/>
      <c r="T78" s="849"/>
      <c r="U78" s="849"/>
      <c r="V78" s="849">
        <v>336</v>
      </c>
      <c r="W78" s="849"/>
      <c r="X78" s="849"/>
      <c r="Y78" s="849"/>
      <c r="Z78" s="849"/>
      <c r="AA78" s="849">
        <v>6</v>
      </c>
      <c r="AB78" s="849"/>
      <c r="AC78" s="849"/>
      <c r="AD78" s="849"/>
      <c r="AE78" s="849"/>
      <c r="AF78" s="849">
        <v>6</v>
      </c>
      <c r="AG78" s="849"/>
      <c r="AH78" s="849"/>
      <c r="AI78" s="849"/>
      <c r="AJ78" s="849"/>
      <c r="AK78" s="849" t="s">
        <v>497</v>
      </c>
      <c r="AL78" s="849"/>
      <c r="AM78" s="849"/>
      <c r="AN78" s="849"/>
      <c r="AO78" s="849"/>
      <c r="AP78" s="849" t="s">
        <v>497</v>
      </c>
      <c r="AQ78" s="849"/>
      <c r="AR78" s="849"/>
      <c r="AS78" s="849"/>
      <c r="AT78" s="849"/>
      <c r="AU78" s="849" t="s">
        <v>497</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5200</v>
      </c>
      <c r="AG88" s="860"/>
      <c r="AH88" s="860"/>
      <c r="AI88" s="860"/>
      <c r="AJ88" s="860"/>
      <c r="AK88" s="857"/>
      <c r="AL88" s="857"/>
      <c r="AM88" s="857"/>
      <c r="AN88" s="857"/>
      <c r="AO88" s="857"/>
      <c r="AP88" s="860">
        <v>469</v>
      </c>
      <c r="AQ88" s="860"/>
      <c r="AR88" s="860"/>
      <c r="AS88" s="860"/>
      <c r="AT88" s="860"/>
      <c r="AU88" s="860">
        <v>84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505</v>
      </c>
      <c r="CS102" s="868"/>
      <c r="CT102" s="868"/>
      <c r="CU102" s="868"/>
      <c r="CV102" s="911"/>
      <c r="CW102" s="910">
        <v>713</v>
      </c>
      <c r="CX102" s="868"/>
      <c r="CY102" s="868"/>
      <c r="CZ102" s="868"/>
      <c r="DA102" s="911"/>
      <c r="DB102" s="910" t="s">
        <v>497</v>
      </c>
      <c r="DC102" s="868"/>
      <c r="DD102" s="868"/>
      <c r="DE102" s="868"/>
      <c r="DF102" s="911"/>
      <c r="DG102" s="910">
        <v>1087</v>
      </c>
      <c r="DH102" s="868"/>
      <c r="DI102" s="868"/>
      <c r="DJ102" s="868"/>
      <c r="DK102" s="911"/>
      <c r="DL102" s="910" t="s">
        <v>497</v>
      </c>
      <c r="DM102" s="868"/>
      <c r="DN102" s="868"/>
      <c r="DO102" s="868"/>
      <c r="DP102" s="911"/>
      <c r="DQ102" s="910" t="s">
        <v>497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10480577</v>
      </c>
      <c r="AB110" s="920"/>
      <c r="AC110" s="920"/>
      <c r="AD110" s="920"/>
      <c r="AE110" s="921"/>
      <c r="AF110" s="922">
        <v>10309612</v>
      </c>
      <c r="AG110" s="920"/>
      <c r="AH110" s="920"/>
      <c r="AI110" s="920"/>
      <c r="AJ110" s="921"/>
      <c r="AK110" s="922">
        <v>9623495</v>
      </c>
      <c r="AL110" s="920"/>
      <c r="AM110" s="920"/>
      <c r="AN110" s="920"/>
      <c r="AO110" s="921"/>
      <c r="AP110" s="923">
        <v>20.3</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95045333</v>
      </c>
      <c r="BR110" s="957"/>
      <c r="BS110" s="957"/>
      <c r="BT110" s="957"/>
      <c r="BU110" s="957"/>
      <c r="BV110" s="957">
        <v>96459771</v>
      </c>
      <c r="BW110" s="957"/>
      <c r="BX110" s="957"/>
      <c r="BY110" s="957"/>
      <c r="BZ110" s="957"/>
      <c r="CA110" s="957">
        <v>97051837</v>
      </c>
      <c r="CB110" s="957"/>
      <c r="CC110" s="957"/>
      <c r="CD110" s="957"/>
      <c r="CE110" s="957"/>
      <c r="CF110" s="971">
        <v>204.9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762486</v>
      </c>
      <c r="BR111" s="950"/>
      <c r="BS111" s="950"/>
      <c r="BT111" s="950"/>
      <c r="BU111" s="950"/>
      <c r="BV111" s="950">
        <v>771331</v>
      </c>
      <c r="BW111" s="950"/>
      <c r="BX111" s="950"/>
      <c r="BY111" s="950"/>
      <c r="BZ111" s="950"/>
      <c r="CA111" s="950">
        <v>779922</v>
      </c>
      <c r="CB111" s="950"/>
      <c r="CC111" s="950"/>
      <c r="CD111" s="950"/>
      <c r="CE111" s="950"/>
      <c r="CF111" s="944">
        <v>1.6</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48333</v>
      </c>
      <c r="AB112" s="989"/>
      <c r="AC112" s="989"/>
      <c r="AD112" s="989"/>
      <c r="AE112" s="990"/>
      <c r="AF112" s="991">
        <v>50000</v>
      </c>
      <c r="AG112" s="989"/>
      <c r="AH112" s="989"/>
      <c r="AI112" s="989"/>
      <c r="AJ112" s="990"/>
      <c r="AK112" s="991">
        <v>55000</v>
      </c>
      <c r="AL112" s="989"/>
      <c r="AM112" s="989"/>
      <c r="AN112" s="989"/>
      <c r="AO112" s="990"/>
      <c r="AP112" s="992">
        <v>0.1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66791138</v>
      </c>
      <c r="BR112" s="950"/>
      <c r="BS112" s="950"/>
      <c r="BT112" s="950"/>
      <c r="BU112" s="950"/>
      <c r="BV112" s="950">
        <v>64180659</v>
      </c>
      <c r="BW112" s="950"/>
      <c r="BX112" s="950"/>
      <c r="BY112" s="950"/>
      <c r="BZ112" s="950"/>
      <c r="CA112" s="950">
        <v>61040561</v>
      </c>
      <c r="CB112" s="950"/>
      <c r="CC112" s="950"/>
      <c r="CD112" s="950"/>
      <c r="CE112" s="950"/>
      <c r="CF112" s="944">
        <v>128.9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4815714</v>
      </c>
      <c r="AB113" s="964"/>
      <c r="AC113" s="964"/>
      <c r="AD113" s="964"/>
      <c r="AE113" s="965"/>
      <c r="AF113" s="966">
        <v>4786950</v>
      </c>
      <c r="AG113" s="964"/>
      <c r="AH113" s="964"/>
      <c r="AI113" s="964"/>
      <c r="AJ113" s="965"/>
      <c r="AK113" s="966">
        <v>4856266</v>
      </c>
      <c r="AL113" s="964"/>
      <c r="AM113" s="964"/>
      <c r="AN113" s="964"/>
      <c r="AO113" s="965"/>
      <c r="AP113" s="967">
        <v>10.3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136416</v>
      </c>
      <c r="BR113" s="950"/>
      <c r="BS113" s="950"/>
      <c r="BT113" s="950"/>
      <c r="BU113" s="950"/>
      <c r="BV113" s="950">
        <v>109555</v>
      </c>
      <c r="BW113" s="950"/>
      <c r="BX113" s="950"/>
      <c r="BY113" s="950"/>
      <c r="BZ113" s="950"/>
      <c r="CA113" s="950">
        <v>84044</v>
      </c>
      <c r="CB113" s="950"/>
      <c r="CC113" s="950"/>
      <c r="CD113" s="950"/>
      <c r="CE113" s="950"/>
      <c r="CF113" s="944">
        <v>0.2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27815</v>
      </c>
      <c r="AB114" s="989"/>
      <c r="AC114" s="989"/>
      <c r="AD114" s="989"/>
      <c r="AE114" s="990"/>
      <c r="AF114" s="991">
        <v>27205</v>
      </c>
      <c r="AG114" s="989"/>
      <c r="AH114" s="989"/>
      <c r="AI114" s="989"/>
      <c r="AJ114" s="990"/>
      <c r="AK114" s="991">
        <v>29305</v>
      </c>
      <c r="AL114" s="989"/>
      <c r="AM114" s="989"/>
      <c r="AN114" s="989"/>
      <c r="AO114" s="990"/>
      <c r="AP114" s="992">
        <v>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16055254</v>
      </c>
      <c r="BR114" s="950"/>
      <c r="BS114" s="950"/>
      <c r="BT114" s="950"/>
      <c r="BU114" s="950"/>
      <c r="BV114" s="950">
        <v>14921030</v>
      </c>
      <c r="BW114" s="950"/>
      <c r="BX114" s="950"/>
      <c r="BY114" s="950"/>
      <c r="BZ114" s="950"/>
      <c r="CA114" s="950">
        <v>14177750</v>
      </c>
      <c r="CB114" s="950"/>
      <c r="CC114" s="950"/>
      <c r="CD114" s="950"/>
      <c r="CE114" s="950"/>
      <c r="CF114" s="944">
        <v>29.9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523263</v>
      </c>
      <c r="BR115" s="950"/>
      <c r="BS115" s="950"/>
      <c r="BT115" s="950"/>
      <c r="BU115" s="950"/>
      <c r="BV115" s="950">
        <v>29070</v>
      </c>
      <c r="BW115" s="950"/>
      <c r="BX115" s="950"/>
      <c r="BY115" s="950"/>
      <c r="BZ115" s="950"/>
      <c r="CA115" s="950" t="s">
        <v>110</v>
      </c>
      <c r="CB115" s="950"/>
      <c r="CC115" s="950"/>
      <c r="CD115" s="950"/>
      <c r="CE115" s="950"/>
      <c r="CF115" s="944" t="s">
        <v>110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762486</v>
      </c>
      <c r="DH115" s="989"/>
      <c r="DI115" s="989"/>
      <c r="DJ115" s="989"/>
      <c r="DK115" s="990"/>
      <c r="DL115" s="991">
        <v>771331</v>
      </c>
      <c r="DM115" s="989"/>
      <c r="DN115" s="989"/>
      <c r="DO115" s="989"/>
      <c r="DP115" s="990"/>
      <c r="DQ115" s="991">
        <v>779922</v>
      </c>
      <c r="DR115" s="989"/>
      <c r="DS115" s="989"/>
      <c r="DT115" s="989"/>
      <c r="DU115" s="990"/>
      <c r="DV115" s="992">
        <v>1.6</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15372439</v>
      </c>
      <c r="AB117" s="996"/>
      <c r="AC117" s="996"/>
      <c r="AD117" s="996"/>
      <c r="AE117" s="997"/>
      <c r="AF117" s="995">
        <v>15173767</v>
      </c>
      <c r="AG117" s="996"/>
      <c r="AH117" s="996"/>
      <c r="AI117" s="996"/>
      <c r="AJ117" s="997"/>
      <c r="AK117" s="995">
        <v>14564066</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179313890</v>
      </c>
      <c r="BR118" s="1016"/>
      <c r="BS118" s="1016"/>
      <c r="BT118" s="1016"/>
      <c r="BU118" s="1016"/>
      <c r="BV118" s="1016">
        <v>176471416</v>
      </c>
      <c r="BW118" s="1016"/>
      <c r="BX118" s="1016"/>
      <c r="BY118" s="1016"/>
      <c r="BZ118" s="1016"/>
      <c r="CA118" s="1016">
        <v>173134114</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12383006</v>
      </c>
      <c r="BR119" s="957"/>
      <c r="BS119" s="957"/>
      <c r="BT119" s="957"/>
      <c r="BU119" s="957"/>
      <c r="BV119" s="957">
        <v>13785727</v>
      </c>
      <c r="BW119" s="957"/>
      <c r="BX119" s="957"/>
      <c r="BY119" s="957"/>
      <c r="BZ119" s="957"/>
      <c r="CA119" s="957">
        <v>13077613</v>
      </c>
      <c r="CB119" s="957"/>
      <c r="CC119" s="957"/>
      <c r="CD119" s="957"/>
      <c r="CE119" s="957"/>
      <c r="CF119" s="971">
        <v>27.6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18741196</v>
      </c>
      <c r="BR120" s="950"/>
      <c r="BS120" s="950"/>
      <c r="BT120" s="950"/>
      <c r="BU120" s="950"/>
      <c r="BV120" s="950">
        <v>17943670</v>
      </c>
      <c r="BW120" s="950"/>
      <c r="BX120" s="950"/>
      <c r="BY120" s="950"/>
      <c r="BZ120" s="950"/>
      <c r="CA120" s="950">
        <v>17028012</v>
      </c>
      <c r="CB120" s="950"/>
      <c r="CC120" s="950"/>
      <c r="CD120" s="950"/>
      <c r="CE120" s="950"/>
      <c r="CF120" s="944">
        <v>35.9</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60475180</v>
      </c>
      <c r="DH120" s="957"/>
      <c r="DI120" s="957"/>
      <c r="DJ120" s="957"/>
      <c r="DK120" s="957"/>
      <c r="DL120" s="957">
        <v>58565698</v>
      </c>
      <c r="DM120" s="957"/>
      <c r="DN120" s="957"/>
      <c r="DO120" s="957"/>
      <c r="DP120" s="957"/>
      <c r="DQ120" s="957">
        <v>56491184</v>
      </c>
      <c r="DR120" s="957"/>
      <c r="DS120" s="957"/>
      <c r="DT120" s="957"/>
      <c r="DU120" s="957"/>
      <c r="DV120" s="958">
        <v>119.3</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102543194</v>
      </c>
      <c r="BR121" s="1016"/>
      <c r="BS121" s="1016"/>
      <c r="BT121" s="1016"/>
      <c r="BU121" s="1016"/>
      <c r="BV121" s="1016">
        <v>102027596</v>
      </c>
      <c r="BW121" s="1016"/>
      <c r="BX121" s="1016"/>
      <c r="BY121" s="1016"/>
      <c r="BZ121" s="1016"/>
      <c r="CA121" s="1016">
        <v>102593271</v>
      </c>
      <c r="CB121" s="1016"/>
      <c r="CC121" s="1016"/>
      <c r="CD121" s="1016"/>
      <c r="CE121" s="1016"/>
      <c r="CF121" s="1054">
        <v>216.6</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4730995</v>
      </c>
      <c r="DH121" s="950"/>
      <c r="DI121" s="950"/>
      <c r="DJ121" s="950"/>
      <c r="DK121" s="950"/>
      <c r="DL121" s="950">
        <v>4344044</v>
      </c>
      <c r="DM121" s="950"/>
      <c r="DN121" s="950"/>
      <c r="DO121" s="950"/>
      <c r="DP121" s="950"/>
      <c r="DQ121" s="950">
        <v>4036692</v>
      </c>
      <c r="DR121" s="950"/>
      <c r="DS121" s="950"/>
      <c r="DT121" s="950"/>
      <c r="DU121" s="950"/>
      <c r="DV121" s="951">
        <v>8.5</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133667396</v>
      </c>
      <c r="BR122" s="1065"/>
      <c r="BS122" s="1065"/>
      <c r="BT122" s="1065"/>
      <c r="BU122" s="1065"/>
      <c r="BV122" s="1065">
        <v>133756993</v>
      </c>
      <c r="BW122" s="1065"/>
      <c r="BX122" s="1065"/>
      <c r="BY122" s="1065"/>
      <c r="BZ122" s="1065"/>
      <c r="CA122" s="1065">
        <v>132698896</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536847</v>
      </c>
      <c r="DH122" s="950"/>
      <c r="DI122" s="950"/>
      <c r="DJ122" s="950"/>
      <c r="DK122" s="950"/>
      <c r="DL122" s="950">
        <v>384312</v>
      </c>
      <c r="DM122" s="950"/>
      <c r="DN122" s="950"/>
      <c r="DO122" s="950"/>
      <c r="DP122" s="950"/>
      <c r="DQ122" s="950">
        <v>236146</v>
      </c>
      <c r="DR122" s="950"/>
      <c r="DS122" s="950"/>
      <c r="DT122" s="950"/>
      <c r="DU122" s="950"/>
      <c r="DV122" s="951">
        <v>0.5</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97.2</v>
      </c>
      <c r="BR123" s="1057"/>
      <c r="BS123" s="1057"/>
      <c r="BT123" s="1057"/>
      <c r="BU123" s="1057"/>
      <c r="BV123" s="1057">
        <v>91</v>
      </c>
      <c r="BW123" s="1057"/>
      <c r="BX123" s="1057"/>
      <c r="BY123" s="1057"/>
      <c r="BZ123" s="1057"/>
      <c r="CA123" s="1057">
        <v>85.3</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v>327811</v>
      </c>
      <c r="DH123" s="989"/>
      <c r="DI123" s="989"/>
      <c r="DJ123" s="989"/>
      <c r="DK123" s="990"/>
      <c r="DL123" s="991">
        <v>268726</v>
      </c>
      <c r="DM123" s="989"/>
      <c r="DN123" s="989"/>
      <c r="DO123" s="989"/>
      <c r="DP123" s="990"/>
      <c r="DQ123" s="991">
        <v>204912</v>
      </c>
      <c r="DR123" s="989"/>
      <c r="DS123" s="989"/>
      <c r="DT123" s="989"/>
      <c r="DU123" s="990"/>
      <c r="DV123" s="992">
        <v>0.4</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720305</v>
      </c>
      <c r="DH124" s="1028"/>
      <c r="DI124" s="1028"/>
      <c r="DJ124" s="1028"/>
      <c r="DK124" s="1029"/>
      <c r="DL124" s="1030">
        <v>617879</v>
      </c>
      <c r="DM124" s="1028"/>
      <c r="DN124" s="1028"/>
      <c r="DO124" s="1028"/>
      <c r="DP124" s="1029"/>
      <c r="DQ124" s="1030">
        <v>71627</v>
      </c>
      <c r="DR124" s="1028"/>
      <c r="DS124" s="1028"/>
      <c r="DT124" s="1028"/>
      <c r="DU124" s="1029"/>
      <c r="DV124" s="1031">
        <v>0.2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v>497596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25667</v>
      </c>
      <c r="DH127" s="1078"/>
      <c r="DI127" s="1078"/>
      <c r="DJ127" s="1078"/>
      <c r="DK127" s="1078"/>
      <c r="DL127" s="1078">
        <v>29070</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1871290</v>
      </c>
      <c r="AB128" s="1120"/>
      <c r="AC128" s="1120"/>
      <c r="AD128" s="1120"/>
      <c r="AE128" s="1121"/>
      <c r="AF128" s="1122">
        <v>1849964</v>
      </c>
      <c r="AG128" s="1120"/>
      <c r="AH128" s="1120"/>
      <c r="AI128" s="1120"/>
      <c r="AJ128" s="1121"/>
      <c r="AK128" s="1122">
        <v>1691080</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446</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55770998</v>
      </c>
      <c r="AB129" s="989"/>
      <c r="AC129" s="989"/>
      <c r="AD129" s="989"/>
      <c r="AE129" s="990"/>
      <c r="AF129" s="991">
        <v>55988173</v>
      </c>
      <c r="AG129" s="989"/>
      <c r="AH129" s="989"/>
      <c r="AI129" s="989"/>
      <c r="AJ129" s="990"/>
      <c r="AK129" s="991">
        <v>55911113</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9.3000000000000007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8850764</v>
      </c>
      <c r="AB130" s="989"/>
      <c r="AC130" s="989"/>
      <c r="AD130" s="989"/>
      <c r="AE130" s="990"/>
      <c r="AF130" s="991">
        <v>9068772</v>
      </c>
      <c r="AG130" s="989"/>
      <c r="AH130" s="989"/>
      <c r="AI130" s="989"/>
      <c r="AJ130" s="990"/>
      <c r="AK130" s="991">
        <v>8543130</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85.3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46920234</v>
      </c>
      <c r="AB131" s="1028"/>
      <c r="AC131" s="1028"/>
      <c r="AD131" s="1028"/>
      <c r="AE131" s="1029"/>
      <c r="AF131" s="1030">
        <v>46919401</v>
      </c>
      <c r="AG131" s="1028"/>
      <c r="AH131" s="1028"/>
      <c r="AI131" s="1028"/>
      <c r="AJ131" s="1029"/>
      <c r="AK131" s="1030">
        <v>47367983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9.9112570499999997</v>
      </c>
      <c r="AB132" s="1134"/>
      <c r="AC132" s="1134"/>
      <c r="AD132" s="1134"/>
      <c r="AE132" s="1135"/>
      <c r="AF132" s="1136">
        <v>9.0688092969999996</v>
      </c>
      <c r="AG132" s="1134"/>
      <c r="AH132" s="1134"/>
      <c r="AI132" s="1134"/>
      <c r="AJ132" s="1135"/>
      <c r="AK132" s="1136">
        <v>9.1408909210000004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10.199999999999999</v>
      </c>
      <c r="AB133" s="1141"/>
      <c r="AC133" s="1141"/>
      <c r="AD133" s="1141"/>
      <c r="AE133" s="1142"/>
      <c r="AF133" s="1140">
        <v>9.6999999999999993</v>
      </c>
      <c r="AG133" s="1141"/>
      <c r="AH133" s="1141"/>
      <c r="AI133" s="1141"/>
      <c r="AJ133" s="1142"/>
      <c r="AK133" s="1140">
        <v>9.3000000000000007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16542625</v>
      </c>
      <c r="L9" s="264">
        <v>60585</v>
      </c>
      <c r="M9" s="265">
        <v>57432</v>
      </c>
      <c r="N9" s="266">
        <v>5.5</v>
      </c>
    </row>
    <row r="10" spans="1:16">
      <c r="A10" s="248"/>
      <c r="B10" s="244"/>
      <c r="C10" s="244"/>
      <c r="D10" s="244"/>
      <c r="E10" s="244"/>
      <c r="F10" s="244"/>
      <c r="G10" s="1149" t="s">
        <v>479</v>
      </c>
      <c r="H10" s="1150"/>
      <c r="I10" s="1150"/>
      <c r="J10" s="1151"/>
      <c r="K10" s="267">
        <v>412128</v>
      </c>
      <c r="L10" s="268">
        <v>1509</v>
      </c>
      <c r="M10" s="269">
        <v>3554</v>
      </c>
      <c r="N10" s="270">
        <v>-57.5</v>
      </c>
    </row>
    <row r="11" spans="1:16" ht="13.5" customHeight="1">
      <c r="A11" s="248"/>
      <c r="B11" s="244"/>
      <c r="C11" s="244"/>
      <c r="D11" s="244"/>
      <c r="E11" s="244"/>
      <c r="F11" s="244"/>
      <c r="G11" s="1149" t="s">
        <v>480</v>
      </c>
      <c r="H11" s="1150"/>
      <c r="I11" s="1150"/>
      <c r="J11" s="1151"/>
      <c r="K11" s="267">
        <v>109332</v>
      </c>
      <c r="L11" s="268">
        <v>400</v>
      </c>
      <c r="M11" s="269">
        <v>1872</v>
      </c>
      <c r="N11" s="270">
        <v>-78.599999999999994</v>
      </c>
    </row>
    <row r="12" spans="1:16" ht="13.5" customHeight="1">
      <c r="A12" s="248"/>
      <c r="B12" s="244"/>
      <c r="C12" s="244"/>
      <c r="D12" s="244"/>
      <c r="E12" s="244"/>
      <c r="F12" s="244"/>
      <c r="G12" s="1149" t="s">
        <v>481</v>
      </c>
      <c r="H12" s="1150"/>
      <c r="I12" s="1150"/>
      <c r="J12" s="1151"/>
      <c r="K12" s="267">
        <v>182318</v>
      </c>
      <c r="L12" s="268">
        <v>668</v>
      </c>
      <c r="M12" s="269">
        <v>1337</v>
      </c>
      <c r="N12" s="270">
        <v>-50</v>
      </c>
    </row>
    <row r="13" spans="1:16" ht="13.5" customHeight="1">
      <c r="A13" s="248"/>
      <c r="B13" s="244"/>
      <c r="C13" s="244"/>
      <c r="D13" s="244"/>
      <c r="E13" s="244"/>
      <c r="F13" s="244"/>
      <c r="G13" s="1149" t="s">
        <v>482</v>
      </c>
      <c r="H13" s="1150"/>
      <c r="I13" s="1150"/>
      <c r="J13" s="1151"/>
      <c r="K13" s="267">
        <v>218108</v>
      </c>
      <c r="L13" s="268">
        <v>799</v>
      </c>
      <c r="M13" s="269">
        <v>100</v>
      </c>
      <c r="N13" s="270">
        <v>699</v>
      </c>
    </row>
    <row r="14" spans="1:16" ht="13.5" customHeight="1">
      <c r="A14" s="248"/>
      <c r="B14" s="244"/>
      <c r="C14" s="244"/>
      <c r="D14" s="244"/>
      <c r="E14" s="244"/>
      <c r="F14" s="244"/>
      <c r="G14" s="1149" t="s">
        <v>483</v>
      </c>
      <c r="H14" s="1150"/>
      <c r="I14" s="1150"/>
      <c r="J14" s="1151"/>
      <c r="K14" s="267">
        <v>541549</v>
      </c>
      <c r="L14" s="268">
        <v>1983</v>
      </c>
      <c r="M14" s="269">
        <v>1938</v>
      </c>
      <c r="N14" s="270">
        <v>2.2999999999999998</v>
      </c>
    </row>
    <row r="15" spans="1:16" ht="13.5" customHeight="1">
      <c r="A15" s="248"/>
      <c r="B15" s="244"/>
      <c r="C15" s="244"/>
      <c r="D15" s="244"/>
      <c r="E15" s="244"/>
      <c r="F15" s="244"/>
      <c r="G15" s="1149" t="s">
        <v>484</v>
      </c>
      <c r="H15" s="1150"/>
      <c r="I15" s="1150"/>
      <c r="J15" s="1151"/>
      <c r="K15" s="267">
        <v>410629</v>
      </c>
      <c r="L15" s="268">
        <v>1504</v>
      </c>
      <c r="M15" s="269">
        <v>1186</v>
      </c>
      <c r="N15" s="270">
        <v>26.8</v>
      </c>
    </row>
    <row r="16" spans="1:16">
      <c r="A16" s="248"/>
      <c r="B16" s="244"/>
      <c r="C16" s="244"/>
      <c r="D16" s="244"/>
      <c r="E16" s="244"/>
      <c r="F16" s="244"/>
      <c r="G16" s="1152" t="s">
        <v>485</v>
      </c>
      <c r="H16" s="1153"/>
      <c r="I16" s="1153"/>
      <c r="J16" s="1154"/>
      <c r="K16" s="268">
        <v>-1387504</v>
      </c>
      <c r="L16" s="268">
        <v>-5082</v>
      </c>
      <c r="M16" s="269">
        <v>-5101</v>
      </c>
      <c r="N16" s="270">
        <v>-0.4</v>
      </c>
    </row>
    <row r="17" spans="1:16">
      <c r="A17" s="248"/>
      <c r="B17" s="244"/>
      <c r="C17" s="244"/>
      <c r="D17" s="244"/>
      <c r="E17" s="244"/>
      <c r="F17" s="244"/>
      <c r="G17" s="1152" t="s">
        <v>168</v>
      </c>
      <c r="H17" s="1153"/>
      <c r="I17" s="1153"/>
      <c r="J17" s="1154"/>
      <c r="K17" s="268">
        <v>17029185</v>
      </c>
      <c r="L17" s="268">
        <v>62367</v>
      </c>
      <c r="M17" s="269">
        <v>62317</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6.54</v>
      </c>
      <c r="L21" s="281">
        <v>6.15</v>
      </c>
      <c r="M21" s="282">
        <v>0.39</v>
      </c>
      <c r="N21" s="249"/>
      <c r="O21" s="283"/>
      <c r="P21" s="279"/>
    </row>
    <row r="22" spans="1:16" s="284" customFormat="1">
      <c r="A22" s="279"/>
      <c r="B22" s="249"/>
      <c r="C22" s="249"/>
      <c r="D22" s="249"/>
      <c r="E22" s="249"/>
      <c r="F22" s="249"/>
      <c r="G22" s="1144" t="s">
        <v>491</v>
      </c>
      <c r="H22" s="1145"/>
      <c r="I22" s="1145"/>
      <c r="J22" s="1146"/>
      <c r="K22" s="285">
        <v>100.1</v>
      </c>
      <c r="L22" s="286">
        <v>100.2</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495</v>
      </c>
      <c r="H32" s="1161"/>
      <c r="I32" s="1161"/>
      <c r="J32" s="1162"/>
      <c r="K32" s="294">
        <v>9623495</v>
      </c>
      <c r="L32" s="294">
        <v>35245</v>
      </c>
      <c r="M32" s="295">
        <v>33247</v>
      </c>
      <c r="N32" s="296">
        <v>6</v>
      </c>
    </row>
    <row r="33" spans="1:16" ht="13.5" customHeight="1">
      <c r="A33" s="248"/>
      <c r="B33" s="244"/>
      <c r="C33" s="244"/>
      <c r="D33" s="244"/>
      <c r="E33" s="244"/>
      <c r="F33" s="244"/>
      <c r="G33" s="1160" t="s">
        <v>496</v>
      </c>
      <c r="H33" s="1161"/>
      <c r="I33" s="1161"/>
      <c r="J33" s="1162"/>
      <c r="K33" s="294" t="s">
        <v>497</v>
      </c>
      <c r="L33" s="294" t="s">
        <v>497</v>
      </c>
      <c r="M33" s="295">
        <v>7</v>
      </c>
      <c r="N33" s="296" t="s">
        <v>497</v>
      </c>
    </row>
    <row r="34" spans="1:16" ht="27" customHeight="1">
      <c r="A34" s="248"/>
      <c r="B34" s="244"/>
      <c r="C34" s="244"/>
      <c r="D34" s="244"/>
      <c r="E34" s="244"/>
      <c r="F34" s="244"/>
      <c r="G34" s="1160" t="s">
        <v>498</v>
      </c>
      <c r="H34" s="1161"/>
      <c r="I34" s="1161"/>
      <c r="J34" s="1162"/>
      <c r="K34" s="294">
        <v>55000</v>
      </c>
      <c r="L34" s="294">
        <v>201</v>
      </c>
      <c r="M34" s="295">
        <v>75</v>
      </c>
      <c r="N34" s="296">
        <v>168</v>
      </c>
    </row>
    <row r="35" spans="1:16" ht="27" customHeight="1">
      <c r="A35" s="248"/>
      <c r="B35" s="244"/>
      <c r="C35" s="244"/>
      <c r="D35" s="244"/>
      <c r="E35" s="244"/>
      <c r="F35" s="244"/>
      <c r="G35" s="1160" t="s">
        <v>499</v>
      </c>
      <c r="H35" s="1161"/>
      <c r="I35" s="1161"/>
      <c r="J35" s="1162"/>
      <c r="K35" s="294">
        <v>4856266</v>
      </c>
      <c r="L35" s="294">
        <v>17785</v>
      </c>
      <c r="M35" s="295">
        <v>11550</v>
      </c>
      <c r="N35" s="296">
        <v>54</v>
      </c>
    </row>
    <row r="36" spans="1:16" ht="27" customHeight="1">
      <c r="A36" s="248"/>
      <c r="B36" s="244"/>
      <c r="C36" s="244"/>
      <c r="D36" s="244"/>
      <c r="E36" s="244"/>
      <c r="F36" s="244"/>
      <c r="G36" s="1160" t="s">
        <v>500</v>
      </c>
      <c r="H36" s="1161"/>
      <c r="I36" s="1161"/>
      <c r="J36" s="1162"/>
      <c r="K36" s="294">
        <v>29305</v>
      </c>
      <c r="L36" s="294">
        <v>107</v>
      </c>
      <c r="M36" s="295">
        <v>437</v>
      </c>
      <c r="N36" s="296">
        <v>-75.5</v>
      </c>
    </row>
    <row r="37" spans="1:16" ht="13.5" customHeight="1">
      <c r="A37" s="248"/>
      <c r="B37" s="244"/>
      <c r="C37" s="244"/>
      <c r="D37" s="244"/>
      <c r="E37" s="244"/>
      <c r="F37" s="244"/>
      <c r="G37" s="1160" t="s">
        <v>501</v>
      </c>
      <c r="H37" s="1161"/>
      <c r="I37" s="1161"/>
      <c r="J37" s="1162"/>
      <c r="K37" s="294" t="s">
        <v>497</v>
      </c>
      <c r="L37" s="294" t="s">
        <v>497</v>
      </c>
      <c r="M37" s="295">
        <v>1068</v>
      </c>
      <c r="N37" s="296" t="s">
        <v>497</v>
      </c>
    </row>
    <row r="38" spans="1:16" ht="27" customHeight="1">
      <c r="A38" s="248"/>
      <c r="B38" s="244"/>
      <c r="C38" s="244"/>
      <c r="D38" s="244"/>
      <c r="E38" s="244"/>
      <c r="F38" s="244"/>
      <c r="G38" s="1163" t="s">
        <v>502</v>
      </c>
      <c r="H38" s="1164"/>
      <c r="I38" s="1164"/>
      <c r="J38" s="1165"/>
      <c r="K38" s="297" t="s">
        <v>497</v>
      </c>
      <c r="L38" s="297" t="s">
        <v>497</v>
      </c>
      <c r="M38" s="298">
        <v>2</v>
      </c>
      <c r="N38" s="299" t="s">
        <v>497</v>
      </c>
      <c r="O38" s="293"/>
    </row>
    <row r="39" spans="1:16">
      <c r="A39" s="248"/>
      <c r="B39" s="244"/>
      <c r="C39" s="244"/>
      <c r="D39" s="244"/>
      <c r="E39" s="244"/>
      <c r="F39" s="244"/>
      <c r="G39" s="1163" t="s">
        <v>503</v>
      </c>
      <c r="H39" s="1164"/>
      <c r="I39" s="1164"/>
      <c r="J39" s="1165"/>
      <c r="K39" s="300">
        <v>-1691080</v>
      </c>
      <c r="L39" s="300">
        <v>-6193</v>
      </c>
      <c r="M39" s="301">
        <v>-8067</v>
      </c>
      <c r="N39" s="302">
        <v>-23.2</v>
      </c>
      <c r="O39" s="293"/>
    </row>
    <row r="40" spans="1:16" ht="27" customHeight="1">
      <c r="A40" s="248"/>
      <c r="B40" s="244"/>
      <c r="C40" s="244"/>
      <c r="D40" s="244"/>
      <c r="E40" s="244"/>
      <c r="F40" s="244"/>
      <c r="G40" s="1160" t="s">
        <v>504</v>
      </c>
      <c r="H40" s="1161"/>
      <c r="I40" s="1161"/>
      <c r="J40" s="1162"/>
      <c r="K40" s="300">
        <v>-8543130</v>
      </c>
      <c r="L40" s="300">
        <v>-31288</v>
      </c>
      <c r="M40" s="301">
        <v>-28419</v>
      </c>
      <c r="N40" s="302">
        <v>10.1</v>
      </c>
      <c r="O40" s="293"/>
    </row>
    <row r="41" spans="1:16">
      <c r="A41" s="248"/>
      <c r="B41" s="244"/>
      <c r="C41" s="244"/>
      <c r="D41" s="244"/>
      <c r="E41" s="244"/>
      <c r="F41" s="244"/>
      <c r="G41" s="1166" t="s">
        <v>279</v>
      </c>
      <c r="H41" s="1167"/>
      <c r="I41" s="1167"/>
      <c r="J41" s="1168"/>
      <c r="K41" s="294">
        <v>4329856</v>
      </c>
      <c r="L41" s="300">
        <v>15858</v>
      </c>
      <c r="M41" s="301">
        <v>9899</v>
      </c>
      <c r="N41" s="302">
        <v>60.2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7943169</v>
      </c>
      <c r="J51" s="320">
        <v>29666</v>
      </c>
      <c r="K51" s="321">
        <v>-11.6</v>
      </c>
      <c r="L51" s="322">
        <v>36765</v>
      </c>
      <c r="M51" s="323">
        <v>-11.9</v>
      </c>
      <c r="N51" s="324">
        <v>0.3</v>
      </c>
    </row>
    <row r="52" spans="1:14">
      <c r="A52" s="248"/>
      <c r="B52" s="244"/>
      <c r="C52" s="244"/>
      <c r="D52" s="244"/>
      <c r="E52" s="244"/>
      <c r="F52" s="244"/>
      <c r="G52" s="325"/>
      <c r="H52" s="326" t="s">
        <v>515</v>
      </c>
      <c r="I52" s="327">
        <v>3227530</v>
      </c>
      <c r="J52" s="328">
        <v>12054</v>
      </c>
      <c r="K52" s="329">
        <v>-28.1</v>
      </c>
      <c r="L52" s="330">
        <v>20975</v>
      </c>
      <c r="M52" s="331">
        <v>-14.8</v>
      </c>
      <c r="N52" s="332">
        <v>-13.3</v>
      </c>
    </row>
    <row r="53" spans="1:14">
      <c r="A53" s="248"/>
      <c r="B53" s="244"/>
      <c r="C53" s="244"/>
      <c r="D53" s="244"/>
      <c r="E53" s="244"/>
      <c r="F53" s="244"/>
      <c r="G53" s="310" t="s">
        <v>516</v>
      </c>
      <c r="H53" s="311"/>
      <c r="I53" s="319">
        <v>8658499</v>
      </c>
      <c r="J53" s="320">
        <v>31878</v>
      </c>
      <c r="K53" s="321">
        <v>7.5</v>
      </c>
      <c r="L53" s="322">
        <v>39052</v>
      </c>
      <c r="M53" s="323">
        <v>6.2</v>
      </c>
      <c r="N53" s="324">
        <v>1.3</v>
      </c>
    </row>
    <row r="54" spans="1:14">
      <c r="A54" s="248"/>
      <c r="B54" s="244"/>
      <c r="C54" s="244"/>
      <c r="D54" s="244"/>
      <c r="E54" s="244"/>
      <c r="F54" s="244"/>
      <c r="G54" s="325"/>
      <c r="H54" s="326" t="s">
        <v>515</v>
      </c>
      <c r="I54" s="327">
        <v>3967830</v>
      </c>
      <c r="J54" s="328">
        <v>14608</v>
      </c>
      <c r="K54" s="329">
        <v>21.2</v>
      </c>
      <c r="L54" s="330">
        <v>21186</v>
      </c>
      <c r="M54" s="331">
        <v>1</v>
      </c>
      <c r="N54" s="332">
        <v>20.2</v>
      </c>
    </row>
    <row r="55" spans="1:14">
      <c r="A55" s="248"/>
      <c r="B55" s="244"/>
      <c r="C55" s="244"/>
      <c r="D55" s="244"/>
      <c r="E55" s="244"/>
      <c r="F55" s="244"/>
      <c r="G55" s="310" t="s">
        <v>517</v>
      </c>
      <c r="H55" s="311"/>
      <c r="I55" s="319">
        <v>12737576</v>
      </c>
      <c r="J55" s="320">
        <v>46649</v>
      </c>
      <c r="K55" s="321">
        <v>46.3</v>
      </c>
      <c r="L55" s="322">
        <v>41235</v>
      </c>
      <c r="M55" s="323">
        <v>5.6</v>
      </c>
      <c r="N55" s="324">
        <v>40.700000000000003</v>
      </c>
    </row>
    <row r="56" spans="1:14">
      <c r="A56" s="248"/>
      <c r="B56" s="244"/>
      <c r="C56" s="244"/>
      <c r="D56" s="244"/>
      <c r="E56" s="244"/>
      <c r="F56" s="244"/>
      <c r="G56" s="325"/>
      <c r="H56" s="326" t="s">
        <v>515</v>
      </c>
      <c r="I56" s="327">
        <v>5827310</v>
      </c>
      <c r="J56" s="328">
        <v>21341</v>
      </c>
      <c r="K56" s="329">
        <v>46.1</v>
      </c>
      <c r="L56" s="330">
        <v>22086</v>
      </c>
      <c r="M56" s="331">
        <v>4.2</v>
      </c>
      <c r="N56" s="332">
        <v>41.9</v>
      </c>
    </row>
    <row r="57" spans="1:14">
      <c r="A57" s="248"/>
      <c r="B57" s="244"/>
      <c r="C57" s="244"/>
      <c r="D57" s="244"/>
      <c r="E57" s="244"/>
      <c r="F57" s="244"/>
      <c r="G57" s="310" t="s">
        <v>518</v>
      </c>
      <c r="H57" s="311"/>
      <c r="I57" s="319">
        <v>14420243</v>
      </c>
      <c r="J57" s="320">
        <v>52813</v>
      </c>
      <c r="K57" s="321">
        <v>13.2</v>
      </c>
      <c r="L57" s="322">
        <v>41862</v>
      </c>
      <c r="M57" s="323">
        <v>1.5</v>
      </c>
      <c r="N57" s="324">
        <v>11.7</v>
      </c>
    </row>
    <row r="58" spans="1:14">
      <c r="A58" s="248"/>
      <c r="B58" s="244"/>
      <c r="C58" s="244"/>
      <c r="D58" s="244"/>
      <c r="E58" s="244"/>
      <c r="F58" s="244"/>
      <c r="G58" s="325"/>
      <c r="H58" s="326" t="s">
        <v>515</v>
      </c>
      <c r="I58" s="327">
        <v>7656943</v>
      </c>
      <c r="J58" s="328">
        <v>28043</v>
      </c>
      <c r="K58" s="329">
        <v>31.4</v>
      </c>
      <c r="L58" s="330">
        <v>23710</v>
      </c>
      <c r="M58" s="331">
        <v>7.4</v>
      </c>
      <c r="N58" s="332">
        <v>24</v>
      </c>
    </row>
    <row r="59" spans="1:14">
      <c r="A59" s="248"/>
      <c r="B59" s="244"/>
      <c r="C59" s="244"/>
      <c r="D59" s="244"/>
      <c r="E59" s="244"/>
      <c r="F59" s="244"/>
      <c r="G59" s="310" t="s">
        <v>519</v>
      </c>
      <c r="H59" s="311"/>
      <c r="I59" s="319">
        <v>12067595</v>
      </c>
      <c r="J59" s="320">
        <v>44196</v>
      </c>
      <c r="K59" s="321">
        <v>-16.3</v>
      </c>
      <c r="L59" s="322">
        <v>43554</v>
      </c>
      <c r="M59" s="323">
        <v>4</v>
      </c>
      <c r="N59" s="324">
        <v>-20.3</v>
      </c>
    </row>
    <row r="60" spans="1:14">
      <c r="A60" s="248"/>
      <c r="B60" s="244"/>
      <c r="C60" s="244"/>
      <c r="D60" s="244"/>
      <c r="E60" s="244"/>
      <c r="F60" s="244"/>
      <c r="G60" s="325"/>
      <c r="H60" s="326" t="s">
        <v>515</v>
      </c>
      <c r="I60" s="333">
        <v>6858857</v>
      </c>
      <c r="J60" s="328">
        <v>25120</v>
      </c>
      <c r="K60" s="329">
        <v>-10.4</v>
      </c>
      <c r="L60" s="330">
        <v>24811</v>
      </c>
      <c r="M60" s="331">
        <v>4.5999999999999996</v>
      </c>
      <c r="N60" s="332">
        <v>-15</v>
      </c>
    </row>
    <row r="61" spans="1:14">
      <c r="A61" s="248"/>
      <c r="B61" s="244"/>
      <c r="C61" s="244"/>
      <c r="D61" s="244"/>
      <c r="E61" s="244"/>
      <c r="F61" s="244"/>
      <c r="G61" s="310" t="s">
        <v>520</v>
      </c>
      <c r="H61" s="334"/>
      <c r="I61" s="335">
        <v>11165416</v>
      </c>
      <c r="J61" s="336">
        <v>41040</v>
      </c>
      <c r="K61" s="337">
        <v>7.8</v>
      </c>
      <c r="L61" s="338">
        <v>40494</v>
      </c>
      <c r="M61" s="339">
        <v>1.1000000000000001</v>
      </c>
      <c r="N61" s="324">
        <v>6.7</v>
      </c>
    </row>
    <row r="62" spans="1:14">
      <c r="A62" s="248"/>
      <c r="B62" s="244"/>
      <c r="C62" s="244"/>
      <c r="D62" s="244"/>
      <c r="E62" s="244"/>
      <c r="F62" s="244"/>
      <c r="G62" s="325"/>
      <c r="H62" s="326" t="s">
        <v>515</v>
      </c>
      <c r="I62" s="327">
        <v>5507694</v>
      </c>
      <c r="J62" s="328">
        <v>20233</v>
      </c>
      <c r="K62" s="329">
        <v>12</v>
      </c>
      <c r="L62" s="330">
        <v>22554</v>
      </c>
      <c r="M62" s="331">
        <v>0.5</v>
      </c>
      <c r="N62" s="332">
        <v>11.5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7.37</v>
      </c>
      <c r="G47" s="12">
        <v>12.6</v>
      </c>
      <c r="H47" s="12">
        <v>14.91</v>
      </c>
      <c r="I47" s="12">
        <v>17.850000000000001</v>
      </c>
      <c r="J47" s="13">
        <v>17.47</v>
      </c>
    </row>
    <row r="48" spans="2:10" ht="57.75" customHeight="1">
      <c r="B48" s="14"/>
      <c r="C48" s="1171" t="s">
        <v>4</v>
      </c>
      <c r="D48" s="1171"/>
      <c r="E48" s="1172"/>
      <c r="F48" s="15">
        <v>10.44</v>
      </c>
      <c r="G48" s="16">
        <v>8.89</v>
      </c>
      <c r="H48" s="16">
        <v>7.84</v>
      </c>
      <c r="I48" s="16">
        <v>5.49</v>
      </c>
      <c r="J48" s="17">
        <v>7.87</v>
      </c>
    </row>
    <row r="49" spans="2:10" ht="57.75" customHeight="1" thickBot="1">
      <c r="B49" s="18"/>
      <c r="C49" s="1173" t="s">
        <v>5</v>
      </c>
      <c r="D49" s="1173"/>
      <c r="E49" s="1174"/>
      <c r="F49" s="19">
        <v>8.1999999999999993</v>
      </c>
      <c r="G49" s="20">
        <v>3.68</v>
      </c>
      <c r="H49" s="20">
        <v>2</v>
      </c>
      <c r="I49" s="20">
        <v>0.77</v>
      </c>
      <c r="J49" s="21">
        <v>2.06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2017-05-17T02:21:22Z</cp:lastPrinted>
  <dcterms:created xsi:type="dcterms:W3CDTF">2017-02-15T16:23:39Z</dcterms:created>
  <dcterms:modified xsi:type="dcterms:W3CDTF">2017-05-26T09:00:42Z</dcterms:modified>
  <cp:category/>
</cp:coreProperties>
</file>