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CO34" i="9"/>
  <c r="BW34" i="9"/>
  <c r="BW35" i="9" s="1"/>
  <c r="BW36" i="9" s="1"/>
  <c r="BW37" i="9" s="1"/>
  <c r="BW38" i="9" s="1"/>
  <c r="BW39" i="9" s="1"/>
  <c r="BW40"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<sst xmlns="http://schemas.openxmlformats.org/spreadsheetml/2006/main" count="1010" uniqueCount="560">
  <si>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</si>
  <si>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</si>
  <si>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</si>
  <si>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</si>
  <si>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</si>
  <si>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</si>
  <si>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</si>
  <si>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</si>
  <si>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</si>
  <si>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</si>
  <si>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</si>
  <si>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</si>
  <si>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</si>
  <si>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</si>
  <si>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</si>
  <si>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</si>
  <si>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</si>
  <si>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</si>
  <si>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</si>
  <si>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</si>
  <si>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</si>
  <si>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</si>
  <si>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</si>
  <si>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</si>
  <si>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</si>
  <si>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</si>
  <si>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</si>
  <si>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</si>
  <si>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</si>
  <si>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</si>
  <si>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</si>
  <si>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</si>
  <si>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</si>
  <si>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</si>
  <si>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</si>
  <si>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</si>
  <si>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</si>
  <si>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</si>
  <si>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</si>
  <si>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</si>
  <si>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</si>
  <si>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</si>
  <si>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</si>
  <si>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</si>
  <si>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</si>
  <si>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</si>
  <si>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</si>
  <si>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</si>
  <si>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</si>
  <si>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</si>
  <si>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</si>
  <si>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</si>
  <si>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</si>
  <si>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</si>
  <si>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</si>
  <si>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</si>
  <si>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</si>
  <si>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</si>
  <si>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</si>
  <si>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</si>
  <si>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</si>
  <si>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</si>
  <si>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</si>
  <si>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</si>
  <si>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</si>
  <si>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</si>
  <si>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</si>
  <si>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</si>
  <si>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</si>
  <si>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</si>
  <si>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</si>
  <si>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</si>
  <si>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</si>
  <si>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</si>
  <si>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</si>
  <si>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</si>
  <si>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</si>
  <si>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</si>
  <si>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</si>
  <si>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</si>
  <si>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</si>
  <si>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</si>
  <si>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</si>
  <si>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</si>
  <si>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</si>
  <si>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</si>
  <si>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</si>
  <si>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</si>
  <si>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</si>
  <si>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</si>
  <si>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</si>
  <si>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</si>
  <si>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</si>
  <si>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</si>
  <si>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</si>
  <si>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</si>
  <si>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</si>
  <si>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</si>
  <si>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</si>
  <si>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</si>
  <si>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</si>
  <si>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</si>
  <si>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</si>
  <si>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</si>
  <si>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</si>
  <si>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</si>
  <si>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</si>
  <si>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</si>
  <si>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</si>
  <si>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</si>
  <si>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</si>
  <si>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</si>
  <si>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</si>
  <si>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</si>
  <si>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</si>
  <si>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</si>
  <si>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</si>
  <si>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</si>
  <si>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</si>
  <si>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</si>
  <si>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</si>
  <si>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</si>
  <si>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</si>
  <si>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</si>
  <si>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</si>
  <si>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</si>
  <si>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</si>
  <si>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</si>
  <si>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</si>
  <si>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</si>
  <si>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</si>
  <si>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</si>
  <si>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</si>
  <si>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</si>
  <si>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</si>
  <si>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</si>
  <si>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</si>
  <si>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</si>
  <si>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</si>
  <si>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</si>
  <si>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</si>
  <si>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</si>
  <si>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</si>
  <si>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</si>
  <si>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</si>
  <si>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</si>
  <si>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</si>
  <si>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</si>
  <si>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</si>
  <si>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</si>
  <si>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</si>
  <si>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</si>
  <si>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</si>
  <si>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</si>
  <si>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</si>
  <si>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</si>
  <si>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</si>
  <si>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</si>
  <si>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</si>
  <si>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</si>
  <si>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</si>
  <si>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</si>
  <si>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</si>
  <si>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</si>
  <si>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</si>
  <si>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</si>
  <si>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</si>
  <si>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</si>
  <si>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</si>
  <si>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</si>
  <si>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</si>
  <si>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</si>
  <si>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</si>
  <si>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</si>
  <si>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</si>
  <si>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</si>
  <si>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</si>
  <si>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</si>
  <si>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</si>
  <si>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</si>
  <si>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</si>
  <si>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</si>
  <si>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</si>
  <si>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</si>
  <si>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</si>
  <si>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</si>
  <si>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</si>
  <si>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</si>
  <si>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</si>
  <si>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</si>
  <si>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</si>
  <si>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茨城県北茨城市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</si>
  <si>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</si>
  <si>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</si>
  <si>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</si>
  <si>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</si>
  <si>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</si>
  <si>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</si>
  <si>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</si>
  <si>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</si>
  <si>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</si>
  <si>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</si>
  <si>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</si>
  <si>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</si>
  <si>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</si>
  <si>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</si>
  <si>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</si>
  <si>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</si>
  <si>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</si>
  <si>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</si>
  <si>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</si>
  <si>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</si>
  <si>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</si>
  <si>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</si>
  <si>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</si>
  <si>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</si>
  <si>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</si>
  <si>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</si>
  <si>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</si>
  <si>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</si>
  <si>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</si>
  <si>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</si>
  <si>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</si>
  <si>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</si>
  <si>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</si>
  <si>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</si>
  <si>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</si>
  <si>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</si>
  <si>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</si>
  <si>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</si>
  <si>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</si>
  <si>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</si>
  <si>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</si>
  <si>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</si>
  <si>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</si>
  <si>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</si>
  <si>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</si>
  <si>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</si>
  <si>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</si>
  <si>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</si>
  <si>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</si>
  <si>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</si>
  <si>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</si>
  <si>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</si>
  <si>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</si>
  <si>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</si>
  <si>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</si>
  <si>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</si>
  <si>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</si>
  <si>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</si>
  <si>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</si>
  <si>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</si>
  <si>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</si>
  <si>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</si>
  <si>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</si>
  <si>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</si>
  <si>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</si>
  <si>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</si>
  <si>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</si>
  <si>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</si>
  <si>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</si>
  <si>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</si>
  <si>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</si>
  <si>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</si>
  <si>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</si>
  <si>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</si>
  <si>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</si>
  <si>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</si>
  <si>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</si>
  <si>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</si>
  <si>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</si>
  <si>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</si>
  <si>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</si>
  <si>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</si>
  <si>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</si>
  <si>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</si>
  <si>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</si>
  <si>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</si>
  <si>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</si>
  <si>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</si>
  <si>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</si>
  <si>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</si>
  <si>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</si>
  <si>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</si>
  <si>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</si>
  <si>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</si>
  <si>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</si>
  <si>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</si>
  <si>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</si>
  <si>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</si>
  <si>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</si>
  <si>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</si>
  <si>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</si>
  <si>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</si>
  <si>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</si>
  <si>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</si>
  <si>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</si>
  <si>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</si>
  <si>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</si>
  <si>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</si>
  <si>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</si>
  <si>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</si>
  <si>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</si>
  <si>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</si>
  <si>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</si>
  <si>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</si>
  <si>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</si>
  <si>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</si>
  <si>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</si>
  <si>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</si>
  <si>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</si>
  <si>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</si>
  <si>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</si>
  <si>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</si>
  <si>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</si>
  <si>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</si>
  <si>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</si>
  <si>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</si>
  <si>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</si>
  <si>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</si>
  <si>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</si>
  <si>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</si>
  <si>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</si>
  <si>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</si>
  <si>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</si>
  <si>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</si>
  <si>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</si>
  <si>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</si>
  <si>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</si>
  <si>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</si>
  <si>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</si>
  <si>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</si>
  <si>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</si>
  <si>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</si>
  <si>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</si>
  <si>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</si>
  <si>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</si>
  <si>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</si>
  <si>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</si>
  <si>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茨城県北茨城市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</si>
  <si>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</si>
  <si>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</si>
  <si>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</si>
  <si>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</si>
  <si>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</si>
  <si>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</si>
  <si>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</si>
  <si>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</si>
  <si>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</si>
  <si>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</si>
  <si>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</si>
  <si>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</si>
  <si>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</si>
  <si>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</si>
  <si>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</si>
  <si>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</si>
  <si>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</si>
  <si>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</si>
  <si>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</si>
  <si>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</si>
  <si>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</si>
  <si>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</si>
  <si>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</si>
  <si>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</si>
  <si>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</si>
  <si>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</si>
  <si>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</si>
  <si>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</si>
  <si>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</si>
  <si>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</si>
  <si>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</si>
  <si>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</si>
  <si>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</si>
  <si>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</si>
  <si>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</si>
  <si>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</si>
  <si>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</si>
  <si>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</si>
  <si>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</si>
  <si>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</si>
  <si>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</si>
  <si>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</si>
  <si>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</si>
  <si>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</si>
  <si>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</si>
  <si>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</si>
  <si>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</si>
  <si>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</si>
  <si>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</si>
  <si>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</si>
  <si>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</si>
  <si>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</si>
  <si>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</si>
  <si>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</si>
  <si>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</si>
  <si>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</si>
  <si>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</si>
  <si>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</si>
  <si>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</si>
  <si>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</si>
  <si>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</si>
  <si>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</si>
  <si>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</si>
  <si>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</si>
  <si>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</si>
  <si>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</si>
  <si>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</si>
  <si>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</si>
  <si>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</si>
  <si>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</si>
  <si>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</si>
  <si>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</si>
  <si>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</si>
  <si>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</si>
  <si>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</si>
  <si>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</si>
  <si>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</si>
  <si>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</si>
  <si>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</si>
  <si>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</si>
  <si>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</si>
  <si>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</si>
  <si>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</si>
  <si>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</si>
  <si>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</si>
  <si>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</si>
  <si>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</si>
  <si>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</si>
  <si>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</si>
  <si>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</si>
  <si>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</si>
  <si>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</si>
  <si>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</si>
  <si>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</si>
  <si>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</si>
  <si>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</si>
  <si>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</si>
  <si>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</si>
  <si>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</si>
  <si>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</si>
  <si>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北茨城市漁業集落排水事業特別会計</t>
    <phoneticPr fontId="5"/>
  </si>
  <si>
    <t>-</t>
    <phoneticPr fontId="5"/>
  </si>
  <si>
    <t>将来負担比率（(Ｅ)－(Ｆ)）／（(Ｃ)－(Ｄ)）×１００</t>
    <rPh sb="0" eb="2">
      <t>ショウライ</t>
    </rPh>
    <rPh sb="2" eb="4">
      <t>フタン</t>
    </rPh>
    <rPh sb="4" eb="6">
      <t>ヒリツ</t>
    </rPh>
    <phoneticPr fontId="5"/>
  </si>
  <si>
    <t>北茨城市水道事業会計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</si>
  <si>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</si>
  <si>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</si>
  <si>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</si>
  <si>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</si>
  <si>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</si>
  <si>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</si>
  <si>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</si>
  <si>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</si>
  <si>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</si>
  <si>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</si>
  <si>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</si>
  <si>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</si>
  <si>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</si>
  <si>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</si>
  <si>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</si>
  <si>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</si>
  <si>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</si>
  <si>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</si>
  <si>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</si>
  <si>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</si>
  <si>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</si>
  <si>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</si>
  <si>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</si>
  <si>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</si>
  <si>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</si>
  <si>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</si>
  <si>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</si>
  <si>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</si>
  <si>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</si>
  <si>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</si>
  <si>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</si>
  <si>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</si>
  <si>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</si>
  <si>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</si>
  <si>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</si>
  <si>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</si>
  <si>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</si>
  <si>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</si>
  <si>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</si>
  <si>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</si>
  <si>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</si>
  <si>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</si>
  <si>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</si>
  <si>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</si>
  <si>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</si>
  <si>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</si>
  <si>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</si>
  <si>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</si>
  <si>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</si>
  <si>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</si>
  <si>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</si>
  <si>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</si>
  <si>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</si>
  <si>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</si>
  <si>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</si>
  <si>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</si>
  <si>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</si>
  <si>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</si>
  <si>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</si>
  <si>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</si>
  <si>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</si>
  <si>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</si>
  <si>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</si>
  <si>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</si>
  <si>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</si>
  <si>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</si>
  <si>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</si>
  <si>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</si>
  <si>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</si>
  <si>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</si>
  <si>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</si>
  <si>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</si>
  <si>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</si>
  <si>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</si>
  <si>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</si>
  <si>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</si>
  <si>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</si>
  <si>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</si>
  <si>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</si>
  <si>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</si>
  <si>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0.27</t>
  </si>
  <si>
    <t>一般会計</t>
  </si>
  <si>
    <t>北茨城市水道事業会計</t>
  </si>
  <si>
    <t>北茨城市工業用水道事業会計</t>
  </si>
  <si>
    <t>北茨城市国民健康保険事業特別会計</t>
  </si>
  <si>
    <t>北茨城市介護保険事業特別会計（保険事業勘定）</t>
  </si>
  <si>
    <t>北茨城市公共下水道事業特別会計</t>
  </si>
  <si>
    <t>北茨城市介護保険事業特別会計（介護サービス事業勘定）</t>
  </si>
  <si>
    <t>北茨城市漁業集落排水事業特別会計</t>
  </si>
  <si>
    <t>その他会計（赤字）</t>
  </si>
  <si>
    <t>その他会計（黒字）</t>
  </si>
  <si>
    <t>-</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</si>
  <si>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</si>
  <si>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2">
      <t>イバラキ</t>
    </rPh>
    <rPh sb="2" eb="3">
      <t>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</si>
  <si>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</si>
  <si>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</si>
  <si>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</si>
  <si>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</si>
  <si>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</si>
  <si>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</si>
  <si>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北茨城市開発公社</t>
    <rPh sb="0" eb="3">
      <t>キタイバラキ</t>
    </rPh>
    <rPh sb="3" eb="4">
      <t>シ</t>
    </rPh>
    <rPh sb="4" eb="6">
      <t>カイハツ</t>
    </rPh>
    <rPh sb="6" eb="8">
      <t>コウシャ</t>
    </rPh>
    <phoneticPr fontId="2"/>
  </si>
  <si>
    <t>茜平ふれあい財団</t>
    <rPh sb="0" eb="1">
      <t>アカネ</t>
    </rPh>
    <rPh sb="1" eb="2">
      <t>ヒラ</t>
    </rPh>
    <rPh sb="6" eb="8">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</si>
  <si>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</si>
  <si>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</si>
  <si>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</si>
  <si>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</si>
  <si>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</si>
  <si>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</si>
  <si>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</si>
  <si>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</si>
  <si>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</si>
  <si>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</si>
  <si>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</si>
  <si>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</si>
  <si>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</si>
  <si>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将来負担比率については、平成24年度まで普通建設事業を抑制してきたことから、地方債残高が大幅に減少し、類似団体に比べ比率は高いものの、減少傾向にあった。　しかし、平成25年度以降、消防庁舎、図書館、小中一貫校などの建設事業を実施したことによる地方債残高の増加、また、市民病院建設に係る企業債償還繰出金の増加により、将来負担比率は増加傾向となっている。
　 また、実質公債費比率については、普通建設事業を抑制してきたことにより、減少傾向にあり、類似団体に比べても、低い比率で推移しているが、今後は、上記建設事業に係る地方債の償還が開始されるため、公債費は増加傾向に転じ、実質公債費比率も増加傾向になると予想される。
　 よって、今後は、後年度に負担を残さないような財政運営に努める。
　</t>
    <rPh sb="2" eb="4">
      <t>ショウライ</t>
    </rPh>
    <rPh sb="4" eb="6">
      <t>フタン</t>
    </rPh>
    <rPh sb="6" eb="8">
      <t>ヒリツ</t>
    </rPh>
    <rPh sb="14" eb="16">
      <t>ヘイセイ</t>
    </rPh>
    <rPh sb="18" eb="20">
      <t>ネンド</t>
    </rPh>
    <rPh sb="22" eb="24">
      <t>フツウ</t>
    </rPh>
    <rPh sb="24" eb="26">
      <t>ケンセツ</t>
    </rPh>
    <rPh sb="26" eb="28">
      <t>ジギョウ</t>
    </rPh>
    <rPh sb="29" eb="31">
      <t>ヨクセイ</t>
    </rPh>
    <rPh sb="43" eb="44">
      <t>ザン</t>
    </rPh>
    <rPh sb="44" eb="45">
      <t>ダカ</t>
    </rPh>
    <rPh sb="46" eb="48">
      <t>オオハバ</t>
    </rPh>
    <rPh sb="49" eb="51">
      <t>ゲンショウ</t>
    </rPh>
    <rPh sb="53" eb="55">
      <t>ルイジ</t>
    </rPh>
    <rPh sb="55" eb="57">
      <t>ダンタイ</t>
    </rPh>
    <rPh sb="58" eb="59">
      <t>クラ</t>
    </rPh>
    <rPh sb="60" eb="62">
      <t>ヒリツ</t>
    </rPh>
    <rPh sb="63" eb="64">
      <t>タカ</t>
    </rPh>
    <rPh sb="69" eb="71">
      <t>ゲンショウ</t>
    </rPh>
    <rPh sb="71" eb="73">
      <t>ケイコウ</t>
    </rPh>
    <rPh sb="83" eb="85">
      <t>ヘイセイ</t>
    </rPh>
    <rPh sb="87" eb="89">
      <t>ネンド</t>
    </rPh>
    <rPh sb="89" eb="91">
      <t>イコウ</t>
    </rPh>
    <rPh sb="114" eb="116">
      <t>ジッシ</t>
    </rPh>
    <rPh sb="126" eb="127">
      <t>ザン</t>
    </rPh>
    <rPh sb="127" eb="128">
      <t>タカ</t>
    </rPh>
    <rPh sb="129" eb="131">
      <t>ゾウカ</t>
    </rPh>
    <rPh sb="153" eb="155">
      <t>ゾウカ</t>
    </rPh>
    <rPh sb="159" eb="161">
      <t>ショウライ</t>
    </rPh>
    <rPh sb="161" eb="163">
      <t>フタン</t>
    </rPh>
    <rPh sb="163" eb="165">
      <t>ヒリツ</t>
    </rPh>
    <rPh sb="166" eb="168">
      <t>ゾウカ</t>
    </rPh>
    <rPh sb="168" eb="170">
      <t>ケイコウ</t>
    </rPh>
    <rPh sb="185" eb="187">
      <t>コウサイ</t>
    </rPh>
    <rPh sb="187" eb="188">
      <t>ヒ</t>
    </rPh>
    <rPh sb="188" eb="190">
      <t>ヒリツ</t>
    </rPh>
    <rPh sb="196" eb="198">
      <t>フツウ</t>
    </rPh>
    <rPh sb="198" eb="200">
      <t>ケンセツ</t>
    </rPh>
    <rPh sb="200" eb="202">
      <t>ジギョウ</t>
    </rPh>
    <rPh sb="203" eb="205">
      <t>ヨクセイ</t>
    </rPh>
    <rPh sb="215" eb="216">
      <t>ゲン</t>
    </rPh>
    <rPh sb="216" eb="217">
      <t>ショウ</t>
    </rPh>
    <rPh sb="217" eb="219">
      <t>ケイコウ</t>
    </rPh>
    <rPh sb="223" eb="225">
      <t>ルイジ</t>
    </rPh>
    <rPh sb="225" eb="227">
      <t>ダンタイ</t>
    </rPh>
    <rPh sb="228" eb="229">
      <t>クラ</t>
    </rPh>
    <rPh sb="233" eb="234">
      <t>ヒク</t>
    </rPh>
    <rPh sb="235" eb="237">
      <t>ヒリツ</t>
    </rPh>
    <rPh sb="238" eb="240">
      <t>スイイ</t>
    </rPh>
    <rPh sb="246" eb="248">
      <t>コンゴ</t>
    </rPh>
    <rPh sb="250" eb="251">
      <t>ウエ</t>
    </rPh>
    <rPh sb="251" eb="252">
      <t>キ</t>
    </rPh>
    <rPh sb="252" eb="254">
      <t>ケンセツ</t>
    </rPh>
    <rPh sb="254" eb="256">
      <t>ジギョウ</t>
    </rPh>
    <rPh sb="257" eb="258">
      <t>カカ</t>
    </rPh>
    <rPh sb="259" eb="261">
      <t>チホウ</t>
    </rPh>
    <rPh sb="261" eb="262">
      <t>サイ</t>
    </rPh>
    <rPh sb="263" eb="265">
      <t>ショウカン</t>
    </rPh>
    <rPh sb="266" eb="268">
      <t>カイシ</t>
    </rPh>
    <rPh sb="274" eb="276">
      <t>コウサイ</t>
    </rPh>
    <rPh sb="276" eb="277">
      <t>ヒ</t>
    </rPh>
    <rPh sb="278" eb="280">
      <t>ゾウカ</t>
    </rPh>
    <rPh sb="280" eb="282">
      <t>ケイコウ</t>
    </rPh>
    <rPh sb="283" eb="284">
      <t>テン</t>
    </rPh>
    <rPh sb="286" eb="288">
      <t>ジッシツ</t>
    </rPh>
    <rPh sb="294" eb="296">
      <t>ゾウカ</t>
    </rPh>
    <rPh sb="296" eb="298">
      <t>ケイコウ</t>
    </rPh>
    <rPh sb="302" eb="304">
      <t>ヨソウ</t>
    </rPh>
    <rPh sb="319" eb="322">
      <t>コウネンド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</si>
</sst>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26263</c:v>
                </c:pt>
                <c:pt idx="1">
                  <c:v>29235</c:v>
                </c:pt>
                <c:pt idx="2">
                  <c:v>78717</c:v>
                </c:pt>
                <c:pt idx="3">
                  <c:v>90787</c:v>
                </c:pt>
                <c:pt idx="4">
                  <c:v>170530</c:v>
                </c:pt>
              </c:numCache>
            </c:numRef>
          </c:val>
          <c:smooth val="0"/>
        </c:ser>
        <c:dLbls>
          <c:showLegendKey val="0"/>
          <c:showVal val="0"/>
          <c:showCatName val="0"/>
          <c:showSerName val="0"/>
          <c:showPercent val="0"/>
          <c:showBubbleSize val="0"/>
        </c:dLbls>
        <c:marker val="1"/>
        <c:smooth val="0"/>
        <c:axId val="459359688"/>
        <c:axId val="459356552"/>
      </c:lineChart>
      <c:catAx>
        <c:axId val="459359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356552"/>
        <c:crosses val="autoZero"/>
        <c:auto val="1"/>
        <c:lblAlgn val="ctr"/>
        <c:lblOffset val="100"/>
        <c:tickLblSkip val="1"/>
        <c:tickMarkSkip val="1"/>
        <c:noMultiLvlLbl val="0"/>
      </c:catAx>
      <c:valAx>
        <c:axId val="4593565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359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7.96</c:v>
                </c:pt>
                <c:pt idx="1">
                  <c:v>7.03</c:v>
                </c:pt>
                <c:pt idx="2">
                  <c:v>6.37</c:v>
                </c:pt>
                <c:pt idx="3">
                  <c:v>7.11</c:v>
                </c:pt>
                <c:pt idx="4">
                  <c:v>8.14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19.100000000000001</c:v>
                </c:pt>
                <c:pt idx="1">
                  <c:v>22.42</c:v>
                </c:pt>
                <c:pt idx="2">
                  <c:v>25.11</c:v>
                </c:pt>
                <c:pt idx="3">
                  <c:v>24.18</c:v>
                </c:pt>
                <c:pt idx="4">
                  <c:v>24.86</c:v>
                </c:pt>
              </c:numCache>
            </c:numRef>
          </c:val>
        </c:ser>
        <c:dLbls>
          <c:showLegendKey val="0"/>
          <c:showVal val="0"/>
          <c:showCatName val="0"/>
          <c:showSerName val="0"/>
          <c:showPercent val="0"/>
          <c:showBubbleSize val="0"/>
        </c:dLbls>
        <c:gapWidth val="250"/>
        <c:overlap val="100"/>
        <c:axId val="459356160"/>
        <c:axId val="45935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5.47</c:v>
                </c:pt>
                <c:pt idx="1">
                  <c:v>2.2000000000000002</c:v>
                </c:pt>
                <c:pt idx="2">
                  <c:v>2.36</c:v>
                </c:pt>
                <c:pt idx="3">
                  <c:v>-0.27</c:v>
                </c:pt>
                <c:pt idx="4">
                  <c:v>2.25</c:v>
                </c:pt>
              </c:numCache>
            </c:numRef>
          </c:val>
          <c:smooth val="0"/>
        </c:ser>
        <c:dLbls>
          <c:showLegendKey val="0"/>
          <c:showVal val="0"/>
          <c:showCatName val="0"/>
          <c:showSerName val="0"/>
          <c:showPercent val="0"/>
          <c:showBubbleSize val="0"/>
        </c:dLbls>
        <c:marker val="1"/>
        <c:smooth val="0"/>
        <c:axId val="459356160"/>
        <c:axId val="459356944"/>
      </c:lineChart>
      <c:catAx>
        <c:axId val="4593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356944"/>
        <c:crosses val="autoZero"/>
        <c:auto val="1"/>
        <c:lblAlgn val="ctr"/>
        <c:lblOffset val="100"/>
        <c:tickLblSkip val="1"/>
        <c:tickMarkSkip val="1"/>
        <c:noMultiLvlLbl val="0"/>
      </c:catAx>
      <c:valAx>
        <c:axId val="45935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北茨城市漁業集落排水事業特別会計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0.01</c:v>
                </c:pt>
                <c:pt idx="4">
                  <c:v>#N/A</c:v>
                </c:pt>
                <c:pt idx="5">
                  <c:v>0.01</c:v>
                </c:pt>
                <c:pt idx="6">
                  <c:v>#N/A</c:v>
                </c:pt>
                <c:pt idx="7">
                  <c:v>0.02</c:v>
                </c:pt>
                <c:pt idx="8">
                  <c:v>#N/A</c:v>
                </c:pt>
                <c:pt idx="9">
                  <c:v>0.01</c:v>
                </c:pt>
              </c:numCache>
            </c:numRef>
          </c:val>
        </c:ser>
        <c:ser>
          <c:idx val="3"/>
          <c:order val="3"/>
          <c:tx>
            <c:strRef>
              <c:f>データシート!$A$30</c:f>
              <c:strCache>
                <c:ptCount val="1"/>
                <c:pt idx="0">
                  <c:v>北茨城市介護保険事業特別会計（介護サービス事業勘定）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0.03</c:v>
                </c:pt>
                <c:pt idx="4">
                  <c:v>#N/A</c:v>
                </c:pt>
                <c:pt idx="5">
                  <c:v>0.11</c:v>
                </c:pt>
                <c:pt idx="6">
                  <c:v>#N/A</c:v>
                </c:pt>
                <c:pt idx="7">
                  <c:v>0.1</c:v>
                </c:pt>
                <c:pt idx="8">
                  <c:v>#N/A</c:v>
                </c:pt>
                <c:pt idx="9">
                  <c:v>0.11</c:v>
                </c:pt>
              </c:numCache>
            </c:numRef>
          </c:val>
        </c:ser>
        <c:ser>
          <c:idx val="5"/>
          <c:order val="5"/>
          <c:tx>
            <c:strRef>
              <c:f>データシート!$A$32</c:f>
              <c:strCache>
                <c:ptCount val="1"/>
                <c:pt idx="0">
                  <c:v>北茨城市介護保険事業特別会計（保険事業勘定）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c:v>
                </c:pt>
                <c:pt idx="2">
                  <c:v>#N/A</c:v>
                </c:pt>
                <c:pt idx="3">
                  <c:v>1.61</c:v>
                </c:pt>
                <c:pt idx="4">
                  <c:v>#N/A</c:v>
                </c:pt>
                <c:pt idx="5">
                  <c:v>1.85</c:v>
                </c:pt>
                <c:pt idx="6">
                  <c:v>#N/A</c:v>
                </c:pt>
                <c:pt idx="7">
                  <c:v>1.26</c:v>
                </c:pt>
                <c:pt idx="8">
                  <c:v>#N/A</c:v>
                </c:pt>
                <c:pt idx="9">
                  <c:v>1.0900000000000001</c:v>
                </c:pt>
              </c:numCache>
            </c:numRef>
          </c:val>
        </c:ser>
        <c:ser>
          <c:idx val="6"/>
          <c:order val="6"/>
          <c:tx>
            <c:strRef>
              <c:f>データシート!$A$33</c:f>
              <c:strCache>
                <c:ptCount val="1"/>
                <c:pt idx="0">
                  <c:v>北茨城市国民健康保険事業特別会計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2.83</c:v>
                </c:pt>
                <c:pt idx="2">
                  <c:v>#N/A</c:v>
                </c:pt>
                <c:pt idx="3">
                  <c:v>2.0099999999999998</c:v>
                </c:pt>
                <c:pt idx="4">
                  <c:v>#N/A</c:v>
                </c:pt>
                <c:pt idx="5">
                  <c:v>3.22</c:v>
                </c:pt>
                <c:pt idx="6">
                  <c:v>#N/A</c:v>
                </c:pt>
                <c:pt idx="7">
                  <c:v>3.32</c:v>
                </c:pt>
                <c:pt idx="8">
                  <c:v>#N/A</c:v>
                </c:pt>
                <c:pt idx="9">
                  <c:v>1.1399999999999999</c:v>
                </c:pt>
              </c:numCache>
            </c:numRef>
          </c:val>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5.94</c:v>
                </c:pt>
                <c:pt idx="2">
                  <c:v>#N/A</c:v>
                </c:pt>
                <c:pt idx="3">
                  <c:v>5.35</c:v>
                </c:pt>
                <c:pt idx="4">
                  <c:v>#N/A</c:v>
                </c:pt>
                <c:pt idx="5">
                  <c:v>5.14</c:v>
                </c:pt>
                <c:pt idx="6">
                  <c:v>#N/A</c:v>
                </c:pt>
                <c:pt idx="7">
                  <c:v>4.79</c:v>
                </c:pt>
                <c:pt idx="8">
                  <c:v>#N/A</c:v>
                </c:pt>
                <c:pt idx="9">
                  <c:v>4.13</c:v>
                </c:pt>
              </c:numCache>
            </c:numRef>
          </c:val>
        </c:ser>
        <c:ser>
          <c:idx val="8"/>
          <c:order val="8"/>
          <c:tx>
            <c:strRef>
              <c:f>データシート!$A$35</c:f>
              <c:strCache>
                <c:ptCount val="1"/>
                <c:pt idx="0">
                  <c:v>北茨城市水道事業会計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4.1900000000000004</c:v>
                </c:pt>
                <c:pt idx="2">
                  <c:v>#N/A</c:v>
                </c:pt>
                <c:pt idx="3">
                  <c:v>5.18</c:v>
                </c:pt>
                <c:pt idx="4">
                  <c:v>#N/A</c:v>
                </c:pt>
                <c:pt idx="5">
                  <c:v>6.1</c:v>
                </c:pt>
                <c:pt idx="6">
                  <c:v>#N/A</c:v>
                </c:pt>
                <c:pt idx="7">
                  <c:v>6.72</c:v>
                </c:pt>
                <c:pt idx="8">
                  <c:v>#N/A</c:v>
                </c:pt>
                <c:pt idx="9">
                  <c:v>7.97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7.96</c:v>
                </c:pt>
                <c:pt idx="2">
                  <c:v>#N/A</c:v>
                </c:pt>
                <c:pt idx="3">
                  <c:v>7.02</c:v>
                </c:pt>
                <c:pt idx="4">
                  <c:v>#N/A</c:v>
                </c:pt>
                <c:pt idx="5">
                  <c:v>6.36</c:v>
                </c:pt>
                <c:pt idx="6">
                  <c:v>#N/A</c:v>
                </c:pt>
                <c:pt idx="7">
                  <c:v>7.1</c:v>
                </c:pt>
                <c:pt idx="8">
                  <c:v>#N/A</c:v>
                </c:pt>
                <c:pt idx="9">
                  <c:v>8.1199999999999992</c:v>
                </c:pt>
              </c:numCache>
            </c:numRef>
          </c:val>
        </c:ser>
        <c:dLbls>
          <c:showLegendKey val="0"/>
          <c:showVal val="0"/>
          <c:showCatName val="0"/>
          <c:showSerName val="0"/>
          <c:showPercent val="0"/>
          <c:showBubbleSize val="0"/>
        </c:dLbls>
        <c:gapWidth val="150"/>
        <c:overlap val="100"/>
        <c:axId val="459358120"/>
        <c:axId val="459361648"/>
      </c:barChart>
      <c:catAx>
        <c:axId val="45935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361648"/>
        <c:crosses val="autoZero"/>
        <c:auto val="1"/>
        <c:lblAlgn val="ctr"/>
        <c:lblOffset val="100"/>
        <c:tickLblSkip val="1"/>
        <c:tickMarkSkip val="1"/>
        <c:noMultiLvlLbl val="0"/>
      </c:catAx>
      <c:valAx>
        <c:axId val="45936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58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1345</c:v>
                </c:pt>
                <c:pt idx="5">
                  <c:v>1356</c:v>
                </c:pt>
                <c:pt idx="8">
                  <c:v>1373</c:v>
                </c:pt>
                <c:pt idx="11">
                  <c:v>1408</c:v>
                </c:pt>
                <c:pt idx="14">
                  <c:v>1348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26</c:v>
                </c:pt>
                <c:pt idx="6">
                  <c:v>26</c:v>
                </c:pt>
                <c:pt idx="9">
                  <c:v>26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54</c:v>
                </c:pt>
                <c:pt idx="6">
                  <c:v>47</c:v>
                </c:pt>
                <c:pt idx="9">
                  <c:v>35</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403</c:v>
                </c:pt>
                <c:pt idx="3">
                  <c:v>422</c:v>
                </c:pt>
                <c:pt idx="6">
                  <c:v>407</c:v>
                </c:pt>
                <c:pt idx="9">
                  <c:v>458</c:v>
                </c:pt>
                <c:pt idx="12">
                  <c:v>484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2038</c:v>
                </c:pt>
                <c:pt idx="3">
                  <c:v>1838</c:v>
                </c:pt>
                <c:pt idx="6">
                  <c:v>1629</c:v>
                </c:pt>
                <c:pt idx="9">
                  <c:v>1580</c:v>
                </c:pt>
                <c:pt idx="12">
                  <c:v>1491</c:v>
                </c:pt>
              </c:numCache>
            </c:numRef>
          </c:val>
        </c:ser>
        <c:dLbls>
          <c:showLegendKey val="0"/>
          <c:showVal val="0"/>
          <c:showCatName val="0"/>
          <c:showSerName val="0"/>
          <c:showPercent val="0"/>
          <c:showBubbleSize val="0"/>
        </c:dLbls>
        <c:gapWidth val="100"/>
        <c:overlap val="100"/>
        <c:axId val="459357336"/>
        <c:axId val="459360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1182</c:v>
                </c:pt>
                <c:pt idx="2">
                  <c:v>#N/A</c:v>
                </c:pt>
                <c:pt idx="3">
                  <c:v>#N/A</c:v>
                </c:pt>
                <c:pt idx="4">
                  <c:v>984</c:v>
                </c:pt>
                <c:pt idx="5">
                  <c:v>#N/A</c:v>
                </c:pt>
                <c:pt idx="6">
                  <c:v>#N/A</c:v>
                </c:pt>
                <c:pt idx="7">
                  <c:v>736</c:v>
                </c:pt>
                <c:pt idx="8">
                  <c:v>#N/A</c:v>
                </c:pt>
                <c:pt idx="9">
                  <c:v>#N/A</c:v>
                </c:pt>
                <c:pt idx="10">
                  <c:v>691</c:v>
                </c:pt>
                <c:pt idx="11">
                  <c:v>#N/A</c:v>
                </c:pt>
                <c:pt idx="12">
                  <c:v>#N/A</c:v>
                </c:pt>
                <c:pt idx="13">
                  <c:v>677</c:v>
                </c:pt>
                <c:pt idx="14">
                  <c:v>#N/A</c:v>
                </c:pt>
              </c:numCache>
            </c:numRef>
          </c:val>
          <c:smooth val="0"/>
        </c:ser>
        <c:dLbls>
          <c:showLegendKey val="0"/>
          <c:showVal val="0"/>
          <c:showCatName val="0"/>
          <c:showSerName val="0"/>
          <c:showPercent val="0"/>
          <c:showBubbleSize val="0"/>
        </c:dLbls>
        <c:marker val="1"/>
        <c:smooth val="0"/>
        <c:axId val="459357336"/>
        <c:axId val="459360472"/>
      </c:lineChart>
      <c:catAx>
        <c:axId val="45935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360472"/>
        <c:crosses val="autoZero"/>
        <c:auto val="1"/>
        <c:lblAlgn val="ctr"/>
        <c:lblOffset val="100"/>
        <c:tickLblSkip val="1"/>
        <c:tickMarkSkip val="1"/>
        <c:noMultiLvlLbl val="0"/>
      </c:catAx>
      <c:valAx>
        <c:axId val="45936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35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12094</c:v>
                </c:pt>
                <c:pt idx="5">
                  <c:v>12255</c:v>
                </c:pt>
                <c:pt idx="8">
                  <c:v>13257</c:v>
                </c:pt>
                <c:pt idx="11">
                  <c:v>13655</c:v>
                </c:pt>
                <c:pt idx="14">
                  <c:v>14619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2441</c:v>
                </c:pt>
                <c:pt idx="5">
                  <c:v>2408</c:v>
                </c:pt>
                <c:pt idx="8">
                  <c:v>2510</c:v>
                </c:pt>
                <c:pt idx="11">
                  <c:v>2530</c:v>
                </c:pt>
                <c:pt idx="14">
                  <c:v>2461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2656</c:v>
                </c:pt>
                <c:pt idx="5">
                  <c:v>2911</c:v>
                </c:pt>
                <c:pt idx="8">
                  <c:v>3432</c:v>
                </c:pt>
                <c:pt idx="11">
                  <c:v>3473</c:v>
                </c:pt>
                <c:pt idx="14">
                  <c:v>3897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c:v>
                </c:pt>
                <c:pt idx="3">
                  <c:v>14</c:v>
                </c:pt>
                <c:pt idx="6">
                  <c:v>15</c:v>
                </c:pt>
                <c:pt idx="9">
                  <c:v>12</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4301</c:v>
                </c:pt>
                <c:pt idx="3">
                  <c:v>4163</c:v>
                </c:pt>
                <c:pt idx="6">
                  <c:v>3631</c:v>
                </c:pt>
                <c:pt idx="9">
                  <c:v>3456</c:v>
                </c:pt>
                <c:pt idx="12">
                  <c:v>3007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452</c:v>
                </c:pt>
                <c:pt idx="3">
                  <c:v>389</c:v>
                </c:pt>
                <c:pt idx="6">
                  <c:v>322</c:v>
                </c:pt>
                <c:pt idx="9">
                  <c:v>264</c:v>
                </c:pt>
                <c:pt idx="12">
                  <c:v>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5210</c:v>
                </c:pt>
                <c:pt idx="3">
                  <c:v>5252</c:v>
                </c:pt>
                <c:pt idx="6">
                  <c:v>6250</c:v>
                </c:pt>
                <c:pt idx="9">
                  <c:v>6617</c:v>
                </c:pt>
                <c:pt idx="12">
                  <c:v>6412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c:v>
                </c:pt>
                <c:pt idx="3">
                  <c:v>210</c:v>
                </c:pt>
                <c:pt idx="6">
                  <c:v>184</c:v>
                </c:pt>
                <c:pt idx="9">
                  <c:v>158</c:v>
                </c:pt>
                <c:pt idx="12">
                  <c:v>132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14830</c:v>
                </c:pt>
                <c:pt idx="3">
                  <c:v>14579</c:v>
                </c:pt>
                <c:pt idx="6">
                  <c:v>15164</c:v>
                </c:pt>
                <c:pt idx="9">
                  <c:v>16691</c:v>
                </c:pt>
                <c:pt idx="12">
                  <c:v>19794</c:v>
                </c:pt>
              </c:numCache>
            </c:numRef>
          </c:val>
        </c:ser>
        <c:dLbls>
          <c:showLegendKey val="0"/>
          <c:showVal val="0"/>
          <c:showCatName val="0"/>
          <c:showSerName val="0"/>
          <c:showPercent val="0"/>
          <c:showBubbleSize val="0"/>
        </c:dLbls>
        <c:gapWidth val="100"/>
        <c:overlap val="100"/>
        <c:axId val="470270488"/>
        <c:axId val="47026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7855</c:v>
                </c:pt>
                <c:pt idx="2">
                  <c:v>#N/A</c:v>
                </c:pt>
                <c:pt idx="3">
                  <c:v>#N/A</c:v>
                </c:pt>
                <c:pt idx="4">
                  <c:v>7033</c:v>
                </c:pt>
                <c:pt idx="5">
                  <c:v>#N/A</c:v>
                </c:pt>
                <c:pt idx="6">
                  <c:v>#N/A</c:v>
                </c:pt>
                <c:pt idx="7">
                  <c:v>6366</c:v>
                </c:pt>
                <c:pt idx="8">
                  <c:v>#N/A</c:v>
                </c:pt>
                <c:pt idx="9">
                  <c:v>#N/A</c:v>
                </c:pt>
                <c:pt idx="10">
                  <c:v>7539</c:v>
                </c:pt>
                <c:pt idx="11">
                  <c:v>#N/A</c:v>
                </c:pt>
                <c:pt idx="12">
                  <c:v>#N/A</c:v>
                </c:pt>
                <c:pt idx="13">
                  <c:v>8586</c:v>
                </c:pt>
                <c:pt idx="14">
                  <c:v>#N/A</c:v>
                </c:pt>
              </c:numCache>
            </c:numRef>
          </c:val>
          <c:smooth val="0"/>
        </c:ser>
        <c:dLbls>
          <c:showLegendKey val="0"/>
          <c:showVal val="0"/>
          <c:showCatName val="0"/>
          <c:showSerName val="0"/>
          <c:showPercent val="0"/>
          <c:showBubbleSize val="0"/>
        </c:dLbls>
        <c:marker val="1"/>
        <c:smooth val="0"/>
        <c:axId val="470270488"/>
        <c:axId val="470264608"/>
      </c:lineChart>
      <c:catAx>
        <c:axId val="47027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264608"/>
        <c:crosses val="autoZero"/>
        <c:auto val="1"/>
        <c:lblAlgn val="ctr"/>
        <c:lblOffset val="100"/>
        <c:tickLblSkip val="1"/>
        <c:tickMarkSkip val="1"/>
        <c:noMultiLvlLbl val="0"/>
      </c:catAx>
      <c:valAx>
        <c:axId val="47026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27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{86BD94E8-AB96-4CBA-A93C-1FFF3410B2F6}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{CA61C2EC-5B82-4BA9-A2F0-DB3FA4B7C21B}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{FB6F829B-E3A0-4940-B736-04FCFC554997}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{505AC1E3-6C95-49E1-8F00-BD8445F767B3}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{99879F6B-E96C-4582-8D2D-4E85EFFFBAED}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{9BF71C7D-0782-4C26-A3CF-73E65DB9FE39}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{6380118B-8E3F-4E77-B830-2884E578E615}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{180E7DF4-0A02-4386-B389-5D5F399FAECA}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{B7B7F7F7-6458-4AB7-A16D-7C005F092C02}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{E35E20FF-0CF1-4122-9890-A7F943C167B9}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0265784"/>
        <c:axId val="470272056"/>
      </c:scatterChart>
      <c:valAx>
        <c:axId val="470265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272056"/>
        <c:crosses val="autoZero"/>
        <c:crossBetween val="midCat"/>
      </c:valAx>
      <c:valAx>
        <c:axId val="470272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265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{8D4B8763-D155-4720-81CE-245AE696212A}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{E0500CA4-CD57-481B-AE74-613E03FF458A}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{F7995BBB-5AE1-4391-8AD4-060E1E719706}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{BD26372B-108B-4B67-956C-DCDFC8E14DE5}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{914304D2-F425-4F31-8A81-0103B16DBB51}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12.8</c:v>
                </c:pt>
                <c:pt idx="2">
                  <c:v>10.8</c:v>
                </c:pt>
                <c:pt idx="3">
                  <c:v>9</c:v>
                </c:pt>
                <c:pt idx="4">
                  <c:v>7.8</c:v>
                </c:pt>
              </c:numCache>
            </c:numRef>
          </c:xVal>
          <c:yVal>
            <c:numRef>
              <c:f>公会計指標分析・財政指標組合せ分析表!$K$73:$O$73</c:f>
              <c:numCache>
                <c:formatCode>#,##0.0;"▲ "#,##0.0</c:formatCode>
                <c:ptCount val="5"/>
                <c:pt idx="0">
                  <c:v>88</c:v>
                </c:pt>
                <c:pt idx="1">
                  <c:v>79.5</c:v>
                </c:pt>
                <c:pt idx="2">
                  <c:v>71.8</c:v>
                </c:pt>
                <c:pt idx="3">
                  <c:v>85.7</c:v>
                </c:pt>
                <c:pt idx="4">
                  <c:v>95.2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{4612E7C5-3AA6-4657-913A-13B053A2CFA2}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{1A8B7C7A-D927-41DB-A882-DB3A9CADCC99}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{9D56BE0F-A679-47C6-ACFE-3482D26D6B01}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{3597812C-8551-4CA0-B564-8F967FEBFAFA}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{B96DDEFF-B157-4968-BCAD-F516AFC3F189}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470269704"/>
        <c:axId val="470265000"/>
      </c:scatterChart>
      <c:valAx>
        <c:axId val="470269704"/>
        <c:scaling>
          <c:orientation val="minMax"/>
          <c:max val="14.6"/>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265000"/>
        <c:crosses val="autoZero"/>
        <c:crossBetween val="midCat"/>
      </c:valAx>
      <c:valAx>
        <c:axId val="470265000"/>
        <c:scaling>
          <c:orientation val="minMax"/>
          <c:max val="10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269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公営企業債の元利償還金に対する繰入金は増加傾向にあるものの、建設事業等の財源として発行した地方債に係る償還額が大きく減少しているため、実質公債費比率（分子）は、近年減少傾向にある。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しかし、消防庁舎、図書館建設事業等に係る地方債償還、市民病院建設に係る企業債償還繰出金が発生するため、数年後には実質公債費比率（分子）は増額傾向となる。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後世に負担を残さないような財政運営に努める。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一般会計等における地方債の現在高については、近年減少傾向にあったが、消防庁舎、図書館等の建設事業の実施により、平成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２５年度以降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公営企業債等見込額は、市民病院建設に伴い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退職手当負担見込額は、減少傾向が続いている。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今後は、将来負担比率（分子）が増加することが予想されるため、過度に将来負担が発生しないよう心がけ財政運営等を行っていく。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充当可能財源等については、財政調整基金を着実に積み増してきたため、充当可能基金が増加傾向にある。今後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財政調整基金等の基金残高の維持に努める。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市税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、人口の減少はあるものの、市民税、固定資産税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が安定して収入されて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市税全体として大きく減額となっていないため、類似団体と比較して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また、地方消費税交付金が消費税率の引き上げ</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に伴い増額となっていることから前年度に比べて</a:t>
          </a:r>
          <a:r>
            <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ポイント上昇している。</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しかしながら、今後は、市民税においては退職者の増、また固定資産税については地価の下落等により市税全体でも減額傾向となることが予想されるため、収納率の向上等を図り、自主財源の確保に努める。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46567</xdr:rowOff>
    </xdr:to>
    <xdr:cxnSp macro="">
      <xdr:nvCxnSpPr>
        <xdr:cNvPr id="74" name="直線コネクタ 73"/>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46567</xdr:rowOff>
    </xdr:to>
    <xdr:cxnSp macro="">
      <xdr:nvCxnSpPr>
        <xdr:cNvPr id="77" name="直線コネクタ 76"/>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地理的要因などにより、消防業務を単独で運営するなど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が高くなっているためである。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ものの、扶助費・物件費・繰出金が増加しているため、大きな経費削減には至っていないこと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も要因の一つである。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今後は、消防庁舎・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小中一貫校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等の建設事業に係る地方債償還が始まることから、公債費も増加傾向となる見込みである。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よって、事務事業の見直し等により、経費節減を図っていく必要がある。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81069</xdr:rowOff>
    </xdr:from>
    <xdr:to>
      <xdr:col>7</xdr:col>
      <xdr:colOff>152400</xdr:colOff>
      <xdr:row>65</xdr:row>
      <xdr:rowOff>157480</xdr:rowOff>
    </xdr:to>
    <xdr:cxnSp macro="">
      <xdr:nvCxnSpPr>
        <xdr:cNvPr id="131" name="直線コネクタ 130"/>
        <xdr:cNvCxnSpPr/>
      </xdr:nvCxnSpPr>
      <xdr:spPr>
        <a:xfrm flipV="1">
          <a:off x="4114800" y="1122531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89112</xdr:rowOff>
    </xdr:from>
    <xdr:to>
      <xdr:col>6</xdr:col>
      <xdr:colOff>0</xdr:colOff>
      <xdr:row>65</xdr:row>
      <xdr:rowOff>157480</xdr:rowOff>
    </xdr:to>
    <xdr:cxnSp macro="">
      <xdr:nvCxnSpPr>
        <xdr:cNvPr id="134" name="直線コネクタ 133"/>
        <xdr:cNvCxnSpPr/>
      </xdr:nvCxnSpPr>
      <xdr:spPr>
        <a:xfrm>
          <a:off x="3225800" y="1123336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89112</xdr:rowOff>
    </xdr:from>
    <xdr:to>
      <xdr:col>4</xdr:col>
      <xdr:colOff>482600</xdr:colOff>
      <xdr:row>65</xdr:row>
      <xdr:rowOff>169545</xdr:rowOff>
    </xdr:to>
    <xdr:cxnSp macro="">
      <xdr:nvCxnSpPr>
        <xdr:cNvPr id="137" name="直線コネクタ 136"/>
        <xdr:cNvCxnSpPr/>
      </xdr:nvCxnSpPr>
      <xdr:spPr>
        <a:xfrm flipV="1">
          <a:off x="2336800" y="112333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18204</xdr:rowOff>
    </xdr:to>
    <xdr:cxnSp macro="">
      <xdr:nvCxnSpPr>
        <xdr:cNvPr id="140" name="直線コネクタ 139"/>
        <xdr:cNvCxnSpPr/>
      </xdr:nvCxnSpPr>
      <xdr:spPr>
        <a:xfrm flipV="1">
          <a:off x="1447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50" name="円/楕円 149"/>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51"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2" name="円/楕円 151"/>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3" name="テキスト ボックス 152"/>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38312</xdr:rowOff>
    </xdr:from>
    <xdr:to>
      <xdr:col>4</xdr:col>
      <xdr:colOff>533400</xdr:colOff>
      <xdr:row>65</xdr:row>
      <xdr:rowOff>139912</xdr:rowOff>
    </xdr:to>
    <xdr:sp macro="" textlink="">
      <xdr:nvSpPr>
        <xdr:cNvPr id="154" name="円/楕円 153"/>
        <xdr:cNvSpPr/>
      </xdr:nvSpPr>
      <xdr:spPr>
        <a:xfrm>
          <a:off x="3175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124689</xdr:rowOff>
    </xdr:from>
    <xdr:ext cx="762000" cy="259045"/>
    <xdr:sp macro="" textlink="">
      <xdr:nvSpPr>
        <xdr:cNvPr id="155" name="テキスト ボックス 154"/>
        <xdr:cNvSpPr txBox="1"/>
      </xdr:nvSpPr>
      <xdr:spPr>
        <a:xfrm>
          <a:off x="2844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6" name="円/楕円 155"/>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7" name="テキスト ボックス 156"/>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138854</xdr:rowOff>
    </xdr:from>
    <xdr:to>
      <xdr:col>2</xdr:col>
      <xdr:colOff>127000</xdr:colOff>
      <xdr:row>66</xdr:row>
      <xdr:rowOff>69004</xdr:rowOff>
    </xdr:to>
    <xdr:sp macro="" textlink="">
      <xdr:nvSpPr>
        <xdr:cNvPr id="158" name="円/楕円 157"/>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53781</xdr:rowOff>
    </xdr:from>
    <xdr:ext cx="762000" cy="259045"/>
    <xdr:sp macro="" textlink="">
      <xdr:nvSpPr>
        <xdr:cNvPr id="159" name="テキスト ボックス 158"/>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人件費、物件費及び維持補修費の合計額の人口１人当たりの金額が類似団体平均に比べ低くなっているのは、主に人件費が要因である。職員数の削減を着実に行ってきたことにより、職員給与費が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抑制されている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物件費については、東日本大震災関連事業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の進ちょくにより、震災関連の物件費は減少傾向にあるものの、平成２７年度は図書館、小中一貫校などの建設事業に係る備品購入費が増額となっている。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今後は、平成２２年度（震災前）の水準になるよう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経費節減に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148985</xdr:rowOff>
    </xdr:from>
    <xdr:to>
      <xdr:col>7</xdr:col>
      <xdr:colOff>152400</xdr:colOff>
      <xdr:row>80</xdr:row>
      <xdr:rowOff>150003</xdr:rowOff>
    </xdr:to>
    <xdr:cxnSp macro="">
      <xdr:nvCxnSpPr>
        <xdr:cNvPr id="194" name="直線コネクタ 193"/>
        <xdr:cNvCxnSpPr/>
      </xdr:nvCxnSpPr>
      <xdr:spPr>
        <a:xfrm>
          <a:off x="4114800" y="13864985"/>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148985</xdr:rowOff>
    </xdr:from>
    <xdr:to>
      <xdr:col>6</xdr:col>
      <xdr:colOff>0</xdr:colOff>
      <xdr:row>81</xdr:row>
      <xdr:rowOff>8756</xdr:rowOff>
    </xdr:to>
    <xdr:cxnSp macro="">
      <xdr:nvCxnSpPr>
        <xdr:cNvPr id="197" name="直線コネクタ 196"/>
        <xdr:cNvCxnSpPr/>
      </xdr:nvCxnSpPr>
      <xdr:spPr>
        <a:xfrm flipV="1">
          <a:off x="3225800" y="13864985"/>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8756</xdr:rowOff>
    </xdr:from>
    <xdr:to>
      <xdr:col>4</xdr:col>
      <xdr:colOff>482600</xdr:colOff>
      <xdr:row>81</xdr:row>
      <xdr:rowOff>31727</xdr:rowOff>
    </xdr:to>
    <xdr:cxnSp macro="">
      <xdr:nvCxnSpPr>
        <xdr:cNvPr id="200" name="直線コネクタ 199"/>
        <xdr:cNvCxnSpPr/>
      </xdr:nvCxnSpPr>
      <xdr:spPr>
        <a:xfrm flipV="1">
          <a:off x="2336800" y="13896206"/>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31727</xdr:rowOff>
    </xdr:from>
    <xdr:to>
      <xdr:col>3</xdr:col>
      <xdr:colOff>279400</xdr:colOff>
      <xdr:row>81</xdr:row>
      <xdr:rowOff>141402</xdr:rowOff>
    </xdr:to>
    <xdr:cxnSp macro="">
      <xdr:nvCxnSpPr>
        <xdr:cNvPr id="203" name="直線コネクタ 202"/>
        <xdr:cNvCxnSpPr/>
      </xdr:nvCxnSpPr>
      <xdr:spPr>
        <a:xfrm flipV="1">
          <a:off x="1447800" y="13919177"/>
          <a:ext cx="889000" cy="10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159307</xdr:rowOff>
    </xdr:from>
    <xdr:ext cx="762000" cy="259045"/>
    <xdr:sp macro="" textlink="">
      <xdr:nvSpPr>
        <xdr:cNvPr id="207" name="テキスト ボックス 206"/>
        <xdr:cNvSpPr txBox="1"/>
      </xdr:nvSpPr>
      <xdr:spPr>
        <a:xfrm>
          <a:off x="1066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99203</xdr:rowOff>
    </xdr:from>
    <xdr:to>
      <xdr:col>7</xdr:col>
      <xdr:colOff>203200</xdr:colOff>
      <xdr:row>81</xdr:row>
      <xdr:rowOff>29353</xdr:rowOff>
    </xdr:to>
    <xdr:sp macro="" textlink="">
      <xdr:nvSpPr>
        <xdr:cNvPr id="213" name="円/楕円 212"/>
        <xdr:cNvSpPr/>
      </xdr:nvSpPr>
      <xdr:spPr>
        <a:xfrm>
          <a:off x="4902200" y="138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20480</xdr:rowOff>
    </xdr:from>
    <xdr:ext cx="762000" cy="259045"/>
    <xdr:sp macro="" textlink="">
      <xdr:nvSpPr>
        <xdr:cNvPr id="214" name="人件費・物件費等の状況該当値テキスト"/>
        <xdr:cNvSpPr txBox="1"/>
      </xdr:nvSpPr>
      <xdr:spPr>
        <a:xfrm>
          <a:off x="5041900" y="137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98185</xdr:rowOff>
    </xdr:from>
    <xdr:to>
      <xdr:col>6</xdr:col>
      <xdr:colOff>50800</xdr:colOff>
      <xdr:row>81</xdr:row>
      <xdr:rowOff>28335</xdr:rowOff>
    </xdr:to>
    <xdr:sp macro="" textlink="">
      <xdr:nvSpPr>
        <xdr:cNvPr id="215" name="円/楕円 214"/>
        <xdr:cNvSpPr/>
      </xdr:nvSpPr>
      <xdr:spPr>
        <a:xfrm>
          <a:off x="4064000" y="13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38512</xdr:rowOff>
    </xdr:from>
    <xdr:ext cx="736600" cy="259045"/>
    <xdr:sp macro="" textlink="">
      <xdr:nvSpPr>
        <xdr:cNvPr id="216" name="テキスト ボックス 215"/>
        <xdr:cNvSpPr txBox="1"/>
      </xdr:nvSpPr>
      <xdr:spPr>
        <a:xfrm>
          <a:off x="3733800" y="1358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129406</xdr:rowOff>
    </xdr:from>
    <xdr:to>
      <xdr:col>4</xdr:col>
      <xdr:colOff>533400</xdr:colOff>
      <xdr:row>81</xdr:row>
      <xdr:rowOff>59556</xdr:rowOff>
    </xdr:to>
    <xdr:sp macro="" textlink="">
      <xdr:nvSpPr>
        <xdr:cNvPr id="217" name="円/楕円 216"/>
        <xdr:cNvSpPr/>
      </xdr:nvSpPr>
      <xdr:spPr>
        <a:xfrm>
          <a:off x="3175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69733</xdr:rowOff>
    </xdr:from>
    <xdr:ext cx="762000" cy="259045"/>
    <xdr:sp macro="" textlink="">
      <xdr:nvSpPr>
        <xdr:cNvPr id="218" name="テキスト ボックス 217"/>
        <xdr:cNvSpPr txBox="1"/>
      </xdr:nvSpPr>
      <xdr:spPr>
        <a:xfrm>
          <a:off x="2844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152377</xdr:rowOff>
    </xdr:from>
    <xdr:to>
      <xdr:col>3</xdr:col>
      <xdr:colOff>330200</xdr:colOff>
      <xdr:row>81</xdr:row>
      <xdr:rowOff>82527</xdr:rowOff>
    </xdr:to>
    <xdr:sp macro="" textlink="">
      <xdr:nvSpPr>
        <xdr:cNvPr id="219" name="円/楕円 218"/>
        <xdr:cNvSpPr/>
      </xdr:nvSpPr>
      <xdr:spPr>
        <a:xfrm>
          <a:off x="2286000" y="138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92704</xdr:rowOff>
    </xdr:from>
    <xdr:ext cx="762000" cy="259045"/>
    <xdr:sp macro="" textlink="">
      <xdr:nvSpPr>
        <xdr:cNvPr id="220" name="テキスト ボックス 219"/>
        <xdr:cNvSpPr txBox="1"/>
      </xdr:nvSpPr>
      <xdr:spPr>
        <a:xfrm>
          <a:off x="1955800" y="1363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90602</xdr:rowOff>
    </xdr:from>
    <xdr:to>
      <xdr:col>2</xdr:col>
      <xdr:colOff>127000</xdr:colOff>
      <xdr:row>82</xdr:row>
      <xdr:rowOff>20752</xdr:rowOff>
    </xdr:to>
    <xdr:sp macro="" textlink="">
      <xdr:nvSpPr>
        <xdr:cNvPr id="221" name="円/楕円 220"/>
        <xdr:cNvSpPr/>
      </xdr:nvSpPr>
      <xdr:spPr>
        <a:xfrm>
          <a:off x="1397000" y="139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5529</xdr:rowOff>
    </xdr:from>
    <xdr:ext cx="762000" cy="259045"/>
    <xdr:sp macro="" textlink="">
      <xdr:nvSpPr>
        <xdr:cNvPr id="222" name="テキスト ボックス 221"/>
        <xdr:cNvSpPr txBox="1"/>
      </xdr:nvSpPr>
      <xdr:spPr>
        <a:xfrm>
          <a:off x="1066800" y="1406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平成２３年度及び平成２４年度は、国家公務員が時限的な給料減額支給措置を行ったため、ラスパイレス指数が１００を超えているが、平成２５年度には平成２２年度以前の水準に戻っている。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指数も類似団体平均をやや下回った数値で推移しており、今後も、国家公務員の給与との整合性を保ちながら、適正な給水水準の維持に努める。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88295</xdr:rowOff>
    </xdr:to>
    <xdr:cxnSp macro="">
      <xdr:nvCxnSpPr>
        <xdr:cNvPr id="258" name="直線コネクタ 257"/>
        <xdr:cNvCxnSpPr/>
      </xdr:nvCxnSpPr>
      <xdr:spPr>
        <a:xfrm>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76805</xdr:rowOff>
    </xdr:to>
    <xdr:cxnSp macro="">
      <xdr:nvCxnSpPr>
        <xdr:cNvPr id="261" name="直線コネクタ 260"/>
        <xdr:cNvCxnSpPr/>
      </xdr:nvCxnSpPr>
      <xdr:spPr>
        <a:xfrm>
          <a:off x="15290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90</xdr:row>
      <xdr:rowOff>1814</xdr:rowOff>
    </xdr:to>
    <xdr:cxnSp macro="">
      <xdr:nvCxnSpPr>
        <xdr:cNvPr id="264" name="直線コネクタ 263"/>
        <xdr:cNvCxnSpPr/>
      </xdr:nvCxnSpPr>
      <xdr:spPr>
        <a:xfrm flipV="1">
          <a:off x="14401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90</xdr:row>
      <xdr:rowOff>1814</xdr:rowOff>
    </xdr:to>
    <xdr:cxnSp macro="">
      <xdr:nvCxnSpPr>
        <xdr:cNvPr id="267" name="直線コネクタ 266"/>
        <xdr:cNvCxnSpPr/>
      </xdr:nvCxnSpPr>
      <xdr:spPr>
        <a:xfrm>
          <a:off x="13512800" y="153863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7" name="円/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8"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81" name="円/楕円 280"/>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82" name="テキスト ボックス 28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83" name="円/楕円 282"/>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62791</xdr:rowOff>
    </xdr:from>
    <xdr:ext cx="762000" cy="259045"/>
    <xdr:sp macro="" textlink="">
      <xdr:nvSpPr>
        <xdr:cNvPr id="284" name="テキスト ボックス 283"/>
        <xdr:cNvSpPr txBox="1"/>
      </xdr:nvSpPr>
      <xdr:spPr>
        <a:xfrm>
          <a:off x="14020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6" name="テキスト ボックス 285"/>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人口千人当たり職員数が類似団体平均を下回っているのは、組織の見直し及び業務の一部民間委託等の推進により、職員数の削減を着実に実施してきたことが要因である。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今後も、平成２６年度に策定した定員適正化計画に基づく適正な職員数の管理、効率的な組織・機構の確立により、最小の人員で最大限の効果を生み出す効率的な行政運営の推進を図る。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12519</xdr:rowOff>
    </xdr:from>
    <xdr:to>
      <xdr:col>24</xdr:col>
      <xdr:colOff>558800</xdr:colOff>
      <xdr:row>61</xdr:row>
      <xdr:rowOff>19413</xdr:rowOff>
    </xdr:to>
    <xdr:cxnSp macro="">
      <xdr:nvCxnSpPr>
        <xdr:cNvPr id="323" name="直線コネクタ 322"/>
        <xdr:cNvCxnSpPr/>
      </xdr:nvCxnSpPr>
      <xdr:spPr>
        <a:xfrm flipV="1">
          <a:off x="16179800" y="104709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19413</xdr:rowOff>
    </xdr:from>
    <xdr:to>
      <xdr:col>23</xdr:col>
      <xdr:colOff>406400</xdr:colOff>
      <xdr:row>61</xdr:row>
      <xdr:rowOff>19413</xdr:rowOff>
    </xdr:to>
    <xdr:cxnSp macro="">
      <xdr:nvCxnSpPr>
        <xdr:cNvPr id="326" name="直線コネクタ 325"/>
        <xdr:cNvCxnSpPr/>
      </xdr:nvCxnSpPr>
      <xdr:spPr>
        <a:xfrm>
          <a:off x="15290800" y="1047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7" name="フローチャート : 判断 326"/>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8" name="テキスト ボックス 327"/>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41819</xdr:rowOff>
    </xdr:to>
    <xdr:cxnSp macro="">
      <xdr:nvCxnSpPr>
        <xdr:cNvPr id="329" name="直線コネクタ 328"/>
        <xdr:cNvCxnSpPr/>
      </xdr:nvCxnSpPr>
      <xdr:spPr>
        <a:xfrm flipV="1">
          <a:off x="14401800" y="1047786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30" name="フローチャート : 判断 329"/>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31" name="テキスト ボックス 330"/>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41819</xdr:rowOff>
    </xdr:from>
    <xdr:to>
      <xdr:col>21</xdr:col>
      <xdr:colOff>0</xdr:colOff>
      <xdr:row>61</xdr:row>
      <xdr:rowOff>48713</xdr:rowOff>
    </xdr:to>
    <xdr:cxnSp macro="">
      <xdr:nvCxnSpPr>
        <xdr:cNvPr id="332" name="直線コネクタ 331"/>
        <xdr:cNvCxnSpPr/>
      </xdr:nvCxnSpPr>
      <xdr:spPr>
        <a:xfrm flipV="1">
          <a:off x="13512800" y="10500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3" name="フローチャート : 判断 332"/>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4" name="テキスト ボックス 333"/>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5" name="フローチャート : 判断 334"/>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6" name="テキスト ボックス 335"/>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133169</xdr:rowOff>
    </xdr:from>
    <xdr:to>
      <xdr:col>24</xdr:col>
      <xdr:colOff>609600</xdr:colOff>
      <xdr:row>61</xdr:row>
      <xdr:rowOff>63319</xdr:rowOff>
    </xdr:to>
    <xdr:sp macro="" textlink="">
      <xdr:nvSpPr>
        <xdr:cNvPr id="342" name="円/楕円 341"/>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149696</xdr:rowOff>
    </xdr:from>
    <xdr:ext cx="762000" cy="259045"/>
    <xdr:sp macro="" textlink="">
      <xdr:nvSpPr>
        <xdr:cNvPr id="343" name="定員管理の状況該当値テキスト"/>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140063</xdr:rowOff>
    </xdr:from>
    <xdr:to>
      <xdr:col>23</xdr:col>
      <xdr:colOff>457200</xdr:colOff>
      <xdr:row>61</xdr:row>
      <xdr:rowOff>70213</xdr:rowOff>
    </xdr:to>
    <xdr:sp macro="" textlink="">
      <xdr:nvSpPr>
        <xdr:cNvPr id="344" name="円/楕円 343"/>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80390</xdr:rowOff>
    </xdr:from>
    <xdr:ext cx="736600" cy="259045"/>
    <xdr:sp macro="" textlink="">
      <xdr:nvSpPr>
        <xdr:cNvPr id="345" name="テキスト ボックス 344"/>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46" name="円/楕円 345"/>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80390</xdr:rowOff>
    </xdr:from>
    <xdr:ext cx="762000" cy="259045"/>
    <xdr:sp macro="" textlink="">
      <xdr:nvSpPr>
        <xdr:cNvPr id="347" name="テキスト ボックス 346"/>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162469</xdr:rowOff>
    </xdr:from>
    <xdr:to>
      <xdr:col>21</xdr:col>
      <xdr:colOff>50800</xdr:colOff>
      <xdr:row>61</xdr:row>
      <xdr:rowOff>92619</xdr:rowOff>
    </xdr:to>
    <xdr:sp macro="" textlink="">
      <xdr:nvSpPr>
        <xdr:cNvPr id="348" name="円/楕円 347"/>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49" name="テキスト ボックス 348"/>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169363</xdr:rowOff>
    </xdr:from>
    <xdr:to>
      <xdr:col>19</xdr:col>
      <xdr:colOff>533400</xdr:colOff>
      <xdr:row>61</xdr:row>
      <xdr:rowOff>99513</xdr:rowOff>
    </xdr:to>
    <xdr:sp macro="" textlink="">
      <xdr:nvSpPr>
        <xdr:cNvPr id="350" name="円/楕円 349"/>
        <xdr:cNvSpPr/>
      </xdr:nvSpPr>
      <xdr:spPr>
        <a:xfrm>
          <a:off x="13462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109690</xdr:rowOff>
    </xdr:from>
    <xdr:ext cx="762000" cy="259045"/>
    <xdr:sp macro="" textlink="">
      <xdr:nvSpPr>
        <xdr:cNvPr id="351" name="テキスト ボックス 350"/>
        <xdr:cNvSpPr txBox="1"/>
      </xdr:nvSpPr>
      <xdr:spPr>
        <a:xfrm>
          <a:off x="13131800" y="102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が類似団体平均に比べ下回っているのは、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平成２４年度まで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公共事業を抑制してきたことにより、地方債償還額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してきた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平成２５年度以降は、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市民病院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消防庁舎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、小中一貫校などの大規模な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を実施したことに伴い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を発行したため、今後は、地方債償還金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の増額が見込まれることから、引き続き適正な地方債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40</xdr:row>
      <xdr:rowOff>46567</xdr:rowOff>
    </xdr:to>
    <xdr:cxnSp macro="">
      <xdr:nvCxnSpPr>
        <xdr:cNvPr id="385" name="直線コネクタ 384"/>
        <xdr:cNvCxnSpPr/>
      </xdr:nvCxnSpPr>
      <xdr:spPr>
        <a:xfrm flipV="1">
          <a:off x="16179800" y="680804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41</xdr:row>
      <xdr:rowOff>19896</xdr:rowOff>
    </xdr:to>
    <xdr:cxnSp macro="">
      <xdr:nvCxnSpPr>
        <xdr:cNvPr id="388" name="直線コネクタ 387"/>
        <xdr:cNvCxnSpPr/>
      </xdr:nvCxnSpPr>
      <xdr:spPr>
        <a:xfrm flipV="1">
          <a:off x="15290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390" name="テキスト ボックス 389"/>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42</xdr:row>
      <xdr:rowOff>9313</xdr:rowOff>
    </xdr:to>
    <xdr:cxnSp macro="">
      <xdr:nvCxnSpPr>
        <xdr:cNvPr id="391" name="直線コネクタ 390"/>
        <xdr:cNvCxnSpPr/>
      </xdr:nvCxnSpPr>
      <xdr:spPr>
        <a:xfrm flipV="1">
          <a:off x="14401800" y="704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3" name="テキスト ボックス 39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9313</xdr:rowOff>
    </xdr:from>
    <xdr:to>
      <xdr:col>21</xdr:col>
      <xdr:colOff>0</xdr:colOff>
      <xdr:row>42</xdr:row>
      <xdr:rowOff>105833</xdr:rowOff>
    </xdr:to>
    <xdr:cxnSp macro="">
      <xdr:nvCxnSpPr>
        <xdr:cNvPr id="394" name="直線コネクタ 393"/>
        <xdr:cNvCxnSpPr/>
      </xdr:nvCxnSpPr>
      <xdr:spPr>
        <a:xfrm flipV="1">
          <a:off x="13512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70696</xdr:rowOff>
    </xdr:from>
    <xdr:to>
      <xdr:col>24</xdr:col>
      <xdr:colOff>609600</xdr:colOff>
      <xdr:row>40</xdr:row>
      <xdr:rowOff>846</xdr:rowOff>
    </xdr:to>
    <xdr:sp macro="" textlink="">
      <xdr:nvSpPr>
        <xdr:cNvPr id="404" name="円/楕円 403"/>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87223</xdr:rowOff>
    </xdr:from>
    <xdr:ext cx="762000" cy="259045"/>
    <xdr:sp macro="" textlink="">
      <xdr:nvSpPr>
        <xdr:cNvPr id="405"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6" name="円/楕円 405"/>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7" name="テキスト ボックス 406"/>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8" name="円/楕円 40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409" name="テキスト ボックス 40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10" name="円/楕円 409"/>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411" name="テキスト ボックス 410"/>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2" name="円/楕円 411"/>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13" name="テキスト ボックス 412"/>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平均に比べ上回っているのは、主に公共下水道事業・市民病院事業への一般会計等負担見込額が多くなっているためである。特に、市民病院は平成２６年度に建替をし、その建設に係る企業債残高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高くなって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、消防庁舎や図書館建設事業等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を実施したことに伴い、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を発行した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ため地方債残高も増額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よって、後世への負担を少しでも軽減するよう財政調整基金等の基金残高を適正に維持していく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など健全な財政運営に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2635</xdr:rowOff>
    </xdr:from>
    <xdr:to>
      <xdr:col>24</xdr:col>
      <xdr:colOff>558800</xdr:colOff>
      <xdr:row>18</xdr:row>
      <xdr:rowOff>59944</xdr:rowOff>
    </xdr:to>
    <xdr:cxnSp macro="">
      <xdr:nvCxnSpPr>
        <xdr:cNvPr id="443" name="直線コネクタ 442"/>
        <xdr:cNvCxnSpPr/>
      </xdr:nvCxnSpPr>
      <xdr:spPr>
        <a:xfrm>
          <a:off x="16179800" y="3088735"/>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90233</xdr:rowOff>
    </xdr:from>
    <xdr:to>
      <xdr:col>23</xdr:col>
      <xdr:colOff>406400</xdr:colOff>
      <xdr:row>18</xdr:row>
      <xdr:rowOff>2635</xdr:rowOff>
    </xdr:to>
    <xdr:cxnSp macro="">
      <xdr:nvCxnSpPr>
        <xdr:cNvPr id="446" name="直線コネクタ 445"/>
        <xdr:cNvCxnSpPr/>
      </xdr:nvCxnSpPr>
      <xdr:spPr>
        <a:xfrm>
          <a:off x="15290800" y="3004883"/>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7" name="フローチャート : 判断 446"/>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8" name="テキスト ボックス 447"/>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90233</xdr:rowOff>
    </xdr:from>
    <xdr:to>
      <xdr:col>22</xdr:col>
      <xdr:colOff>203200</xdr:colOff>
      <xdr:row>17</xdr:row>
      <xdr:rowOff>136684</xdr:rowOff>
    </xdr:to>
    <xdr:cxnSp macro="">
      <xdr:nvCxnSpPr>
        <xdr:cNvPr id="449" name="直線コネクタ 448"/>
        <xdr:cNvCxnSpPr/>
      </xdr:nvCxnSpPr>
      <xdr:spPr>
        <a:xfrm flipV="1">
          <a:off x="14401800" y="3004883"/>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1" name="テキスト ボックス 450"/>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136684</xdr:rowOff>
    </xdr:from>
    <xdr:to>
      <xdr:col>21</xdr:col>
      <xdr:colOff>0</xdr:colOff>
      <xdr:row>18</xdr:row>
      <xdr:rowOff>16510</xdr:rowOff>
    </xdr:to>
    <xdr:cxnSp macro="">
      <xdr:nvCxnSpPr>
        <xdr:cNvPr id="452" name="直線コネクタ 451"/>
        <xdr:cNvCxnSpPr/>
      </xdr:nvCxnSpPr>
      <xdr:spPr>
        <a:xfrm flipV="1">
          <a:off x="13512800" y="3051334"/>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53" name="フローチャート : 判断 452"/>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4" name="テキスト ボックス 453"/>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5" name="フローチャート : 判断 454"/>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6" name="テキスト ボックス 455"/>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9144</xdr:rowOff>
    </xdr:from>
    <xdr:to>
      <xdr:col>24</xdr:col>
      <xdr:colOff>609600</xdr:colOff>
      <xdr:row>18</xdr:row>
      <xdr:rowOff>110744</xdr:rowOff>
    </xdr:to>
    <xdr:sp macro="" textlink="">
      <xdr:nvSpPr>
        <xdr:cNvPr id="462" name="円/楕円 461"/>
        <xdr:cNvSpPr/>
      </xdr:nvSpPr>
      <xdr:spPr>
        <a:xfrm>
          <a:off x="169672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152671</xdr:rowOff>
    </xdr:from>
    <xdr:ext cx="762000" cy="259045"/>
    <xdr:sp macro="" textlink="">
      <xdr:nvSpPr>
        <xdr:cNvPr id="463" name="将来負担の状況該当値テキスト"/>
        <xdr:cNvSpPr txBox="1"/>
      </xdr:nvSpPr>
      <xdr:spPr>
        <a:xfrm>
          <a:off x="17106900" y="306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123285</xdr:rowOff>
    </xdr:from>
    <xdr:to>
      <xdr:col>23</xdr:col>
      <xdr:colOff>457200</xdr:colOff>
      <xdr:row>18</xdr:row>
      <xdr:rowOff>53435</xdr:rowOff>
    </xdr:to>
    <xdr:sp macro="" textlink="">
      <xdr:nvSpPr>
        <xdr:cNvPr id="464" name="円/楕円 463"/>
        <xdr:cNvSpPr/>
      </xdr:nvSpPr>
      <xdr:spPr>
        <a:xfrm>
          <a:off x="16129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38212</xdr:rowOff>
    </xdr:from>
    <xdr:ext cx="736600" cy="259045"/>
    <xdr:sp macro="" textlink="">
      <xdr:nvSpPr>
        <xdr:cNvPr id="465" name="テキスト ボックス 464"/>
        <xdr:cNvSpPr txBox="1"/>
      </xdr:nvSpPr>
      <xdr:spPr>
        <a:xfrm>
          <a:off x="15798800" y="31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39433</xdr:rowOff>
    </xdr:from>
    <xdr:to>
      <xdr:col>22</xdr:col>
      <xdr:colOff>254000</xdr:colOff>
      <xdr:row>17</xdr:row>
      <xdr:rowOff>141033</xdr:rowOff>
    </xdr:to>
    <xdr:sp macro="" textlink="">
      <xdr:nvSpPr>
        <xdr:cNvPr id="466" name="円/楕円 465"/>
        <xdr:cNvSpPr/>
      </xdr:nvSpPr>
      <xdr:spPr>
        <a:xfrm>
          <a:off x="15240000" y="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125810</xdr:rowOff>
    </xdr:from>
    <xdr:ext cx="762000" cy="259045"/>
    <xdr:sp macro="" textlink="">
      <xdr:nvSpPr>
        <xdr:cNvPr id="467" name="テキスト ボックス 466"/>
        <xdr:cNvSpPr txBox="1"/>
      </xdr:nvSpPr>
      <xdr:spPr>
        <a:xfrm>
          <a:off x="14909800" y="304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85884</xdr:rowOff>
    </xdr:from>
    <xdr:to>
      <xdr:col>21</xdr:col>
      <xdr:colOff>50800</xdr:colOff>
      <xdr:row>18</xdr:row>
      <xdr:rowOff>16034</xdr:rowOff>
    </xdr:to>
    <xdr:sp macro="" textlink="">
      <xdr:nvSpPr>
        <xdr:cNvPr id="468" name="円/楕円 467"/>
        <xdr:cNvSpPr/>
      </xdr:nvSpPr>
      <xdr:spPr>
        <a:xfrm>
          <a:off x="14351000" y="3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811</xdr:rowOff>
    </xdr:from>
    <xdr:ext cx="762000" cy="259045"/>
    <xdr:sp macro="" textlink="">
      <xdr:nvSpPr>
        <xdr:cNvPr id="469" name="テキスト ボックス 468"/>
        <xdr:cNvSpPr txBox="1"/>
      </xdr:nvSpPr>
      <xdr:spPr>
        <a:xfrm>
          <a:off x="14020800" y="308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70" name="円/楕円 469"/>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52087</xdr:rowOff>
    </xdr:from>
    <xdr:ext cx="762000" cy="259045"/>
    <xdr:sp macro="" textlink="">
      <xdr:nvSpPr>
        <xdr:cNvPr id="471" name="テキスト ボックス 470"/>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要因としては、地理的な理由により消防業務等を直営で行っていること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があげられる。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平成２７年度からは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火葬業務を一部民間委託にする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など人件費抑制を図っており、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人件費の決算額について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今後は、適正な職員数の維持に努め、人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の抑制を図る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58420</xdr:rowOff>
    </xdr:to>
    <xdr:cxnSp macro="">
      <xdr:nvCxnSpPr>
        <xdr:cNvPr id="64" name="直線コネクタ 63"/>
        <xdr:cNvCxnSpPr/>
      </xdr:nvCxnSpPr>
      <xdr:spPr>
        <a:xfrm flipV="1">
          <a:off x="3987800" y="68615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58420</xdr:rowOff>
    </xdr:from>
    <xdr:to>
      <xdr:col>5</xdr:col>
      <xdr:colOff>549275</xdr:colOff>
      <xdr:row>40</xdr:row>
      <xdr:rowOff>104140</xdr:rowOff>
    </xdr:to>
    <xdr:cxnSp macro="">
      <xdr:nvCxnSpPr>
        <xdr:cNvPr id="67" name="直線コネクタ 66"/>
        <xdr:cNvCxnSpPr/>
      </xdr:nvCxnSpPr>
      <xdr:spPr>
        <a:xfrm flipV="1">
          <a:off x="3098800" y="691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41</xdr:row>
      <xdr:rowOff>24130</xdr:rowOff>
    </xdr:to>
    <xdr:cxnSp macro="">
      <xdr:nvCxnSpPr>
        <xdr:cNvPr id="70" name="直線コネクタ 69"/>
        <xdr:cNvCxnSpPr/>
      </xdr:nvCxnSpPr>
      <xdr:spPr>
        <a:xfrm flipV="1">
          <a:off x="2209800" y="696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24130</xdr:rowOff>
    </xdr:from>
    <xdr:to>
      <xdr:col>3</xdr:col>
      <xdr:colOff>142875</xdr:colOff>
      <xdr:row>41</xdr:row>
      <xdr:rowOff>143002</xdr:rowOff>
    </xdr:to>
    <xdr:cxnSp macro="">
      <xdr:nvCxnSpPr>
        <xdr:cNvPr id="73" name="直線コネクタ 72"/>
        <xdr:cNvCxnSpPr/>
      </xdr:nvCxnSpPr>
      <xdr:spPr>
        <a:xfrm flipV="1">
          <a:off x="1320800" y="70535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124206</xdr:rowOff>
    </xdr:from>
    <xdr:to>
      <xdr:col>7</xdr:col>
      <xdr:colOff>66675</xdr:colOff>
      <xdr:row>40</xdr:row>
      <xdr:rowOff>54356</xdr:rowOff>
    </xdr:to>
    <xdr:sp macro="" textlink="">
      <xdr:nvSpPr>
        <xdr:cNvPr id="83" name="円/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xdr:rowOff>
    </xdr:from>
    <xdr:to>
      <xdr:col>5</xdr:col>
      <xdr:colOff>600075</xdr:colOff>
      <xdr:row>40</xdr:row>
      <xdr:rowOff>109220</xdr:rowOff>
    </xdr:to>
    <xdr:sp macro="" textlink="">
      <xdr:nvSpPr>
        <xdr:cNvPr id="85" name="円/楕円 84"/>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93997</xdr:rowOff>
    </xdr:from>
    <xdr:ext cx="736600" cy="259045"/>
    <xdr:sp macro="" textlink="">
      <xdr:nvSpPr>
        <xdr:cNvPr id="86" name="テキスト ボックス 85"/>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7" name="円/楕円 86"/>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8" name="テキスト ボックス 87"/>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144780</xdr:rowOff>
    </xdr:from>
    <xdr:to>
      <xdr:col>3</xdr:col>
      <xdr:colOff>193675</xdr:colOff>
      <xdr:row>41</xdr:row>
      <xdr:rowOff>74930</xdr:rowOff>
    </xdr:to>
    <xdr:sp macro="" textlink="">
      <xdr:nvSpPr>
        <xdr:cNvPr id="89" name="円/楕円 88"/>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59707</xdr:rowOff>
    </xdr:from>
    <xdr:ext cx="762000" cy="259045"/>
    <xdr:sp macro="" textlink="">
      <xdr:nvSpPr>
        <xdr:cNvPr id="90" name="テキスト ボックス 89"/>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92202</xdr:rowOff>
    </xdr:from>
    <xdr:to>
      <xdr:col>1</xdr:col>
      <xdr:colOff>676275</xdr:colOff>
      <xdr:row>42</xdr:row>
      <xdr:rowOff>22352</xdr:rowOff>
    </xdr:to>
    <xdr:sp macro="" textlink="">
      <xdr:nvSpPr>
        <xdr:cNvPr id="91" name="円/楕円 90"/>
        <xdr:cNvSpPr/>
      </xdr:nvSpPr>
      <xdr:spPr>
        <a:xfrm>
          <a:off x="1270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7129</xdr:rowOff>
    </xdr:from>
    <xdr:ext cx="762000" cy="259045"/>
    <xdr:sp macro="" textlink="">
      <xdr:nvSpPr>
        <xdr:cNvPr id="92" name="テキスト ボックス 91"/>
        <xdr:cNvSpPr txBox="1"/>
      </xdr:nvSpPr>
      <xdr:spPr>
        <a:xfrm>
          <a:off x="939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要因としては、職員数の削減による臨時職員賃金の増、地域の公共交通事情に対応するための市巡回バス運行などが要因である。また、福祉・教育の充実のため、妊婦・乳児健康診査の実施、特別支援教育支援員を配置していることも、比率が高い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教職員校務用パソコン借上料の増加などが懸念されるため、</a:t>
          </a:r>
          <a:r>
            <a:rPr kumimoji="1" lang="ja-JP" altLang="ja-JP" sz="1100">
              <a:solidFill>
                <a:schemeClr val="dk1"/>
              </a:solidFill>
              <a:effectLst/>
              <a:latin typeface="+mn-lt"/>
              <a:ea typeface="+mn-ea"/>
              <a:cs typeface="+mn-cs"/>
            </a:rPr>
            <a:t>複数年契約の推進等により、</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48079</xdr:rowOff>
    </xdr:to>
    <xdr:cxnSp macro="">
      <xdr:nvCxnSpPr>
        <xdr:cNvPr id="127" name="直線コネクタ 126"/>
        <xdr:cNvCxnSpPr/>
      </xdr:nvCxnSpPr>
      <xdr:spPr>
        <a:xfrm flipV="1">
          <a:off x="15671800" y="2940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17</xdr:row>
      <xdr:rowOff>48079</xdr:rowOff>
    </xdr:to>
    <xdr:cxnSp macro="">
      <xdr:nvCxnSpPr>
        <xdr:cNvPr id="130" name="直線コネクタ 129"/>
        <xdr:cNvCxnSpPr/>
      </xdr:nvCxnSpPr>
      <xdr:spPr>
        <a:xfrm>
          <a:off x="14782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32" name="テキスト ボックス 13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99786</xdr:rowOff>
    </xdr:to>
    <xdr:cxnSp macro="">
      <xdr:nvCxnSpPr>
        <xdr:cNvPr id="133" name="直線コネクタ 132"/>
        <xdr:cNvCxnSpPr/>
      </xdr:nvCxnSpPr>
      <xdr:spPr>
        <a:xfrm>
          <a:off x="13893800" y="2745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35" name="テキスト ボックス 13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16</xdr:row>
      <xdr:rowOff>1814</xdr:rowOff>
    </xdr:to>
    <xdr:cxnSp macro="">
      <xdr:nvCxnSpPr>
        <xdr:cNvPr id="136" name="直線コネクタ 135"/>
        <xdr:cNvCxnSpPr/>
      </xdr:nvCxnSpPr>
      <xdr:spPr>
        <a:xfrm>
          <a:off x="13004800" y="2636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38" name="テキスト ボックス 137"/>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0" name="テキスト ボックス 139"/>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6" name="円/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7"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8" name="円/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2" name="円/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3" name="テキスト ボックス 152"/>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4" name="円/楕円 153"/>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55" name="テキスト ボックス 154"/>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ポイント高くなっている。要因としては、高齢化社会に対応するため、市単独事業で、６５歳以上の自動車免許を持っていない方に対し、タクシー利用に係る助成等を行っていることなどがあげられる。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今後は、高齢者人口の増により、さらに扶助費の増加が見込まれることから、市民のニーズに応えることも考えながら、財政を圧迫することのないよう努める。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154215</xdr:rowOff>
    </xdr:to>
    <xdr:cxnSp macro="">
      <xdr:nvCxnSpPr>
        <xdr:cNvPr id="190" name="直線コネクタ 189"/>
        <xdr:cNvCxnSpPr/>
      </xdr:nvCxnSpPr>
      <xdr:spPr>
        <a:xfrm>
          <a:off x="3987800" y="9657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56243</xdr:rowOff>
    </xdr:to>
    <xdr:cxnSp macro="">
      <xdr:nvCxnSpPr>
        <xdr:cNvPr id="193" name="直線コネクタ 192"/>
        <xdr:cNvCxnSpPr/>
      </xdr:nvCxnSpPr>
      <xdr:spPr>
        <a:xfrm>
          <a:off x="3098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195" name="テキスト ボックス 194"/>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55</xdr:row>
      <xdr:rowOff>162378</xdr:rowOff>
    </xdr:to>
    <xdr:cxnSp macro="">
      <xdr:nvCxnSpPr>
        <xdr:cNvPr id="196" name="直線コネクタ 195"/>
        <xdr:cNvCxnSpPr/>
      </xdr:nvCxnSpPr>
      <xdr:spPr>
        <a:xfrm>
          <a:off x="2209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140607</xdr:rowOff>
    </xdr:to>
    <xdr:cxnSp macro="">
      <xdr:nvCxnSpPr>
        <xdr:cNvPr id="199" name="直線コネクタ 198"/>
        <xdr:cNvCxnSpPr/>
      </xdr:nvCxnSpPr>
      <xdr:spPr>
        <a:xfrm>
          <a:off x="1320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1" name="テキスト ボックス 200"/>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09" name="円/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3" name="円/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8" name="テキスト ボックス 217"/>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高くなっている。主な要因としては、繰出金の増加があげられる。これまでに整備してきた公共下水道事業、漁業集落排水事業への繰出金や、介護保険給付費増等に伴う介護保険事業繰出金も多額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今後は、下水道事業等</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経費節減</a:t>
          </a:r>
          <a:r>
            <a:rPr kumimoji="1" lang="ja-JP" altLang="en-US" sz="1100">
              <a:solidFill>
                <a:schemeClr val="dk1"/>
              </a:solidFill>
              <a:effectLst/>
              <a:latin typeface="+mn-lt"/>
              <a:ea typeface="+mn-ea"/>
              <a:cs typeface="+mn-cs"/>
            </a:rPr>
            <a:t>を意識した経営を図り</a:t>
          </a:r>
          <a:r>
            <a:rPr kumimoji="1" lang="ja-JP" altLang="ja-JP" sz="1100">
              <a:solidFill>
                <a:schemeClr val="dk1"/>
              </a:solidFill>
              <a:effectLst/>
              <a:latin typeface="+mn-lt"/>
              <a:ea typeface="+mn-ea"/>
              <a:cs typeface="+mn-cs"/>
            </a:rPr>
            <a:t>、普通会計の負担を減らすよう努める。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161290</xdr:rowOff>
    </xdr:to>
    <xdr:cxnSp macro="">
      <xdr:nvCxnSpPr>
        <xdr:cNvPr id="251" name="直線コネクタ 250"/>
        <xdr:cNvCxnSpPr/>
      </xdr:nvCxnSpPr>
      <xdr:spPr>
        <a:xfrm flipV="1">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161290</xdr:rowOff>
    </xdr:to>
    <xdr:cxnSp macro="">
      <xdr:nvCxnSpPr>
        <xdr:cNvPr id="254" name="直線コネクタ 253"/>
        <xdr:cNvCxnSpPr/>
      </xdr:nvCxnSpPr>
      <xdr:spPr>
        <a:xfrm>
          <a:off x="14782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100330</xdr:rowOff>
    </xdr:to>
    <xdr:cxnSp macro="">
      <xdr:nvCxnSpPr>
        <xdr:cNvPr id="257" name="直線コネクタ 256"/>
        <xdr:cNvCxnSpPr/>
      </xdr:nvCxnSpPr>
      <xdr:spPr>
        <a:xfrm flipV="1">
          <a:off x="13893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100330</xdr:rowOff>
    </xdr:to>
    <xdr:cxnSp macro="">
      <xdr:nvCxnSpPr>
        <xdr:cNvPr id="260" name="直線コネクタ 259"/>
        <xdr:cNvCxnSpPr/>
      </xdr:nvCxnSpPr>
      <xdr:spPr>
        <a:xfrm>
          <a:off x="13004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0" name="円/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4" name="円/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要因としては、市民病院事業への補助金はあるものの、消防業務などその他の業務については、直営で行っているものが多いため、一部事務組合等への負担金が少ないことがあ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今後も、補助金等の見直しを行い、比率の維持に努める。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92710</xdr:rowOff>
    </xdr:to>
    <xdr:cxnSp macro="">
      <xdr:nvCxnSpPr>
        <xdr:cNvPr id="309" name="直線コネクタ 308"/>
        <xdr:cNvCxnSpPr/>
      </xdr:nvCxnSpPr>
      <xdr:spPr>
        <a:xfrm flipV="1">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92710</xdr:rowOff>
    </xdr:to>
    <xdr:cxnSp macro="">
      <xdr:nvCxnSpPr>
        <xdr:cNvPr id="312" name="直線コネクタ 311"/>
        <xdr:cNvCxnSpPr/>
      </xdr:nvCxnSpPr>
      <xdr:spPr>
        <a:xfrm>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14" name="テキスト ボックス 313"/>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5" name="直線コネクタ 314"/>
        <xdr:cNvCxnSpPr/>
      </xdr:nvCxnSpPr>
      <xdr:spPr>
        <a:xfrm flipV="1">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92710</xdr:rowOff>
    </xdr:to>
    <xdr:cxnSp macro="">
      <xdr:nvCxnSpPr>
        <xdr:cNvPr id="318" name="直線コネクタ 317"/>
        <xdr:cNvCxnSpPr/>
      </xdr:nvCxnSpPr>
      <xdr:spPr>
        <a:xfrm>
          <a:off x="13004800" y="60614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0" name="テキスト ボックス 319"/>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8" name="円/楕円 32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0" name="円/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2" name="円/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6" name="円/楕円 335"/>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7" name="テキスト ボックス 336"/>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公債費は平成１４年度をピークに減少傾向にあ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平成２５年度から２７年度にかけて、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消防庁舎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、小中一貫校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建設事業を実施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したため、今後は、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その建設に係る地方債償還が発生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は増加傾向になると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今後は、慎重な地方債発行に心がけた財政運営を行っていく。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54610</xdr:rowOff>
    </xdr:to>
    <xdr:cxnSp macro="">
      <xdr:nvCxnSpPr>
        <xdr:cNvPr id="370" name="直線コネクタ 369"/>
        <xdr:cNvCxnSpPr/>
      </xdr:nvCxnSpPr>
      <xdr:spPr>
        <a:xfrm flipV="1">
          <a:off x="3987800" y="12814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92710</xdr:rowOff>
    </xdr:to>
    <xdr:cxnSp macro="">
      <xdr:nvCxnSpPr>
        <xdr:cNvPr id="373" name="直線コネクタ 372"/>
        <xdr:cNvCxnSpPr/>
      </xdr:nvCxnSpPr>
      <xdr:spPr>
        <a:xfrm flipV="1">
          <a:off x="3098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66039</xdr:rowOff>
    </xdr:to>
    <xdr:cxnSp macro="">
      <xdr:nvCxnSpPr>
        <xdr:cNvPr id="376" name="直線コネクタ 375"/>
        <xdr:cNvCxnSpPr/>
      </xdr:nvCxnSpPr>
      <xdr:spPr>
        <a:xfrm flipV="1">
          <a:off x="2209800" y="129514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77</xdr:row>
      <xdr:rowOff>46989</xdr:rowOff>
    </xdr:to>
    <xdr:cxnSp macro="">
      <xdr:nvCxnSpPr>
        <xdr:cNvPr id="379" name="直線コネクタ 378"/>
        <xdr:cNvCxnSpPr/>
      </xdr:nvCxnSpPr>
      <xdr:spPr>
        <a:xfrm flipV="1">
          <a:off x="1320800" y="13096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9" name="円/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9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1" name="円/楕円 390"/>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92" name="テキスト ボックス 391"/>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3" name="円/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95" name="円/楕円 394"/>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96" name="テキスト ボックス 395"/>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7" name="円/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98" name="テキスト ボックス 397"/>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類似団体平均と比較すると、地理的な要因等もあり、直営で行っている業務が多いことから、公債費以外の経常収支比率が類似団体平均より高くなっている。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今後は、より効率的な行政運営に努め、経費削減を図っていく。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5080</xdr:rowOff>
    </xdr:to>
    <xdr:cxnSp macro="">
      <xdr:nvCxnSpPr>
        <xdr:cNvPr id="431" name="直線コネクタ 430"/>
        <xdr:cNvCxnSpPr/>
      </xdr:nvCxnSpPr>
      <xdr:spPr>
        <a:xfrm flipV="1">
          <a:off x="15671800" y="13526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79</xdr:row>
      <xdr:rowOff>5080</xdr:rowOff>
    </xdr:to>
    <xdr:cxnSp macro="">
      <xdr:nvCxnSpPr>
        <xdr:cNvPr id="434" name="直線コネクタ 433"/>
        <xdr:cNvCxnSpPr/>
      </xdr:nvCxnSpPr>
      <xdr:spPr>
        <a:xfrm>
          <a:off x="14782800" y="134658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6" name="テキスト ボックス 435"/>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92711</xdr:rowOff>
    </xdr:from>
    <xdr:to>
      <xdr:col>21</xdr:col>
      <xdr:colOff>361950</xdr:colOff>
      <xdr:row>78</xdr:row>
      <xdr:rowOff>96520</xdr:rowOff>
    </xdr:to>
    <xdr:cxnSp macro="">
      <xdr:nvCxnSpPr>
        <xdr:cNvPr id="437" name="直線コネクタ 436"/>
        <xdr:cNvCxnSpPr/>
      </xdr:nvCxnSpPr>
      <xdr:spPr>
        <a:xfrm flipV="1">
          <a:off x="13893800" y="13465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39370</xdr:rowOff>
    </xdr:from>
    <xdr:to>
      <xdr:col>20</xdr:col>
      <xdr:colOff>158750</xdr:colOff>
      <xdr:row>78</xdr:row>
      <xdr:rowOff>96520</xdr:rowOff>
    </xdr:to>
    <xdr:cxnSp macro="">
      <xdr:nvCxnSpPr>
        <xdr:cNvPr id="440" name="直線コネクタ 439"/>
        <xdr:cNvCxnSpPr/>
      </xdr:nvCxnSpPr>
      <xdr:spPr>
        <a:xfrm>
          <a:off x="13004800" y="13412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50" name="円/楕円 449"/>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51"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52" name="円/楕円 451"/>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53" name="テキスト ボックス 452"/>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54" name="円/楕円 453"/>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55" name="テキスト ボックス 454"/>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56" name="円/楕円 455"/>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57" name="テキスト ボックス 456"/>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8" name="円/楕円 457"/>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9" name="テキスト ボックス 458"/>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茨城県北茨城市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3270</xdr:rowOff>
    </xdr:from>
    <xdr:to>
      <xdr:col>4</xdr:col>
      <xdr:colOff>1117600</xdr:colOff>
      <xdr:row>17</xdr:row>
      <xdr:rowOff>33636</xdr:rowOff>
    </xdr:to>
    <xdr:cxnSp macro="">
      <xdr:nvCxnSpPr>
        <xdr:cNvPr id="50" name="直線コネクタ 49"/>
        <xdr:cNvCxnSpPr/>
      </xdr:nvCxnSpPr>
      <xdr:spPr bwMode="auto">
        <a:xfrm>
          <a:off x="5003800" y="2965545"/>
          <a:ext cx="6477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3270</xdr:rowOff>
    </xdr:from>
    <xdr:to>
      <xdr:col>4</xdr:col>
      <xdr:colOff>469900</xdr:colOff>
      <xdr:row>17</xdr:row>
      <xdr:rowOff>15157</xdr:rowOff>
    </xdr:to>
    <xdr:cxnSp macro="">
      <xdr:nvCxnSpPr>
        <xdr:cNvPr id="53" name="直線コネクタ 52"/>
        <xdr:cNvCxnSpPr/>
      </xdr:nvCxnSpPr>
      <xdr:spPr bwMode="auto">
        <a:xfrm flipV="1">
          <a:off x="4305300" y="2965545"/>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165443</xdr:rowOff>
    </xdr:from>
    <xdr:to>
      <xdr:col>3</xdr:col>
      <xdr:colOff>904875</xdr:colOff>
      <xdr:row>17</xdr:row>
      <xdr:rowOff>15157</xdr:rowOff>
    </xdr:to>
    <xdr:cxnSp macro="">
      <xdr:nvCxnSpPr>
        <xdr:cNvPr id="56" name="直線コネクタ 55"/>
        <xdr:cNvCxnSpPr/>
      </xdr:nvCxnSpPr>
      <xdr:spPr bwMode="auto">
        <a:xfrm>
          <a:off x="3606800" y="2956268"/>
          <a:ext cx="698500" cy="2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159195</xdr:rowOff>
    </xdr:from>
    <xdr:to>
      <xdr:col>3</xdr:col>
      <xdr:colOff>206375</xdr:colOff>
      <xdr:row>16</xdr:row>
      <xdr:rowOff>165443</xdr:rowOff>
    </xdr:to>
    <xdr:cxnSp macro="">
      <xdr:nvCxnSpPr>
        <xdr:cNvPr id="59" name="直線コネクタ 58"/>
        <xdr:cNvCxnSpPr/>
      </xdr:nvCxnSpPr>
      <xdr:spPr bwMode="auto">
        <a:xfrm>
          <a:off x="2908300" y="2950020"/>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154286</xdr:rowOff>
    </xdr:from>
    <xdr:to>
      <xdr:col>5</xdr:col>
      <xdr:colOff>34925</xdr:colOff>
      <xdr:row>17</xdr:row>
      <xdr:rowOff>84436</xdr:rowOff>
    </xdr:to>
    <xdr:sp macro="" textlink="">
      <xdr:nvSpPr>
        <xdr:cNvPr id="69" name="円/楕円 68"/>
        <xdr:cNvSpPr/>
      </xdr:nvSpPr>
      <xdr:spPr bwMode="auto">
        <a:xfrm>
          <a:off x="56007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126363</xdr:rowOff>
    </xdr:from>
    <xdr:ext cx="762000" cy="259045"/>
    <xdr:sp macro="" textlink="">
      <xdr:nvSpPr>
        <xdr:cNvPr id="70" name="人口1人当たり決算額の推移該当値テキスト130"/>
        <xdr:cNvSpPr txBox="1"/>
      </xdr:nvSpPr>
      <xdr:spPr>
        <a:xfrm>
          <a:off x="5740400" y="29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123920</xdr:rowOff>
    </xdr:from>
    <xdr:to>
      <xdr:col>4</xdr:col>
      <xdr:colOff>520700</xdr:colOff>
      <xdr:row>17</xdr:row>
      <xdr:rowOff>54070</xdr:rowOff>
    </xdr:to>
    <xdr:sp macro="" textlink="">
      <xdr:nvSpPr>
        <xdr:cNvPr id="71" name="円/楕円 70"/>
        <xdr:cNvSpPr/>
      </xdr:nvSpPr>
      <xdr:spPr bwMode="auto">
        <a:xfrm>
          <a:off x="4953000" y="29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38847</xdr:rowOff>
    </xdr:from>
    <xdr:ext cx="736600" cy="259045"/>
    <xdr:sp macro="" textlink="">
      <xdr:nvSpPr>
        <xdr:cNvPr id="72" name="テキスト ボックス 71"/>
        <xdr:cNvSpPr txBox="1"/>
      </xdr:nvSpPr>
      <xdr:spPr>
        <a:xfrm>
          <a:off x="4622800" y="300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135807</xdr:rowOff>
    </xdr:from>
    <xdr:to>
      <xdr:col>3</xdr:col>
      <xdr:colOff>955675</xdr:colOff>
      <xdr:row>17</xdr:row>
      <xdr:rowOff>65957</xdr:rowOff>
    </xdr:to>
    <xdr:sp macro="" textlink="">
      <xdr:nvSpPr>
        <xdr:cNvPr id="73" name="円/楕円 72"/>
        <xdr:cNvSpPr/>
      </xdr:nvSpPr>
      <xdr:spPr bwMode="auto">
        <a:xfrm>
          <a:off x="4254500" y="292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50734</xdr:rowOff>
    </xdr:from>
    <xdr:ext cx="762000" cy="259045"/>
    <xdr:sp macro="" textlink="">
      <xdr:nvSpPr>
        <xdr:cNvPr id="74" name="テキスト ボックス 73"/>
        <xdr:cNvSpPr txBox="1"/>
      </xdr:nvSpPr>
      <xdr:spPr>
        <a:xfrm>
          <a:off x="3924300" y="30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114643</xdr:rowOff>
    </xdr:from>
    <xdr:to>
      <xdr:col>3</xdr:col>
      <xdr:colOff>257175</xdr:colOff>
      <xdr:row>17</xdr:row>
      <xdr:rowOff>44793</xdr:rowOff>
    </xdr:to>
    <xdr:sp macro="" textlink="">
      <xdr:nvSpPr>
        <xdr:cNvPr id="75" name="円/楕円 74"/>
        <xdr:cNvSpPr/>
      </xdr:nvSpPr>
      <xdr:spPr bwMode="auto">
        <a:xfrm>
          <a:off x="3556000" y="29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29570</xdr:rowOff>
    </xdr:from>
    <xdr:ext cx="762000" cy="259045"/>
    <xdr:sp macro="" textlink="">
      <xdr:nvSpPr>
        <xdr:cNvPr id="76" name="テキスト ボックス 75"/>
        <xdr:cNvSpPr txBox="1"/>
      </xdr:nvSpPr>
      <xdr:spPr>
        <a:xfrm>
          <a:off x="3225800" y="299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108395</xdr:rowOff>
    </xdr:from>
    <xdr:to>
      <xdr:col>2</xdr:col>
      <xdr:colOff>692150</xdr:colOff>
      <xdr:row>17</xdr:row>
      <xdr:rowOff>38545</xdr:rowOff>
    </xdr:to>
    <xdr:sp macro="" textlink="">
      <xdr:nvSpPr>
        <xdr:cNvPr id="77" name="円/楕円 76"/>
        <xdr:cNvSpPr/>
      </xdr:nvSpPr>
      <xdr:spPr bwMode="auto">
        <a:xfrm>
          <a:off x="2857500" y="289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23322</xdr:rowOff>
    </xdr:from>
    <xdr:ext cx="762000" cy="259045"/>
    <xdr:sp macro="" textlink="">
      <xdr:nvSpPr>
        <xdr:cNvPr id="78" name="テキスト ボックス 77"/>
        <xdr:cNvSpPr txBox="1"/>
      </xdr:nvSpPr>
      <xdr:spPr>
        <a:xfrm>
          <a:off x="2527300" y="298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166613</xdr:rowOff>
    </xdr:from>
    <xdr:to>
      <xdr:col>4</xdr:col>
      <xdr:colOff>1117600</xdr:colOff>
      <xdr:row>37</xdr:row>
      <xdr:rowOff>1008</xdr:rowOff>
    </xdr:to>
    <xdr:cxnSp macro="">
      <xdr:nvCxnSpPr>
        <xdr:cNvPr id="114" name="直線コネクタ 113"/>
        <xdr:cNvCxnSpPr/>
      </xdr:nvCxnSpPr>
      <xdr:spPr bwMode="auto">
        <a:xfrm>
          <a:off x="5003800" y="7119863"/>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140357</xdr:rowOff>
    </xdr:from>
    <xdr:to>
      <xdr:col>4</xdr:col>
      <xdr:colOff>469900</xdr:colOff>
      <xdr:row>36</xdr:row>
      <xdr:rowOff>166613</xdr:rowOff>
    </xdr:to>
    <xdr:cxnSp macro="">
      <xdr:nvCxnSpPr>
        <xdr:cNvPr id="117" name="直線コネクタ 116"/>
        <xdr:cNvCxnSpPr/>
      </xdr:nvCxnSpPr>
      <xdr:spPr bwMode="auto">
        <a:xfrm>
          <a:off x="4305300" y="7093607"/>
          <a:ext cx="698500" cy="2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19" name="テキスト ボックス 118"/>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316150</xdr:rowOff>
    </xdr:from>
    <xdr:to>
      <xdr:col>3</xdr:col>
      <xdr:colOff>904875</xdr:colOff>
      <xdr:row>36</xdr:row>
      <xdr:rowOff>140357</xdr:rowOff>
    </xdr:to>
    <xdr:cxnSp macro="">
      <xdr:nvCxnSpPr>
        <xdr:cNvPr id="120" name="直線コネクタ 119"/>
        <xdr:cNvCxnSpPr/>
      </xdr:nvCxnSpPr>
      <xdr:spPr bwMode="auto">
        <a:xfrm>
          <a:off x="3606800" y="6926500"/>
          <a:ext cx="6985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2" name="テキスト ボックス 121"/>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186697</xdr:rowOff>
    </xdr:from>
    <xdr:to>
      <xdr:col>3</xdr:col>
      <xdr:colOff>206375</xdr:colOff>
      <xdr:row>35</xdr:row>
      <xdr:rowOff>316150</xdr:rowOff>
    </xdr:to>
    <xdr:cxnSp macro="">
      <xdr:nvCxnSpPr>
        <xdr:cNvPr id="123" name="直線コネクタ 122"/>
        <xdr:cNvCxnSpPr/>
      </xdr:nvCxnSpPr>
      <xdr:spPr bwMode="auto">
        <a:xfrm>
          <a:off x="2908300" y="6797047"/>
          <a:ext cx="698500" cy="12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7" name="テキスト ボックス 126"/>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121658</xdr:rowOff>
    </xdr:from>
    <xdr:to>
      <xdr:col>5</xdr:col>
      <xdr:colOff>34925</xdr:colOff>
      <xdr:row>37</xdr:row>
      <xdr:rowOff>51808</xdr:rowOff>
    </xdr:to>
    <xdr:sp macro="" textlink="">
      <xdr:nvSpPr>
        <xdr:cNvPr id="133" name="円/楕円 132"/>
        <xdr:cNvSpPr/>
      </xdr:nvSpPr>
      <xdr:spPr bwMode="auto">
        <a:xfrm>
          <a:off x="5600700" y="707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93735</xdr:rowOff>
    </xdr:from>
    <xdr:ext cx="762000" cy="259045"/>
    <xdr:sp macro="" textlink="">
      <xdr:nvSpPr>
        <xdr:cNvPr id="134" name="人口1人当たり決算額の推移該当値テキスト445"/>
        <xdr:cNvSpPr txBox="1"/>
      </xdr:nvSpPr>
      <xdr:spPr>
        <a:xfrm>
          <a:off x="5740400" y="704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115813</xdr:rowOff>
    </xdr:from>
    <xdr:to>
      <xdr:col>4</xdr:col>
      <xdr:colOff>520700</xdr:colOff>
      <xdr:row>37</xdr:row>
      <xdr:rowOff>45963</xdr:rowOff>
    </xdr:to>
    <xdr:sp macro="" textlink="">
      <xdr:nvSpPr>
        <xdr:cNvPr id="135" name="円/楕円 134"/>
        <xdr:cNvSpPr/>
      </xdr:nvSpPr>
      <xdr:spPr bwMode="auto">
        <a:xfrm>
          <a:off x="4953000" y="706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30740</xdr:rowOff>
    </xdr:from>
    <xdr:ext cx="736600" cy="259045"/>
    <xdr:sp macro="" textlink="">
      <xdr:nvSpPr>
        <xdr:cNvPr id="136" name="テキスト ボックス 135"/>
        <xdr:cNvSpPr txBox="1"/>
      </xdr:nvSpPr>
      <xdr:spPr>
        <a:xfrm>
          <a:off x="4622800" y="715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89557</xdr:rowOff>
    </xdr:from>
    <xdr:to>
      <xdr:col>3</xdr:col>
      <xdr:colOff>955675</xdr:colOff>
      <xdr:row>37</xdr:row>
      <xdr:rowOff>19707</xdr:rowOff>
    </xdr:to>
    <xdr:sp macro="" textlink="">
      <xdr:nvSpPr>
        <xdr:cNvPr id="137" name="円/楕円 136"/>
        <xdr:cNvSpPr/>
      </xdr:nvSpPr>
      <xdr:spPr bwMode="auto">
        <a:xfrm>
          <a:off x="4254500" y="704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4484</xdr:rowOff>
    </xdr:from>
    <xdr:ext cx="762000" cy="259045"/>
    <xdr:sp macro="" textlink="">
      <xdr:nvSpPr>
        <xdr:cNvPr id="138" name="テキスト ボックス 137"/>
        <xdr:cNvSpPr txBox="1"/>
      </xdr:nvSpPr>
      <xdr:spPr>
        <a:xfrm>
          <a:off x="3924300" y="712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265350</xdr:rowOff>
    </xdr:from>
    <xdr:to>
      <xdr:col>3</xdr:col>
      <xdr:colOff>257175</xdr:colOff>
      <xdr:row>36</xdr:row>
      <xdr:rowOff>24050</xdr:rowOff>
    </xdr:to>
    <xdr:sp macro="" textlink="">
      <xdr:nvSpPr>
        <xdr:cNvPr id="139" name="円/楕円 138"/>
        <xdr:cNvSpPr/>
      </xdr:nvSpPr>
      <xdr:spPr bwMode="auto">
        <a:xfrm>
          <a:off x="3556000" y="687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8827</xdr:rowOff>
    </xdr:from>
    <xdr:ext cx="762000" cy="259045"/>
    <xdr:sp macro="" textlink="">
      <xdr:nvSpPr>
        <xdr:cNvPr id="140" name="テキスト ボックス 139"/>
        <xdr:cNvSpPr txBox="1"/>
      </xdr:nvSpPr>
      <xdr:spPr>
        <a:xfrm>
          <a:off x="3225800" y="69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135897</xdr:rowOff>
    </xdr:from>
    <xdr:to>
      <xdr:col>2</xdr:col>
      <xdr:colOff>692150</xdr:colOff>
      <xdr:row>35</xdr:row>
      <xdr:rowOff>237497</xdr:rowOff>
    </xdr:to>
    <xdr:sp macro="" textlink="">
      <xdr:nvSpPr>
        <xdr:cNvPr id="141" name="円/楕円 140"/>
        <xdr:cNvSpPr/>
      </xdr:nvSpPr>
      <xdr:spPr bwMode="auto">
        <a:xfrm>
          <a:off x="2857500" y="67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222274</xdr:rowOff>
    </xdr:from>
    <xdr:ext cx="762000" cy="259045"/>
    <xdr:sp macro="" textlink="">
      <xdr:nvSpPr>
        <xdr:cNvPr id="142" name="テキスト ボックス 141"/>
        <xdr:cNvSpPr txBox="1"/>
      </xdr:nvSpPr>
      <xdr:spPr>
        <a:xfrm>
          <a:off x="2527300" y="68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108591</xdr:rowOff>
    </xdr:from>
    <xdr:to>
      <xdr:col>6</xdr:col>
      <xdr:colOff>511175</xdr:colOff>
      <xdr:row>36</xdr:row>
      <xdr:rowOff>109811</xdr:rowOff>
    </xdr:to>
    <xdr:cxnSp macro="">
      <xdr:nvCxnSpPr>
        <xdr:cNvPr id="61" name="直線コネクタ 60"/>
        <xdr:cNvCxnSpPr/>
      </xdr:nvCxnSpPr>
      <xdr:spPr>
        <a:xfrm flipV="1">
          <a:off x="3797300" y="6280791"/>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66624</xdr:rowOff>
    </xdr:from>
    <xdr:to>
      <xdr:col>5</xdr:col>
      <xdr:colOff>358775</xdr:colOff>
      <xdr:row>36</xdr:row>
      <xdr:rowOff>109811</xdr:rowOff>
    </xdr:to>
    <xdr:cxnSp macro="">
      <xdr:nvCxnSpPr>
        <xdr:cNvPr id="64" name="直線コネクタ 63"/>
        <xdr:cNvCxnSpPr/>
      </xdr:nvCxnSpPr>
      <xdr:spPr>
        <a:xfrm>
          <a:off x="2908300" y="6238824"/>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47441</xdr:rowOff>
    </xdr:from>
    <xdr:to>
      <xdr:col>4</xdr:col>
      <xdr:colOff>155575</xdr:colOff>
      <xdr:row>36</xdr:row>
      <xdr:rowOff>66624</xdr:rowOff>
    </xdr:to>
    <xdr:cxnSp macro="">
      <xdr:nvCxnSpPr>
        <xdr:cNvPr id="67" name="直線コネクタ 66"/>
        <xdr:cNvCxnSpPr/>
      </xdr:nvCxnSpPr>
      <xdr:spPr>
        <a:xfrm>
          <a:off x="2019300" y="6219641"/>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12732</xdr:rowOff>
    </xdr:from>
    <xdr:to>
      <xdr:col>2</xdr:col>
      <xdr:colOff>638175</xdr:colOff>
      <xdr:row>36</xdr:row>
      <xdr:rowOff>47441</xdr:rowOff>
    </xdr:to>
    <xdr:cxnSp macro="">
      <xdr:nvCxnSpPr>
        <xdr:cNvPr id="70" name="直線コネクタ 69"/>
        <xdr:cNvCxnSpPr/>
      </xdr:nvCxnSpPr>
      <xdr:spPr>
        <a:xfrm>
          <a:off x="1130300" y="6184932"/>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57791</xdr:rowOff>
    </xdr:from>
    <xdr:to>
      <xdr:col>6</xdr:col>
      <xdr:colOff>561975</xdr:colOff>
      <xdr:row>36</xdr:row>
      <xdr:rowOff>159391</xdr:rowOff>
    </xdr:to>
    <xdr:sp macro="" textlink="">
      <xdr:nvSpPr>
        <xdr:cNvPr id="80" name="円/楕円 79"/>
        <xdr:cNvSpPr/>
      </xdr:nvSpPr>
      <xdr:spPr>
        <a:xfrm>
          <a:off x="4584700" y="62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36218</xdr:rowOff>
    </xdr:from>
    <xdr:ext cx="534377" cy="259045"/>
    <xdr:sp macro="" textlink="">
      <xdr:nvSpPr>
        <xdr:cNvPr id="81" name="人件費該当値テキスト"/>
        <xdr:cNvSpPr txBox="1"/>
      </xdr:nvSpPr>
      <xdr:spPr>
        <a:xfrm>
          <a:off x="4686300" y="62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59011</xdr:rowOff>
    </xdr:from>
    <xdr:to>
      <xdr:col>5</xdr:col>
      <xdr:colOff>409575</xdr:colOff>
      <xdr:row>36</xdr:row>
      <xdr:rowOff>160611</xdr:rowOff>
    </xdr:to>
    <xdr:sp macro="" textlink="">
      <xdr:nvSpPr>
        <xdr:cNvPr id="82" name="円/楕円 81"/>
        <xdr:cNvSpPr/>
      </xdr:nvSpPr>
      <xdr:spPr>
        <a:xfrm>
          <a:off x="37465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151738</xdr:rowOff>
    </xdr:from>
    <xdr:ext cx="534377" cy="259045"/>
    <xdr:sp macro="" textlink="">
      <xdr:nvSpPr>
        <xdr:cNvPr id="83" name="テキスト ボックス 82"/>
        <xdr:cNvSpPr txBox="1"/>
      </xdr:nvSpPr>
      <xdr:spPr>
        <a:xfrm>
          <a:off x="3530111" y="63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15824</xdr:rowOff>
    </xdr:from>
    <xdr:to>
      <xdr:col>4</xdr:col>
      <xdr:colOff>206375</xdr:colOff>
      <xdr:row>36</xdr:row>
      <xdr:rowOff>117424</xdr:rowOff>
    </xdr:to>
    <xdr:sp macro="" textlink="">
      <xdr:nvSpPr>
        <xdr:cNvPr id="84" name="円/楕円 83"/>
        <xdr:cNvSpPr/>
      </xdr:nvSpPr>
      <xdr:spPr>
        <a:xfrm>
          <a:off x="2857500" y="61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108551</xdr:rowOff>
    </xdr:from>
    <xdr:ext cx="534377" cy="259045"/>
    <xdr:sp macro="" textlink="">
      <xdr:nvSpPr>
        <xdr:cNvPr id="85" name="テキスト ボックス 84"/>
        <xdr:cNvSpPr txBox="1"/>
      </xdr:nvSpPr>
      <xdr:spPr>
        <a:xfrm>
          <a:off x="2641111" y="62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168091</xdr:rowOff>
    </xdr:from>
    <xdr:to>
      <xdr:col>3</xdr:col>
      <xdr:colOff>3175</xdr:colOff>
      <xdr:row>36</xdr:row>
      <xdr:rowOff>98241</xdr:rowOff>
    </xdr:to>
    <xdr:sp macro="" textlink="">
      <xdr:nvSpPr>
        <xdr:cNvPr id="86" name="円/楕円 85"/>
        <xdr:cNvSpPr/>
      </xdr:nvSpPr>
      <xdr:spPr>
        <a:xfrm>
          <a:off x="1968500" y="61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89368</xdr:rowOff>
    </xdr:from>
    <xdr:ext cx="534377" cy="259045"/>
    <xdr:sp macro="" textlink="">
      <xdr:nvSpPr>
        <xdr:cNvPr id="87" name="テキスト ボックス 86"/>
        <xdr:cNvSpPr txBox="1"/>
      </xdr:nvSpPr>
      <xdr:spPr>
        <a:xfrm>
          <a:off x="1752111" y="62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133382</xdr:rowOff>
    </xdr:from>
    <xdr:to>
      <xdr:col>1</xdr:col>
      <xdr:colOff>485775</xdr:colOff>
      <xdr:row>36</xdr:row>
      <xdr:rowOff>63532</xdr:rowOff>
    </xdr:to>
    <xdr:sp macro="" textlink="">
      <xdr:nvSpPr>
        <xdr:cNvPr id="88" name="円/楕円 87"/>
        <xdr:cNvSpPr/>
      </xdr:nvSpPr>
      <xdr:spPr>
        <a:xfrm>
          <a:off x="1079500" y="61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54659</xdr:rowOff>
    </xdr:from>
    <xdr:ext cx="534377" cy="259045"/>
    <xdr:sp macro="" textlink="">
      <xdr:nvSpPr>
        <xdr:cNvPr id="89" name="テキスト ボックス 88"/>
        <xdr:cNvSpPr txBox="1"/>
      </xdr:nvSpPr>
      <xdr:spPr>
        <a:xfrm>
          <a:off x="863111" y="622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4731</xdr:rowOff>
    </xdr:from>
    <xdr:to>
      <xdr:col>6</xdr:col>
      <xdr:colOff>511175</xdr:colOff>
      <xdr:row>58</xdr:row>
      <xdr:rowOff>10289</xdr:rowOff>
    </xdr:to>
    <xdr:cxnSp macro="">
      <xdr:nvCxnSpPr>
        <xdr:cNvPr id="118" name="直線コネクタ 117"/>
        <xdr:cNvCxnSpPr/>
      </xdr:nvCxnSpPr>
      <xdr:spPr>
        <a:xfrm flipV="1">
          <a:off x="3797300" y="9948831"/>
          <a:ext cx="8382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152410</xdr:rowOff>
    </xdr:from>
    <xdr:to>
      <xdr:col>5</xdr:col>
      <xdr:colOff>358775</xdr:colOff>
      <xdr:row>58</xdr:row>
      <xdr:rowOff>10289</xdr:rowOff>
    </xdr:to>
    <xdr:cxnSp macro="">
      <xdr:nvCxnSpPr>
        <xdr:cNvPr id="121" name="直線コネクタ 120"/>
        <xdr:cNvCxnSpPr/>
      </xdr:nvCxnSpPr>
      <xdr:spPr>
        <a:xfrm>
          <a:off x="2908300" y="9925060"/>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133559</xdr:rowOff>
    </xdr:from>
    <xdr:to>
      <xdr:col>4</xdr:col>
      <xdr:colOff>155575</xdr:colOff>
      <xdr:row>57</xdr:row>
      <xdr:rowOff>152410</xdr:rowOff>
    </xdr:to>
    <xdr:cxnSp macro="">
      <xdr:nvCxnSpPr>
        <xdr:cNvPr id="124" name="直線コネクタ 123"/>
        <xdr:cNvCxnSpPr/>
      </xdr:nvCxnSpPr>
      <xdr:spPr>
        <a:xfrm>
          <a:off x="2019300" y="9906209"/>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31100</xdr:rowOff>
    </xdr:from>
    <xdr:to>
      <xdr:col>2</xdr:col>
      <xdr:colOff>638175</xdr:colOff>
      <xdr:row>57</xdr:row>
      <xdr:rowOff>133559</xdr:rowOff>
    </xdr:to>
    <xdr:cxnSp macro="">
      <xdr:nvCxnSpPr>
        <xdr:cNvPr id="127" name="直線コネクタ 126"/>
        <xdr:cNvCxnSpPr/>
      </xdr:nvCxnSpPr>
      <xdr:spPr>
        <a:xfrm>
          <a:off x="1130300" y="9803750"/>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19001</xdr:rowOff>
    </xdr:from>
    <xdr:ext cx="534377" cy="259045"/>
    <xdr:sp macro="" textlink="">
      <xdr:nvSpPr>
        <xdr:cNvPr id="129" name="テキスト ボックス 128"/>
        <xdr:cNvSpPr txBox="1"/>
      </xdr:nvSpPr>
      <xdr:spPr>
        <a:xfrm>
          <a:off x="1752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15667</xdr:rowOff>
    </xdr:from>
    <xdr:ext cx="534377" cy="259045"/>
    <xdr:sp macro="" textlink="">
      <xdr:nvSpPr>
        <xdr:cNvPr id="131" name="テキスト ボックス 130"/>
        <xdr:cNvSpPr txBox="1"/>
      </xdr:nvSpPr>
      <xdr:spPr>
        <a:xfrm>
          <a:off x="863111" y="99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125381</xdr:rowOff>
    </xdr:from>
    <xdr:to>
      <xdr:col>6</xdr:col>
      <xdr:colOff>561975</xdr:colOff>
      <xdr:row>58</xdr:row>
      <xdr:rowOff>55531</xdr:rowOff>
    </xdr:to>
    <xdr:sp macro="" textlink="">
      <xdr:nvSpPr>
        <xdr:cNvPr id="137" name="円/楕円 136"/>
        <xdr:cNvSpPr/>
      </xdr:nvSpPr>
      <xdr:spPr>
        <a:xfrm>
          <a:off x="4584700" y="98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130939</xdr:rowOff>
    </xdr:from>
    <xdr:to>
      <xdr:col>5</xdr:col>
      <xdr:colOff>409575</xdr:colOff>
      <xdr:row>58</xdr:row>
      <xdr:rowOff>61089</xdr:rowOff>
    </xdr:to>
    <xdr:sp macro="" textlink="">
      <xdr:nvSpPr>
        <xdr:cNvPr id="139" name="円/楕円 138"/>
        <xdr:cNvSpPr/>
      </xdr:nvSpPr>
      <xdr:spPr>
        <a:xfrm>
          <a:off x="3746500" y="99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52216</xdr:rowOff>
    </xdr:from>
    <xdr:ext cx="534377" cy="259045"/>
    <xdr:sp macro="" textlink="">
      <xdr:nvSpPr>
        <xdr:cNvPr id="140" name="テキスト ボックス 139"/>
        <xdr:cNvSpPr txBox="1"/>
      </xdr:nvSpPr>
      <xdr:spPr>
        <a:xfrm>
          <a:off x="3530111" y="99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101610</xdr:rowOff>
    </xdr:from>
    <xdr:to>
      <xdr:col>4</xdr:col>
      <xdr:colOff>206375</xdr:colOff>
      <xdr:row>58</xdr:row>
      <xdr:rowOff>31760</xdr:rowOff>
    </xdr:to>
    <xdr:sp macro="" textlink="">
      <xdr:nvSpPr>
        <xdr:cNvPr id="141" name="円/楕円 140"/>
        <xdr:cNvSpPr/>
      </xdr:nvSpPr>
      <xdr:spPr>
        <a:xfrm>
          <a:off x="2857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22887</xdr:rowOff>
    </xdr:from>
    <xdr:ext cx="534377" cy="259045"/>
    <xdr:sp macro="" textlink="">
      <xdr:nvSpPr>
        <xdr:cNvPr id="142" name="テキスト ボックス 141"/>
        <xdr:cNvSpPr txBox="1"/>
      </xdr:nvSpPr>
      <xdr:spPr>
        <a:xfrm>
          <a:off x="2641111" y="9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82759</xdr:rowOff>
    </xdr:from>
    <xdr:to>
      <xdr:col>3</xdr:col>
      <xdr:colOff>3175</xdr:colOff>
      <xdr:row>58</xdr:row>
      <xdr:rowOff>12909</xdr:rowOff>
    </xdr:to>
    <xdr:sp macro="" textlink="">
      <xdr:nvSpPr>
        <xdr:cNvPr id="143" name="円/楕円 142"/>
        <xdr:cNvSpPr/>
      </xdr:nvSpPr>
      <xdr:spPr>
        <a:xfrm>
          <a:off x="1968500" y="98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29436</xdr:rowOff>
    </xdr:from>
    <xdr:ext cx="534377" cy="259045"/>
    <xdr:sp macro="" textlink="">
      <xdr:nvSpPr>
        <xdr:cNvPr id="144" name="テキスト ボックス 143"/>
        <xdr:cNvSpPr txBox="1"/>
      </xdr:nvSpPr>
      <xdr:spPr>
        <a:xfrm>
          <a:off x="1752111" y="96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151750</xdr:rowOff>
    </xdr:from>
    <xdr:to>
      <xdr:col>1</xdr:col>
      <xdr:colOff>485775</xdr:colOff>
      <xdr:row>57</xdr:row>
      <xdr:rowOff>81900</xdr:rowOff>
    </xdr:to>
    <xdr:sp macro="" textlink="">
      <xdr:nvSpPr>
        <xdr:cNvPr id="145" name="円/楕円 144"/>
        <xdr:cNvSpPr/>
      </xdr:nvSpPr>
      <xdr:spPr>
        <a:xfrm>
          <a:off x="1079500" y="97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98427</xdr:rowOff>
    </xdr:from>
    <xdr:ext cx="534377" cy="259045"/>
    <xdr:sp macro="" textlink="">
      <xdr:nvSpPr>
        <xdr:cNvPr id="146" name="テキスト ボックス 145"/>
        <xdr:cNvSpPr txBox="1"/>
      </xdr:nvSpPr>
      <xdr:spPr>
        <a:xfrm>
          <a:off x="863111" y="95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159772</xdr:rowOff>
    </xdr:from>
    <xdr:to>
      <xdr:col>6</xdr:col>
      <xdr:colOff>511175</xdr:colOff>
      <xdr:row>78</xdr:row>
      <xdr:rowOff>14565</xdr:rowOff>
    </xdr:to>
    <xdr:cxnSp macro="">
      <xdr:nvCxnSpPr>
        <xdr:cNvPr id="173" name="直線コネクタ 172"/>
        <xdr:cNvCxnSpPr/>
      </xdr:nvCxnSpPr>
      <xdr:spPr>
        <a:xfrm>
          <a:off x="3797300" y="13361422"/>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149118</xdr:rowOff>
    </xdr:from>
    <xdr:to>
      <xdr:col>5</xdr:col>
      <xdr:colOff>358775</xdr:colOff>
      <xdr:row>77</xdr:row>
      <xdr:rowOff>159772</xdr:rowOff>
    </xdr:to>
    <xdr:cxnSp macro="">
      <xdr:nvCxnSpPr>
        <xdr:cNvPr id="176" name="直線コネクタ 175"/>
        <xdr:cNvCxnSpPr/>
      </xdr:nvCxnSpPr>
      <xdr:spPr>
        <a:xfrm>
          <a:off x="2908300" y="13350768"/>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149118</xdr:rowOff>
    </xdr:from>
    <xdr:to>
      <xdr:col>4</xdr:col>
      <xdr:colOff>155575</xdr:colOff>
      <xdr:row>77</xdr:row>
      <xdr:rowOff>159908</xdr:rowOff>
    </xdr:to>
    <xdr:cxnSp macro="">
      <xdr:nvCxnSpPr>
        <xdr:cNvPr id="179" name="直線コネクタ 178"/>
        <xdr:cNvCxnSpPr/>
      </xdr:nvCxnSpPr>
      <xdr:spPr>
        <a:xfrm flipV="1">
          <a:off x="2019300" y="13350768"/>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159908</xdr:rowOff>
    </xdr:from>
    <xdr:to>
      <xdr:col>2</xdr:col>
      <xdr:colOff>638175</xdr:colOff>
      <xdr:row>78</xdr:row>
      <xdr:rowOff>9261</xdr:rowOff>
    </xdr:to>
    <xdr:cxnSp macro="">
      <xdr:nvCxnSpPr>
        <xdr:cNvPr id="182" name="直線コネクタ 181"/>
        <xdr:cNvCxnSpPr/>
      </xdr:nvCxnSpPr>
      <xdr:spPr>
        <a:xfrm flipV="1">
          <a:off x="1130300" y="1336155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135215</xdr:rowOff>
    </xdr:from>
    <xdr:to>
      <xdr:col>6</xdr:col>
      <xdr:colOff>561975</xdr:colOff>
      <xdr:row>78</xdr:row>
      <xdr:rowOff>65365</xdr:rowOff>
    </xdr:to>
    <xdr:sp macro="" textlink="">
      <xdr:nvSpPr>
        <xdr:cNvPr id="192" name="円/楕円 191"/>
        <xdr:cNvSpPr/>
      </xdr:nvSpPr>
      <xdr:spPr>
        <a:xfrm>
          <a:off x="4584700" y="13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50142</xdr:rowOff>
    </xdr:from>
    <xdr:ext cx="469744" cy="259045"/>
    <xdr:sp macro="" textlink="">
      <xdr:nvSpPr>
        <xdr:cNvPr id="193" name="維持補修費該当値テキスト"/>
        <xdr:cNvSpPr txBox="1"/>
      </xdr:nvSpPr>
      <xdr:spPr>
        <a:xfrm>
          <a:off x="4686300" y="1325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108972</xdr:rowOff>
    </xdr:from>
    <xdr:to>
      <xdr:col>5</xdr:col>
      <xdr:colOff>409575</xdr:colOff>
      <xdr:row>78</xdr:row>
      <xdr:rowOff>39122</xdr:rowOff>
    </xdr:to>
    <xdr:sp macro="" textlink="">
      <xdr:nvSpPr>
        <xdr:cNvPr id="194" name="円/楕円 193"/>
        <xdr:cNvSpPr/>
      </xdr:nvSpPr>
      <xdr:spPr>
        <a:xfrm>
          <a:off x="3746500" y="133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30249</xdr:rowOff>
    </xdr:from>
    <xdr:ext cx="469744" cy="259045"/>
    <xdr:sp macro="" textlink="">
      <xdr:nvSpPr>
        <xdr:cNvPr id="195" name="テキスト ボックス 194"/>
        <xdr:cNvSpPr txBox="1"/>
      </xdr:nvSpPr>
      <xdr:spPr>
        <a:xfrm>
          <a:off x="3562427" y="1340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98318</xdr:rowOff>
    </xdr:from>
    <xdr:to>
      <xdr:col>4</xdr:col>
      <xdr:colOff>206375</xdr:colOff>
      <xdr:row>78</xdr:row>
      <xdr:rowOff>28468</xdr:rowOff>
    </xdr:to>
    <xdr:sp macro="" textlink="">
      <xdr:nvSpPr>
        <xdr:cNvPr id="196" name="円/楕円 195"/>
        <xdr:cNvSpPr/>
      </xdr:nvSpPr>
      <xdr:spPr>
        <a:xfrm>
          <a:off x="2857500" y="132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19595</xdr:rowOff>
    </xdr:from>
    <xdr:ext cx="469744" cy="259045"/>
    <xdr:sp macro="" textlink="">
      <xdr:nvSpPr>
        <xdr:cNvPr id="197" name="テキスト ボックス 196"/>
        <xdr:cNvSpPr txBox="1"/>
      </xdr:nvSpPr>
      <xdr:spPr>
        <a:xfrm>
          <a:off x="2673427" y="133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109108</xdr:rowOff>
    </xdr:from>
    <xdr:to>
      <xdr:col>3</xdr:col>
      <xdr:colOff>3175</xdr:colOff>
      <xdr:row>78</xdr:row>
      <xdr:rowOff>39258</xdr:rowOff>
    </xdr:to>
    <xdr:sp macro="" textlink="">
      <xdr:nvSpPr>
        <xdr:cNvPr id="198" name="円/楕円 197"/>
        <xdr:cNvSpPr/>
      </xdr:nvSpPr>
      <xdr:spPr>
        <a:xfrm>
          <a:off x="1968500" y="133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30385</xdr:rowOff>
    </xdr:from>
    <xdr:ext cx="469744" cy="259045"/>
    <xdr:sp macro="" textlink="">
      <xdr:nvSpPr>
        <xdr:cNvPr id="199" name="テキスト ボックス 198"/>
        <xdr:cNvSpPr txBox="1"/>
      </xdr:nvSpPr>
      <xdr:spPr>
        <a:xfrm>
          <a:off x="1784427" y="134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129911</xdr:rowOff>
    </xdr:from>
    <xdr:to>
      <xdr:col>1</xdr:col>
      <xdr:colOff>485775</xdr:colOff>
      <xdr:row>78</xdr:row>
      <xdr:rowOff>60061</xdr:rowOff>
    </xdr:to>
    <xdr:sp macro="" textlink="">
      <xdr:nvSpPr>
        <xdr:cNvPr id="200" name="円/楕円 199"/>
        <xdr:cNvSpPr/>
      </xdr:nvSpPr>
      <xdr:spPr>
        <a:xfrm>
          <a:off x="1079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51188</xdr:rowOff>
    </xdr:from>
    <xdr:ext cx="469744" cy="259045"/>
    <xdr:sp macro="" textlink="">
      <xdr:nvSpPr>
        <xdr:cNvPr id="201" name="テキスト ボックス 200"/>
        <xdr:cNvSpPr txBox="1"/>
      </xdr:nvSpPr>
      <xdr:spPr>
        <a:xfrm>
          <a:off x="895427" y="134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91836</xdr:rowOff>
    </xdr:from>
    <xdr:to>
      <xdr:col>6</xdr:col>
      <xdr:colOff>511175</xdr:colOff>
      <xdr:row>97</xdr:row>
      <xdr:rowOff>135613</xdr:rowOff>
    </xdr:to>
    <xdr:cxnSp macro="">
      <xdr:nvCxnSpPr>
        <xdr:cNvPr id="235" name="直線コネクタ 234"/>
        <xdr:cNvCxnSpPr/>
      </xdr:nvCxnSpPr>
      <xdr:spPr>
        <a:xfrm flipV="1">
          <a:off x="3797300" y="16722486"/>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135613</xdr:rowOff>
    </xdr:from>
    <xdr:to>
      <xdr:col>5</xdr:col>
      <xdr:colOff>358775</xdr:colOff>
      <xdr:row>98</xdr:row>
      <xdr:rowOff>7883</xdr:rowOff>
    </xdr:to>
    <xdr:cxnSp macro="">
      <xdr:nvCxnSpPr>
        <xdr:cNvPr id="238" name="直線コネクタ 237"/>
        <xdr:cNvCxnSpPr/>
      </xdr:nvCxnSpPr>
      <xdr:spPr>
        <a:xfrm flipV="1">
          <a:off x="2908300" y="16766263"/>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109262</xdr:rowOff>
    </xdr:from>
    <xdr:ext cx="534377" cy="259045"/>
    <xdr:sp macro="" textlink="">
      <xdr:nvSpPr>
        <xdr:cNvPr id="240" name="テキスト ボックス 239"/>
        <xdr:cNvSpPr txBox="1"/>
      </xdr:nvSpPr>
      <xdr:spPr>
        <a:xfrm>
          <a:off x="3530111" y="16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7883</xdr:rowOff>
    </xdr:from>
    <xdr:to>
      <xdr:col>4</xdr:col>
      <xdr:colOff>155575</xdr:colOff>
      <xdr:row>98</xdr:row>
      <xdr:rowOff>18304</xdr:rowOff>
    </xdr:to>
    <xdr:cxnSp macro="">
      <xdr:nvCxnSpPr>
        <xdr:cNvPr id="241" name="直線コネクタ 240"/>
        <xdr:cNvCxnSpPr/>
      </xdr:nvCxnSpPr>
      <xdr:spPr>
        <a:xfrm flipV="1">
          <a:off x="2019300" y="16809983"/>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165307</xdr:rowOff>
    </xdr:from>
    <xdr:ext cx="534377" cy="259045"/>
    <xdr:sp macro="" textlink="">
      <xdr:nvSpPr>
        <xdr:cNvPr id="243" name="テキスト ボックス 242"/>
        <xdr:cNvSpPr txBox="1"/>
      </xdr:nvSpPr>
      <xdr:spPr>
        <a:xfrm>
          <a:off x="2641111" y="164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4063</xdr:rowOff>
    </xdr:from>
    <xdr:to>
      <xdr:col>2</xdr:col>
      <xdr:colOff>638175</xdr:colOff>
      <xdr:row>98</xdr:row>
      <xdr:rowOff>18304</xdr:rowOff>
    </xdr:to>
    <xdr:cxnSp macro="">
      <xdr:nvCxnSpPr>
        <xdr:cNvPr id="244" name="直線コネクタ 243"/>
        <xdr:cNvCxnSpPr/>
      </xdr:nvCxnSpPr>
      <xdr:spPr>
        <a:xfrm>
          <a:off x="1130300" y="16806163"/>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7297</xdr:rowOff>
    </xdr:from>
    <xdr:ext cx="534377" cy="259045"/>
    <xdr:sp macro="" textlink="">
      <xdr:nvSpPr>
        <xdr:cNvPr id="246" name="テキスト ボックス 245"/>
        <xdr:cNvSpPr txBox="1"/>
      </xdr:nvSpPr>
      <xdr:spPr>
        <a:xfrm>
          <a:off x="1752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9811</xdr:rowOff>
    </xdr:from>
    <xdr:ext cx="534377" cy="259045"/>
    <xdr:sp macro="" textlink="">
      <xdr:nvSpPr>
        <xdr:cNvPr id="248" name="テキスト ボックス 247"/>
        <xdr:cNvSpPr txBox="1"/>
      </xdr:nvSpPr>
      <xdr:spPr>
        <a:xfrm>
          <a:off x="863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41036</xdr:rowOff>
    </xdr:from>
    <xdr:to>
      <xdr:col>6</xdr:col>
      <xdr:colOff>561975</xdr:colOff>
      <xdr:row>97</xdr:row>
      <xdr:rowOff>142636</xdr:rowOff>
    </xdr:to>
    <xdr:sp macro="" textlink="">
      <xdr:nvSpPr>
        <xdr:cNvPr id="254" name="円/楕円 253"/>
        <xdr:cNvSpPr/>
      </xdr:nvSpPr>
      <xdr:spPr>
        <a:xfrm>
          <a:off x="4584700" y="166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19463</xdr:rowOff>
    </xdr:from>
    <xdr:ext cx="534377" cy="259045"/>
    <xdr:sp macro="" textlink="">
      <xdr:nvSpPr>
        <xdr:cNvPr id="255" name="扶助費該当値テキスト"/>
        <xdr:cNvSpPr txBox="1"/>
      </xdr:nvSpPr>
      <xdr:spPr>
        <a:xfrm>
          <a:off x="4686300" y="166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84813</xdr:rowOff>
    </xdr:from>
    <xdr:to>
      <xdr:col>5</xdr:col>
      <xdr:colOff>409575</xdr:colOff>
      <xdr:row>98</xdr:row>
      <xdr:rowOff>14963</xdr:rowOff>
    </xdr:to>
    <xdr:sp macro="" textlink="">
      <xdr:nvSpPr>
        <xdr:cNvPr id="256" name="円/楕円 255"/>
        <xdr:cNvSpPr/>
      </xdr:nvSpPr>
      <xdr:spPr>
        <a:xfrm>
          <a:off x="3746500" y="167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6090</xdr:rowOff>
    </xdr:from>
    <xdr:ext cx="534377" cy="259045"/>
    <xdr:sp macro="" textlink="">
      <xdr:nvSpPr>
        <xdr:cNvPr id="257" name="テキスト ボックス 256"/>
        <xdr:cNvSpPr txBox="1"/>
      </xdr:nvSpPr>
      <xdr:spPr>
        <a:xfrm>
          <a:off x="3530111" y="168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128533</xdr:rowOff>
    </xdr:from>
    <xdr:to>
      <xdr:col>4</xdr:col>
      <xdr:colOff>206375</xdr:colOff>
      <xdr:row>98</xdr:row>
      <xdr:rowOff>58683</xdr:rowOff>
    </xdr:to>
    <xdr:sp macro="" textlink="">
      <xdr:nvSpPr>
        <xdr:cNvPr id="258" name="円/楕円 257"/>
        <xdr:cNvSpPr/>
      </xdr:nvSpPr>
      <xdr:spPr>
        <a:xfrm>
          <a:off x="2857500" y="167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49810</xdr:rowOff>
    </xdr:from>
    <xdr:ext cx="534377" cy="259045"/>
    <xdr:sp macro="" textlink="">
      <xdr:nvSpPr>
        <xdr:cNvPr id="259" name="テキスト ボックス 258"/>
        <xdr:cNvSpPr txBox="1"/>
      </xdr:nvSpPr>
      <xdr:spPr>
        <a:xfrm>
          <a:off x="2641111" y="168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138954</xdr:rowOff>
    </xdr:from>
    <xdr:to>
      <xdr:col>3</xdr:col>
      <xdr:colOff>3175</xdr:colOff>
      <xdr:row>98</xdr:row>
      <xdr:rowOff>69104</xdr:rowOff>
    </xdr:to>
    <xdr:sp macro="" textlink="">
      <xdr:nvSpPr>
        <xdr:cNvPr id="260" name="円/楕円 259"/>
        <xdr:cNvSpPr/>
      </xdr:nvSpPr>
      <xdr:spPr>
        <a:xfrm>
          <a:off x="1968500" y="16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60231</xdr:rowOff>
    </xdr:from>
    <xdr:ext cx="534377" cy="259045"/>
    <xdr:sp macro="" textlink="">
      <xdr:nvSpPr>
        <xdr:cNvPr id="261" name="テキスト ボックス 260"/>
        <xdr:cNvSpPr txBox="1"/>
      </xdr:nvSpPr>
      <xdr:spPr>
        <a:xfrm>
          <a:off x="1752111" y="168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124713</xdr:rowOff>
    </xdr:from>
    <xdr:to>
      <xdr:col>1</xdr:col>
      <xdr:colOff>485775</xdr:colOff>
      <xdr:row>98</xdr:row>
      <xdr:rowOff>54863</xdr:rowOff>
    </xdr:to>
    <xdr:sp macro="" textlink="">
      <xdr:nvSpPr>
        <xdr:cNvPr id="262" name="円/楕円 261"/>
        <xdr:cNvSpPr/>
      </xdr:nvSpPr>
      <xdr:spPr>
        <a:xfrm>
          <a:off x="1079500" y="167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45990</xdr:rowOff>
    </xdr:from>
    <xdr:ext cx="534377" cy="259045"/>
    <xdr:sp macro="" textlink="">
      <xdr:nvSpPr>
        <xdr:cNvPr id="263" name="テキスト ボックス 262"/>
        <xdr:cNvSpPr txBox="1"/>
      </xdr:nvSpPr>
      <xdr:spPr>
        <a:xfrm>
          <a:off x="863111" y="168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165706</xdr:rowOff>
    </xdr:from>
    <xdr:to>
      <xdr:col>15</xdr:col>
      <xdr:colOff>180975</xdr:colOff>
      <xdr:row>37</xdr:row>
      <xdr:rowOff>23158</xdr:rowOff>
    </xdr:to>
    <xdr:cxnSp macro="">
      <xdr:nvCxnSpPr>
        <xdr:cNvPr id="294" name="直線コネクタ 293"/>
        <xdr:cNvCxnSpPr/>
      </xdr:nvCxnSpPr>
      <xdr:spPr>
        <a:xfrm flipV="1">
          <a:off x="9639300" y="6337906"/>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23158</xdr:rowOff>
    </xdr:from>
    <xdr:to>
      <xdr:col>14</xdr:col>
      <xdr:colOff>28575</xdr:colOff>
      <xdr:row>37</xdr:row>
      <xdr:rowOff>118897</xdr:rowOff>
    </xdr:to>
    <xdr:cxnSp macro="">
      <xdr:nvCxnSpPr>
        <xdr:cNvPr id="297" name="直線コネクタ 296"/>
        <xdr:cNvCxnSpPr/>
      </xdr:nvCxnSpPr>
      <xdr:spPr>
        <a:xfrm flipV="1">
          <a:off x="8750300" y="6366808"/>
          <a:ext cx="889000" cy="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42316</xdr:rowOff>
    </xdr:from>
    <xdr:to>
      <xdr:col>12</xdr:col>
      <xdr:colOff>511175</xdr:colOff>
      <xdr:row>37</xdr:row>
      <xdr:rowOff>118897</xdr:rowOff>
    </xdr:to>
    <xdr:cxnSp macro="">
      <xdr:nvCxnSpPr>
        <xdr:cNvPr id="300" name="直線コネクタ 299"/>
        <xdr:cNvCxnSpPr/>
      </xdr:nvCxnSpPr>
      <xdr:spPr>
        <a:xfrm>
          <a:off x="7861300" y="638596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48531</xdr:rowOff>
    </xdr:from>
    <xdr:ext cx="534377" cy="259045"/>
    <xdr:sp macro="" textlink="">
      <xdr:nvSpPr>
        <xdr:cNvPr id="302" name="テキスト ボックス 301"/>
        <xdr:cNvSpPr txBox="1"/>
      </xdr:nvSpPr>
      <xdr:spPr>
        <a:xfrm>
          <a:off x="8483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42316</xdr:rowOff>
    </xdr:from>
    <xdr:to>
      <xdr:col>11</xdr:col>
      <xdr:colOff>307975</xdr:colOff>
      <xdr:row>37</xdr:row>
      <xdr:rowOff>88505</xdr:rowOff>
    </xdr:to>
    <xdr:cxnSp macro="">
      <xdr:nvCxnSpPr>
        <xdr:cNvPr id="303" name="直線コネクタ 302"/>
        <xdr:cNvCxnSpPr/>
      </xdr:nvCxnSpPr>
      <xdr:spPr>
        <a:xfrm flipV="1">
          <a:off x="6972300" y="6385966"/>
          <a:ext cx="889000" cy="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81515</xdr:rowOff>
    </xdr:from>
    <xdr:ext cx="534377" cy="259045"/>
    <xdr:sp macro="" textlink="">
      <xdr:nvSpPr>
        <xdr:cNvPr id="305" name="テキスト ボックス 304"/>
        <xdr:cNvSpPr txBox="1"/>
      </xdr:nvSpPr>
      <xdr:spPr>
        <a:xfrm>
          <a:off x="7594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89178</xdr:rowOff>
    </xdr:from>
    <xdr:ext cx="534377" cy="259045"/>
    <xdr:sp macro="" textlink="">
      <xdr:nvSpPr>
        <xdr:cNvPr id="307" name="テキスト ボックス 306"/>
        <xdr:cNvSpPr txBox="1"/>
      </xdr:nvSpPr>
      <xdr:spPr>
        <a:xfrm>
          <a:off x="6705111" y="5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114906</xdr:rowOff>
    </xdr:from>
    <xdr:to>
      <xdr:col>15</xdr:col>
      <xdr:colOff>231775</xdr:colOff>
      <xdr:row>37</xdr:row>
      <xdr:rowOff>45056</xdr:rowOff>
    </xdr:to>
    <xdr:sp macro="" textlink="">
      <xdr:nvSpPr>
        <xdr:cNvPr id="313" name="円/楕円 312"/>
        <xdr:cNvSpPr/>
      </xdr:nvSpPr>
      <xdr:spPr>
        <a:xfrm>
          <a:off x="10426700" y="62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93333</xdr:rowOff>
    </xdr:from>
    <xdr:ext cx="534377" cy="259045"/>
    <xdr:sp macro="" textlink="">
      <xdr:nvSpPr>
        <xdr:cNvPr id="314" name="補助費等該当値テキスト"/>
        <xdr:cNvSpPr txBox="1"/>
      </xdr:nvSpPr>
      <xdr:spPr>
        <a:xfrm>
          <a:off x="10528300" y="62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143808</xdr:rowOff>
    </xdr:from>
    <xdr:to>
      <xdr:col>14</xdr:col>
      <xdr:colOff>79375</xdr:colOff>
      <xdr:row>37</xdr:row>
      <xdr:rowOff>73958</xdr:rowOff>
    </xdr:to>
    <xdr:sp macro="" textlink="">
      <xdr:nvSpPr>
        <xdr:cNvPr id="315" name="円/楕円 314"/>
        <xdr:cNvSpPr/>
      </xdr:nvSpPr>
      <xdr:spPr>
        <a:xfrm>
          <a:off x="9588500" y="6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65085</xdr:rowOff>
    </xdr:from>
    <xdr:ext cx="534377" cy="259045"/>
    <xdr:sp macro="" textlink="">
      <xdr:nvSpPr>
        <xdr:cNvPr id="316" name="テキスト ボックス 315"/>
        <xdr:cNvSpPr txBox="1"/>
      </xdr:nvSpPr>
      <xdr:spPr>
        <a:xfrm>
          <a:off x="9372111" y="64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68097</xdr:rowOff>
    </xdr:from>
    <xdr:to>
      <xdr:col>12</xdr:col>
      <xdr:colOff>561975</xdr:colOff>
      <xdr:row>37</xdr:row>
      <xdr:rowOff>169697</xdr:rowOff>
    </xdr:to>
    <xdr:sp macro="" textlink="">
      <xdr:nvSpPr>
        <xdr:cNvPr id="317" name="円/楕円 316"/>
        <xdr:cNvSpPr/>
      </xdr:nvSpPr>
      <xdr:spPr>
        <a:xfrm>
          <a:off x="8699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160824</xdr:rowOff>
    </xdr:from>
    <xdr:ext cx="534377" cy="259045"/>
    <xdr:sp macro="" textlink="">
      <xdr:nvSpPr>
        <xdr:cNvPr id="318" name="テキスト ボックス 317"/>
        <xdr:cNvSpPr txBox="1"/>
      </xdr:nvSpPr>
      <xdr:spPr>
        <a:xfrm>
          <a:off x="8483111" y="65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162966</xdr:rowOff>
    </xdr:from>
    <xdr:to>
      <xdr:col>11</xdr:col>
      <xdr:colOff>358775</xdr:colOff>
      <xdr:row>37</xdr:row>
      <xdr:rowOff>93116</xdr:rowOff>
    </xdr:to>
    <xdr:sp macro="" textlink="">
      <xdr:nvSpPr>
        <xdr:cNvPr id="319" name="円/楕円 318"/>
        <xdr:cNvSpPr/>
      </xdr:nvSpPr>
      <xdr:spPr>
        <a:xfrm>
          <a:off x="7810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84243</xdr:rowOff>
    </xdr:from>
    <xdr:ext cx="534377" cy="259045"/>
    <xdr:sp macro="" textlink="">
      <xdr:nvSpPr>
        <xdr:cNvPr id="320" name="テキスト ボックス 319"/>
        <xdr:cNvSpPr txBox="1"/>
      </xdr:nvSpPr>
      <xdr:spPr>
        <a:xfrm>
          <a:off x="7594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37705</xdr:rowOff>
    </xdr:from>
    <xdr:to>
      <xdr:col>10</xdr:col>
      <xdr:colOff>155575</xdr:colOff>
      <xdr:row>37</xdr:row>
      <xdr:rowOff>139305</xdr:rowOff>
    </xdr:to>
    <xdr:sp macro="" textlink="">
      <xdr:nvSpPr>
        <xdr:cNvPr id="321" name="円/楕円 320"/>
        <xdr:cNvSpPr/>
      </xdr:nvSpPr>
      <xdr:spPr>
        <a:xfrm>
          <a:off x="6921500" y="6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130432</xdr:rowOff>
    </xdr:from>
    <xdr:ext cx="534377" cy="259045"/>
    <xdr:sp macro="" textlink="">
      <xdr:nvSpPr>
        <xdr:cNvPr id="322" name="テキスト ボックス 321"/>
        <xdr:cNvSpPr txBox="1"/>
      </xdr:nvSpPr>
      <xdr:spPr>
        <a:xfrm>
          <a:off x="6705111" y="6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62490</xdr:rowOff>
    </xdr:from>
    <xdr:to>
      <xdr:col>15</xdr:col>
      <xdr:colOff>180975</xdr:colOff>
      <xdr:row>58</xdr:row>
      <xdr:rowOff>42951</xdr:rowOff>
    </xdr:to>
    <xdr:cxnSp macro="">
      <xdr:nvCxnSpPr>
        <xdr:cNvPr id="351" name="直線コネクタ 350"/>
        <xdr:cNvCxnSpPr/>
      </xdr:nvCxnSpPr>
      <xdr:spPr>
        <a:xfrm flipV="1">
          <a:off x="9639300" y="9835140"/>
          <a:ext cx="838200" cy="1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42951</xdr:rowOff>
    </xdr:from>
    <xdr:to>
      <xdr:col>14</xdr:col>
      <xdr:colOff>28575</xdr:colOff>
      <xdr:row>58</xdr:row>
      <xdr:rowOff>65944</xdr:rowOff>
    </xdr:to>
    <xdr:cxnSp macro="">
      <xdr:nvCxnSpPr>
        <xdr:cNvPr id="354" name="直線コネクタ 353"/>
        <xdr:cNvCxnSpPr/>
      </xdr:nvCxnSpPr>
      <xdr:spPr>
        <a:xfrm flipV="1">
          <a:off x="8750300" y="9987051"/>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98525</xdr:rowOff>
    </xdr:from>
    <xdr:ext cx="534377" cy="259045"/>
    <xdr:sp macro="" textlink="">
      <xdr:nvSpPr>
        <xdr:cNvPr id="356" name="テキスト ボックス 355"/>
        <xdr:cNvSpPr txBox="1"/>
      </xdr:nvSpPr>
      <xdr:spPr>
        <a:xfrm>
          <a:off x="9372111" y="100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65944</xdr:rowOff>
    </xdr:from>
    <xdr:to>
      <xdr:col>12</xdr:col>
      <xdr:colOff>511175</xdr:colOff>
      <xdr:row>58</xdr:row>
      <xdr:rowOff>160207</xdr:rowOff>
    </xdr:to>
    <xdr:cxnSp macro="">
      <xdr:nvCxnSpPr>
        <xdr:cNvPr id="357" name="直線コネクタ 356"/>
        <xdr:cNvCxnSpPr/>
      </xdr:nvCxnSpPr>
      <xdr:spPr>
        <a:xfrm flipV="1">
          <a:off x="7861300" y="10010044"/>
          <a:ext cx="889000" cy="9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122466</xdr:rowOff>
    </xdr:from>
    <xdr:ext cx="534377" cy="259045"/>
    <xdr:sp macro="" textlink="">
      <xdr:nvSpPr>
        <xdr:cNvPr id="359" name="テキスト ボックス 358"/>
        <xdr:cNvSpPr txBox="1"/>
      </xdr:nvSpPr>
      <xdr:spPr>
        <a:xfrm>
          <a:off x="8483111" y="97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160207</xdr:rowOff>
    </xdr:from>
    <xdr:to>
      <xdr:col>11</xdr:col>
      <xdr:colOff>307975</xdr:colOff>
      <xdr:row>58</xdr:row>
      <xdr:rowOff>165869</xdr:rowOff>
    </xdr:to>
    <xdr:cxnSp macro="">
      <xdr:nvCxnSpPr>
        <xdr:cNvPr id="360" name="直線コネクタ 359"/>
        <xdr:cNvCxnSpPr/>
      </xdr:nvCxnSpPr>
      <xdr:spPr>
        <a:xfrm flipV="1">
          <a:off x="6972300" y="10104307"/>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155425</xdr:rowOff>
    </xdr:from>
    <xdr:ext cx="534377" cy="259045"/>
    <xdr:sp macro="" textlink="">
      <xdr:nvSpPr>
        <xdr:cNvPr id="364" name="テキスト ボックス 363"/>
        <xdr:cNvSpPr txBox="1"/>
      </xdr:nvSpPr>
      <xdr:spPr>
        <a:xfrm>
          <a:off x="6705111" y="97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11690</xdr:rowOff>
    </xdr:from>
    <xdr:to>
      <xdr:col>15</xdr:col>
      <xdr:colOff>231775</xdr:colOff>
      <xdr:row>57</xdr:row>
      <xdr:rowOff>113290</xdr:rowOff>
    </xdr:to>
    <xdr:sp macro="" textlink="">
      <xdr:nvSpPr>
        <xdr:cNvPr id="370" name="円/楕円 369"/>
        <xdr:cNvSpPr/>
      </xdr:nvSpPr>
      <xdr:spPr>
        <a:xfrm>
          <a:off x="10426700" y="9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34567</xdr:rowOff>
    </xdr:from>
    <xdr:ext cx="599010" cy="259045"/>
    <xdr:sp macro="" textlink="">
      <xdr:nvSpPr>
        <xdr:cNvPr id="371" name="普通建設事業費該当値テキスト"/>
        <xdr:cNvSpPr txBox="1"/>
      </xdr:nvSpPr>
      <xdr:spPr>
        <a:xfrm>
          <a:off x="10528300" y="963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163601</xdr:rowOff>
    </xdr:from>
    <xdr:to>
      <xdr:col>14</xdr:col>
      <xdr:colOff>79375</xdr:colOff>
      <xdr:row>58</xdr:row>
      <xdr:rowOff>93751</xdr:rowOff>
    </xdr:to>
    <xdr:sp macro="" textlink="">
      <xdr:nvSpPr>
        <xdr:cNvPr id="372" name="円/楕円 371"/>
        <xdr:cNvSpPr/>
      </xdr:nvSpPr>
      <xdr:spPr>
        <a:xfrm>
          <a:off x="9588500" y="99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110278</xdr:rowOff>
    </xdr:from>
    <xdr:ext cx="534377" cy="259045"/>
    <xdr:sp macro="" textlink="">
      <xdr:nvSpPr>
        <xdr:cNvPr id="373" name="テキスト ボックス 372"/>
        <xdr:cNvSpPr txBox="1"/>
      </xdr:nvSpPr>
      <xdr:spPr>
        <a:xfrm>
          <a:off x="9372111" y="97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15144</xdr:rowOff>
    </xdr:from>
    <xdr:to>
      <xdr:col>12</xdr:col>
      <xdr:colOff>561975</xdr:colOff>
      <xdr:row>58</xdr:row>
      <xdr:rowOff>116744</xdr:rowOff>
    </xdr:to>
    <xdr:sp macro="" textlink="">
      <xdr:nvSpPr>
        <xdr:cNvPr id="374" name="円/楕円 373"/>
        <xdr:cNvSpPr/>
      </xdr:nvSpPr>
      <xdr:spPr>
        <a:xfrm>
          <a:off x="8699500" y="99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107871</xdr:rowOff>
    </xdr:from>
    <xdr:ext cx="534377" cy="259045"/>
    <xdr:sp macro="" textlink="">
      <xdr:nvSpPr>
        <xdr:cNvPr id="375" name="テキスト ボックス 374"/>
        <xdr:cNvSpPr txBox="1"/>
      </xdr:nvSpPr>
      <xdr:spPr>
        <a:xfrm>
          <a:off x="8483111" y="1005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109407</xdr:rowOff>
    </xdr:from>
    <xdr:to>
      <xdr:col>11</xdr:col>
      <xdr:colOff>358775</xdr:colOff>
      <xdr:row>59</xdr:row>
      <xdr:rowOff>39557</xdr:rowOff>
    </xdr:to>
    <xdr:sp macro="" textlink="">
      <xdr:nvSpPr>
        <xdr:cNvPr id="376" name="円/楕円 375"/>
        <xdr:cNvSpPr/>
      </xdr:nvSpPr>
      <xdr:spPr>
        <a:xfrm>
          <a:off x="7810500" y="100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30684</xdr:rowOff>
    </xdr:from>
    <xdr:ext cx="534377" cy="259045"/>
    <xdr:sp macro="" textlink="">
      <xdr:nvSpPr>
        <xdr:cNvPr id="377" name="テキスト ボックス 376"/>
        <xdr:cNvSpPr txBox="1"/>
      </xdr:nvSpPr>
      <xdr:spPr>
        <a:xfrm>
          <a:off x="7594111" y="101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115069</xdr:rowOff>
    </xdr:from>
    <xdr:to>
      <xdr:col>10</xdr:col>
      <xdr:colOff>155575</xdr:colOff>
      <xdr:row>59</xdr:row>
      <xdr:rowOff>45219</xdr:rowOff>
    </xdr:to>
    <xdr:sp macro="" textlink="">
      <xdr:nvSpPr>
        <xdr:cNvPr id="378" name="円/楕円 377"/>
        <xdr:cNvSpPr/>
      </xdr:nvSpPr>
      <xdr:spPr>
        <a:xfrm>
          <a:off x="6921500" y="100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36346</xdr:rowOff>
    </xdr:from>
    <xdr:ext cx="534377" cy="259045"/>
    <xdr:sp macro="" textlink="">
      <xdr:nvSpPr>
        <xdr:cNvPr id="379" name="テキスト ボックス 378"/>
        <xdr:cNvSpPr txBox="1"/>
      </xdr:nvSpPr>
      <xdr:spPr>
        <a:xfrm>
          <a:off x="6705111" y="101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171149</xdr:rowOff>
    </xdr:from>
    <xdr:to>
      <xdr:col>15</xdr:col>
      <xdr:colOff>180975</xdr:colOff>
      <xdr:row>78</xdr:row>
      <xdr:rowOff>64723</xdr:rowOff>
    </xdr:to>
    <xdr:cxnSp macro="">
      <xdr:nvCxnSpPr>
        <xdr:cNvPr id="406" name="直線コネクタ 405"/>
        <xdr:cNvCxnSpPr/>
      </xdr:nvCxnSpPr>
      <xdr:spPr>
        <a:xfrm flipV="1">
          <a:off x="9639300" y="13372799"/>
          <a:ext cx="8382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120349</xdr:rowOff>
    </xdr:from>
    <xdr:to>
      <xdr:col>15</xdr:col>
      <xdr:colOff>231775</xdr:colOff>
      <xdr:row>78</xdr:row>
      <xdr:rowOff>50499</xdr:rowOff>
    </xdr:to>
    <xdr:sp macro="" textlink="">
      <xdr:nvSpPr>
        <xdr:cNvPr id="416" name="円/楕円 415"/>
        <xdr:cNvSpPr/>
      </xdr:nvSpPr>
      <xdr:spPr>
        <a:xfrm>
          <a:off x="10426700" y="133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143226</xdr:rowOff>
    </xdr:from>
    <xdr:ext cx="534377" cy="259045"/>
    <xdr:sp macro="" textlink="">
      <xdr:nvSpPr>
        <xdr:cNvPr id="417" name="普通建設事業費 （ うち新規整備　）該当値テキスト"/>
        <xdr:cNvSpPr txBox="1"/>
      </xdr:nvSpPr>
      <xdr:spPr>
        <a:xfrm>
          <a:off x="10528300" y="131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13923</xdr:rowOff>
    </xdr:from>
    <xdr:to>
      <xdr:col>14</xdr:col>
      <xdr:colOff>79375</xdr:colOff>
      <xdr:row>78</xdr:row>
      <xdr:rowOff>115523</xdr:rowOff>
    </xdr:to>
    <xdr:sp macro="" textlink="">
      <xdr:nvSpPr>
        <xdr:cNvPr id="418" name="円/楕円 417"/>
        <xdr:cNvSpPr/>
      </xdr:nvSpPr>
      <xdr:spPr>
        <a:xfrm>
          <a:off x="9588500" y="133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106650</xdr:rowOff>
    </xdr:from>
    <xdr:ext cx="534377" cy="259045"/>
    <xdr:sp macro="" textlink="">
      <xdr:nvSpPr>
        <xdr:cNvPr id="419" name="テキスト ボックス 418"/>
        <xdr:cNvSpPr txBox="1"/>
      </xdr:nvSpPr>
      <xdr:spPr>
        <a:xfrm>
          <a:off x="9372111" y="13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135568</xdr:rowOff>
    </xdr:from>
    <xdr:to>
      <xdr:col>15</xdr:col>
      <xdr:colOff>180975</xdr:colOff>
      <xdr:row>95</xdr:row>
      <xdr:rowOff>161303</xdr:rowOff>
    </xdr:to>
    <xdr:cxnSp macro="">
      <xdr:nvCxnSpPr>
        <xdr:cNvPr id="450" name="直線コネクタ 449"/>
        <xdr:cNvCxnSpPr/>
      </xdr:nvCxnSpPr>
      <xdr:spPr>
        <a:xfrm flipV="1">
          <a:off x="9639300" y="15908968"/>
          <a:ext cx="838200" cy="5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4" name="テキスト ボックス 453"/>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84768</xdr:rowOff>
    </xdr:from>
    <xdr:to>
      <xdr:col>15</xdr:col>
      <xdr:colOff>231775</xdr:colOff>
      <xdr:row>93</xdr:row>
      <xdr:rowOff>14918</xdr:rowOff>
    </xdr:to>
    <xdr:sp macro="" textlink="">
      <xdr:nvSpPr>
        <xdr:cNvPr id="460" name="円/楕円 459"/>
        <xdr:cNvSpPr/>
      </xdr:nvSpPr>
      <xdr:spPr>
        <a:xfrm>
          <a:off x="10426700" y="1585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107645</xdr:rowOff>
    </xdr:from>
    <xdr:ext cx="534377" cy="259045"/>
    <xdr:sp macro="" textlink="">
      <xdr:nvSpPr>
        <xdr:cNvPr id="461" name="普通建設事業費 （ うち更新整備　）該当値テキスト"/>
        <xdr:cNvSpPr txBox="1"/>
      </xdr:nvSpPr>
      <xdr:spPr>
        <a:xfrm>
          <a:off x="10528300" y="157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110503</xdr:rowOff>
    </xdr:from>
    <xdr:to>
      <xdr:col>14</xdr:col>
      <xdr:colOff>79375</xdr:colOff>
      <xdr:row>96</xdr:row>
      <xdr:rowOff>40653</xdr:rowOff>
    </xdr:to>
    <xdr:sp macro="" textlink="">
      <xdr:nvSpPr>
        <xdr:cNvPr id="462" name="円/楕円 461"/>
        <xdr:cNvSpPr/>
      </xdr:nvSpPr>
      <xdr:spPr>
        <a:xfrm>
          <a:off x="9588500" y="163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57180</xdr:rowOff>
    </xdr:from>
    <xdr:ext cx="534377" cy="259045"/>
    <xdr:sp macro="" textlink="">
      <xdr:nvSpPr>
        <xdr:cNvPr id="463" name="テキスト ボックス 462"/>
        <xdr:cNvSpPr txBox="1"/>
      </xdr:nvSpPr>
      <xdr:spPr>
        <a:xfrm>
          <a:off x="9372111" y="161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22806</xdr:rowOff>
    </xdr:from>
    <xdr:to>
      <xdr:col>23</xdr:col>
      <xdr:colOff>517525</xdr:colOff>
      <xdr:row>38</xdr:row>
      <xdr:rowOff>25388</xdr:rowOff>
    </xdr:to>
    <xdr:cxnSp macro="">
      <xdr:nvCxnSpPr>
        <xdr:cNvPr id="488" name="直線コネクタ 487"/>
        <xdr:cNvCxnSpPr/>
      </xdr:nvCxnSpPr>
      <xdr:spPr>
        <a:xfrm>
          <a:off x="15481300" y="6537906"/>
          <a:ext cx="8382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6809</xdr:rowOff>
    </xdr:from>
    <xdr:to>
      <xdr:col>22</xdr:col>
      <xdr:colOff>365125</xdr:colOff>
      <xdr:row>38</xdr:row>
      <xdr:rowOff>22806</xdr:rowOff>
    </xdr:to>
    <xdr:cxnSp macro="">
      <xdr:nvCxnSpPr>
        <xdr:cNvPr id="491" name="直線コネクタ 490"/>
        <xdr:cNvCxnSpPr/>
      </xdr:nvCxnSpPr>
      <xdr:spPr>
        <a:xfrm>
          <a:off x="14592300" y="6521909"/>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138031</xdr:rowOff>
    </xdr:from>
    <xdr:to>
      <xdr:col>21</xdr:col>
      <xdr:colOff>161925</xdr:colOff>
      <xdr:row>38</xdr:row>
      <xdr:rowOff>6809</xdr:rowOff>
    </xdr:to>
    <xdr:cxnSp macro="">
      <xdr:nvCxnSpPr>
        <xdr:cNvPr id="494" name="直線コネクタ 493"/>
        <xdr:cNvCxnSpPr/>
      </xdr:nvCxnSpPr>
      <xdr:spPr>
        <a:xfrm>
          <a:off x="13703300" y="6481681"/>
          <a:ext cx="8890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81819</xdr:rowOff>
    </xdr:from>
    <xdr:to>
      <xdr:col>19</xdr:col>
      <xdr:colOff>644525</xdr:colOff>
      <xdr:row>37</xdr:row>
      <xdr:rowOff>138031</xdr:rowOff>
    </xdr:to>
    <xdr:cxnSp macro="">
      <xdr:nvCxnSpPr>
        <xdr:cNvPr id="497" name="直線コネクタ 496"/>
        <xdr:cNvCxnSpPr/>
      </xdr:nvCxnSpPr>
      <xdr:spPr>
        <a:xfrm>
          <a:off x="12814300" y="6425469"/>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20955</xdr:rowOff>
    </xdr:from>
    <xdr:ext cx="469744" cy="259045"/>
    <xdr:sp macro="" textlink="">
      <xdr:nvSpPr>
        <xdr:cNvPr id="499" name="テキスト ボックス 498"/>
        <xdr:cNvSpPr txBox="1"/>
      </xdr:nvSpPr>
      <xdr:spPr>
        <a:xfrm>
          <a:off x="13468427" y="653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25842</xdr:rowOff>
    </xdr:from>
    <xdr:ext cx="469744" cy="259045"/>
    <xdr:sp macro="" textlink="">
      <xdr:nvSpPr>
        <xdr:cNvPr id="501" name="テキスト ボックス 500"/>
        <xdr:cNvSpPr txBox="1"/>
      </xdr:nvSpPr>
      <xdr:spPr>
        <a:xfrm>
          <a:off x="12579427" y="65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146039</xdr:rowOff>
    </xdr:from>
    <xdr:to>
      <xdr:col>23</xdr:col>
      <xdr:colOff>568325</xdr:colOff>
      <xdr:row>38</xdr:row>
      <xdr:rowOff>76189</xdr:rowOff>
    </xdr:to>
    <xdr:sp macro="" textlink="">
      <xdr:nvSpPr>
        <xdr:cNvPr id="507" name="円/楕円 506"/>
        <xdr:cNvSpPr/>
      </xdr:nvSpPr>
      <xdr:spPr>
        <a:xfrm>
          <a:off x="162687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143455</xdr:rowOff>
    </xdr:from>
    <xdr:to>
      <xdr:col>22</xdr:col>
      <xdr:colOff>415925</xdr:colOff>
      <xdr:row>38</xdr:row>
      <xdr:rowOff>73605</xdr:rowOff>
    </xdr:to>
    <xdr:sp macro="" textlink="">
      <xdr:nvSpPr>
        <xdr:cNvPr id="509" name="円/楕円 508"/>
        <xdr:cNvSpPr/>
      </xdr:nvSpPr>
      <xdr:spPr>
        <a:xfrm>
          <a:off x="15430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64733</xdr:rowOff>
    </xdr:from>
    <xdr:ext cx="378565" cy="259045"/>
    <xdr:sp macro="" textlink="">
      <xdr:nvSpPr>
        <xdr:cNvPr id="510" name="テキスト ボックス 509"/>
        <xdr:cNvSpPr txBox="1"/>
      </xdr:nvSpPr>
      <xdr:spPr>
        <a:xfrm>
          <a:off x="15292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127459</xdr:rowOff>
    </xdr:from>
    <xdr:to>
      <xdr:col>21</xdr:col>
      <xdr:colOff>212725</xdr:colOff>
      <xdr:row>38</xdr:row>
      <xdr:rowOff>57609</xdr:rowOff>
    </xdr:to>
    <xdr:sp macro="" textlink="">
      <xdr:nvSpPr>
        <xdr:cNvPr id="511" name="円/楕円 510"/>
        <xdr:cNvSpPr/>
      </xdr:nvSpPr>
      <xdr:spPr>
        <a:xfrm>
          <a:off x="14541500" y="64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48736</xdr:rowOff>
    </xdr:from>
    <xdr:ext cx="469744" cy="259045"/>
    <xdr:sp macro="" textlink="">
      <xdr:nvSpPr>
        <xdr:cNvPr id="512" name="テキスト ボックス 511"/>
        <xdr:cNvSpPr txBox="1"/>
      </xdr:nvSpPr>
      <xdr:spPr>
        <a:xfrm>
          <a:off x="14357427" y="65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87231</xdr:rowOff>
    </xdr:from>
    <xdr:to>
      <xdr:col>20</xdr:col>
      <xdr:colOff>9525</xdr:colOff>
      <xdr:row>38</xdr:row>
      <xdr:rowOff>17381</xdr:rowOff>
    </xdr:to>
    <xdr:sp macro="" textlink="">
      <xdr:nvSpPr>
        <xdr:cNvPr id="513" name="円/楕円 512"/>
        <xdr:cNvSpPr/>
      </xdr:nvSpPr>
      <xdr:spPr>
        <a:xfrm>
          <a:off x="13652500" y="64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33908</xdr:rowOff>
    </xdr:from>
    <xdr:ext cx="534377" cy="259045"/>
    <xdr:sp macro="" textlink="">
      <xdr:nvSpPr>
        <xdr:cNvPr id="514" name="テキスト ボックス 513"/>
        <xdr:cNvSpPr txBox="1"/>
      </xdr:nvSpPr>
      <xdr:spPr>
        <a:xfrm>
          <a:off x="13436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31019</xdr:rowOff>
    </xdr:from>
    <xdr:to>
      <xdr:col>18</xdr:col>
      <xdr:colOff>492125</xdr:colOff>
      <xdr:row>37</xdr:row>
      <xdr:rowOff>132619</xdr:rowOff>
    </xdr:to>
    <xdr:sp macro="" textlink="">
      <xdr:nvSpPr>
        <xdr:cNvPr id="515" name="円/楕円 514"/>
        <xdr:cNvSpPr/>
      </xdr:nvSpPr>
      <xdr:spPr>
        <a:xfrm>
          <a:off x="12763500" y="63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149146</xdr:rowOff>
    </xdr:from>
    <xdr:ext cx="534377" cy="259045"/>
    <xdr:sp macro="" textlink="">
      <xdr:nvSpPr>
        <xdr:cNvPr id="516" name="テキスト ボックス 515"/>
        <xdr:cNvSpPr txBox="1"/>
      </xdr:nvSpPr>
      <xdr:spPr>
        <a:xfrm>
          <a:off x="12547111" y="61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155054</xdr:rowOff>
    </xdr:from>
    <xdr:to>
      <xdr:col>23</xdr:col>
      <xdr:colOff>517525</xdr:colOff>
      <xdr:row>77</xdr:row>
      <xdr:rowOff>170495</xdr:rowOff>
    </xdr:to>
    <xdr:cxnSp macro="">
      <xdr:nvCxnSpPr>
        <xdr:cNvPr id="598" name="直線コネクタ 597"/>
        <xdr:cNvCxnSpPr/>
      </xdr:nvCxnSpPr>
      <xdr:spPr>
        <a:xfrm>
          <a:off x="15481300" y="13356704"/>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144711</xdr:rowOff>
    </xdr:from>
    <xdr:to>
      <xdr:col>22</xdr:col>
      <xdr:colOff>365125</xdr:colOff>
      <xdr:row>77</xdr:row>
      <xdr:rowOff>155054</xdr:rowOff>
    </xdr:to>
    <xdr:cxnSp macro="">
      <xdr:nvCxnSpPr>
        <xdr:cNvPr id="601" name="直線コネクタ 600"/>
        <xdr:cNvCxnSpPr/>
      </xdr:nvCxnSpPr>
      <xdr:spPr>
        <a:xfrm>
          <a:off x="14592300" y="13346361"/>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109544</xdr:rowOff>
    </xdr:from>
    <xdr:to>
      <xdr:col>21</xdr:col>
      <xdr:colOff>161925</xdr:colOff>
      <xdr:row>77</xdr:row>
      <xdr:rowOff>144711</xdr:rowOff>
    </xdr:to>
    <xdr:cxnSp macro="">
      <xdr:nvCxnSpPr>
        <xdr:cNvPr id="604" name="直線コネクタ 603"/>
        <xdr:cNvCxnSpPr/>
      </xdr:nvCxnSpPr>
      <xdr:spPr>
        <a:xfrm>
          <a:off x="13703300" y="13311194"/>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73453</xdr:rowOff>
    </xdr:from>
    <xdr:to>
      <xdr:col>19</xdr:col>
      <xdr:colOff>644525</xdr:colOff>
      <xdr:row>77</xdr:row>
      <xdr:rowOff>109544</xdr:rowOff>
    </xdr:to>
    <xdr:cxnSp macro="">
      <xdr:nvCxnSpPr>
        <xdr:cNvPr id="607" name="直線コネクタ 606"/>
        <xdr:cNvCxnSpPr/>
      </xdr:nvCxnSpPr>
      <xdr:spPr>
        <a:xfrm>
          <a:off x="12814300" y="13275103"/>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119695</xdr:rowOff>
    </xdr:from>
    <xdr:to>
      <xdr:col>23</xdr:col>
      <xdr:colOff>568325</xdr:colOff>
      <xdr:row>78</xdr:row>
      <xdr:rowOff>49845</xdr:rowOff>
    </xdr:to>
    <xdr:sp macro="" textlink="">
      <xdr:nvSpPr>
        <xdr:cNvPr id="617" name="円/楕円 616"/>
        <xdr:cNvSpPr/>
      </xdr:nvSpPr>
      <xdr:spPr>
        <a:xfrm>
          <a:off x="16268700" y="133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34622</xdr:rowOff>
    </xdr:from>
    <xdr:ext cx="534377" cy="259045"/>
    <xdr:sp macro="" textlink="">
      <xdr:nvSpPr>
        <xdr:cNvPr id="618" name="公債費該当値テキスト"/>
        <xdr:cNvSpPr txBox="1"/>
      </xdr:nvSpPr>
      <xdr:spPr>
        <a:xfrm>
          <a:off x="16370300" y="132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104254</xdr:rowOff>
    </xdr:from>
    <xdr:to>
      <xdr:col>22</xdr:col>
      <xdr:colOff>415925</xdr:colOff>
      <xdr:row>78</xdr:row>
      <xdr:rowOff>34404</xdr:rowOff>
    </xdr:to>
    <xdr:sp macro="" textlink="">
      <xdr:nvSpPr>
        <xdr:cNvPr id="619" name="円/楕円 618"/>
        <xdr:cNvSpPr/>
      </xdr:nvSpPr>
      <xdr:spPr>
        <a:xfrm>
          <a:off x="15430500" y="133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25531</xdr:rowOff>
    </xdr:from>
    <xdr:ext cx="534377" cy="259045"/>
    <xdr:sp macro="" textlink="">
      <xdr:nvSpPr>
        <xdr:cNvPr id="620" name="テキスト ボックス 619"/>
        <xdr:cNvSpPr txBox="1"/>
      </xdr:nvSpPr>
      <xdr:spPr>
        <a:xfrm>
          <a:off x="15214111" y="133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93911</xdr:rowOff>
    </xdr:from>
    <xdr:to>
      <xdr:col>21</xdr:col>
      <xdr:colOff>212725</xdr:colOff>
      <xdr:row>78</xdr:row>
      <xdr:rowOff>24061</xdr:rowOff>
    </xdr:to>
    <xdr:sp macro="" textlink="">
      <xdr:nvSpPr>
        <xdr:cNvPr id="621" name="円/楕円 620"/>
        <xdr:cNvSpPr/>
      </xdr:nvSpPr>
      <xdr:spPr>
        <a:xfrm>
          <a:off x="14541500" y="132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15188</xdr:rowOff>
    </xdr:from>
    <xdr:ext cx="534377" cy="259045"/>
    <xdr:sp macro="" textlink="">
      <xdr:nvSpPr>
        <xdr:cNvPr id="622" name="テキスト ボックス 621"/>
        <xdr:cNvSpPr txBox="1"/>
      </xdr:nvSpPr>
      <xdr:spPr>
        <a:xfrm>
          <a:off x="14325111" y="133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58744</xdr:rowOff>
    </xdr:from>
    <xdr:to>
      <xdr:col>20</xdr:col>
      <xdr:colOff>9525</xdr:colOff>
      <xdr:row>77</xdr:row>
      <xdr:rowOff>160344</xdr:rowOff>
    </xdr:to>
    <xdr:sp macro="" textlink="">
      <xdr:nvSpPr>
        <xdr:cNvPr id="623" name="円/楕円 622"/>
        <xdr:cNvSpPr/>
      </xdr:nvSpPr>
      <xdr:spPr>
        <a:xfrm>
          <a:off x="13652500" y="132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151471</xdr:rowOff>
    </xdr:from>
    <xdr:ext cx="534377" cy="259045"/>
    <xdr:sp macro="" textlink="">
      <xdr:nvSpPr>
        <xdr:cNvPr id="624" name="テキスト ボックス 623"/>
        <xdr:cNvSpPr txBox="1"/>
      </xdr:nvSpPr>
      <xdr:spPr>
        <a:xfrm>
          <a:off x="13436111" y="133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22653</xdr:rowOff>
    </xdr:from>
    <xdr:to>
      <xdr:col>18</xdr:col>
      <xdr:colOff>492125</xdr:colOff>
      <xdr:row>77</xdr:row>
      <xdr:rowOff>124253</xdr:rowOff>
    </xdr:to>
    <xdr:sp macro="" textlink="">
      <xdr:nvSpPr>
        <xdr:cNvPr id="625" name="円/楕円 624"/>
        <xdr:cNvSpPr/>
      </xdr:nvSpPr>
      <xdr:spPr>
        <a:xfrm>
          <a:off x="12763500" y="132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115380</xdr:rowOff>
    </xdr:from>
    <xdr:ext cx="534377" cy="259045"/>
    <xdr:sp macro="" textlink="">
      <xdr:nvSpPr>
        <xdr:cNvPr id="626" name="テキスト ボックス 625"/>
        <xdr:cNvSpPr txBox="1"/>
      </xdr:nvSpPr>
      <xdr:spPr>
        <a:xfrm>
          <a:off x="12547111" y="133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60229</xdr:rowOff>
    </xdr:from>
    <xdr:to>
      <xdr:col>23</xdr:col>
      <xdr:colOff>517525</xdr:colOff>
      <xdr:row>98</xdr:row>
      <xdr:rowOff>96248</xdr:rowOff>
    </xdr:to>
    <xdr:cxnSp macro="">
      <xdr:nvCxnSpPr>
        <xdr:cNvPr id="653" name="直線コネクタ 652"/>
        <xdr:cNvCxnSpPr/>
      </xdr:nvCxnSpPr>
      <xdr:spPr>
        <a:xfrm>
          <a:off x="15481300" y="16862329"/>
          <a:ext cx="8382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33373</xdr:rowOff>
    </xdr:from>
    <xdr:to>
      <xdr:col>22</xdr:col>
      <xdr:colOff>365125</xdr:colOff>
      <xdr:row>98</xdr:row>
      <xdr:rowOff>60229</xdr:rowOff>
    </xdr:to>
    <xdr:cxnSp macro="">
      <xdr:nvCxnSpPr>
        <xdr:cNvPr id="656" name="直線コネクタ 655"/>
        <xdr:cNvCxnSpPr/>
      </xdr:nvCxnSpPr>
      <xdr:spPr>
        <a:xfrm>
          <a:off x="14592300" y="16664023"/>
          <a:ext cx="889000" cy="1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120025</xdr:rowOff>
    </xdr:from>
    <xdr:ext cx="534377" cy="259045"/>
    <xdr:sp macro="" textlink="">
      <xdr:nvSpPr>
        <xdr:cNvPr id="658" name="テキスト ボックス 657"/>
        <xdr:cNvSpPr txBox="1"/>
      </xdr:nvSpPr>
      <xdr:spPr>
        <a:xfrm>
          <a:off x="15214111" y="16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121906</xdr:rowOff>
    </xdr:from>
    <xdr:to>
      <xdr:col>21</xdr:col>
      <xdr:colOff>161925</xdr:colOff>
      <xdr:row>97</xdr:row>
      <xdr:rowOff>33373</xdr:rowOff>
    </xdr:to>
    <xdr:cxnSp macro="">
      <xdr:nvCxnSpPr>
        <xdr:cNvPr id="659" name="直線コネクタ 658"/>
        <xdr:cNvCxnSpPr/>
      </xdr:nvCxnSpPr>
      <xdr:spPr>
        <a:xfrm>
          <a:off x="13703300" y="1640965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76900</xdr:rowOff>
    </xdr:from>
    <xdr:ext cx="534377" cy="259045"/>
    <xdr:sp macro="" textlink="">
      <xdr:nvSpPr>
        <xdr:cNvPr id="661" name="テキスト ボックス 660"/>
        <xdr:cNvSpPr txBox="1"/>
      </xdr:nvSpPr>
      <xdr:spPr>
        <a:xfrm>
          <a:off x="14325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121906</xdr:rowOff>
    </xdr:from>
    <xdr:to>
      <xdr:col>19</xdr:col>
      <xdr:colOff>644525</xdr:colOff>
      <xdr:row>98</xdr:row>
      <xdr:rowOff>51219</xdr:rowOff>
    </xdr:to>
    <xdr:cxnSp macro="">
      <xdr:nvCxnSpPr>
        <xdr:cNvPr id="662" name="直線コネクタ 661"/>
        <xdr:cNvCxnSpPr/>
      </xdr:nvCxnSpPr>
      <xdr:spPr>
        <a:xfrm flipV="1">
          <a:off x="12814300" y="16409656"/>
          <a:ext cx="889000" cy="4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48334</xdr:rowOff>
    </xdr:from>
    <xdr:ext cx="534377" cy="259045"/>
    <xdr:sp macro="" textlink="">
      <xdr:nvSpPr>
        <xdr:cNvPr id="664" name="テキスト ボックス 663"/>
        <xdr:cNvSpPr txBox="1"/>
      </xdr:nvSpPr>
      <xdr:spPr>
        <a:xfrm>
          <a:off x="13436111" y="168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45448</xdr:rowOff>
    </xdr:from>
    <xdr:to>
      <xdr:col>23</xdr:col>
      <xdr:colOff>568325</xdr:colOff>
      <xdr:row>98</xdr:row>
      <xdr:rowOff>147048</xdr:rowOff>
    </xdr:to>
    <xdr:sp macro="" textlink="">
      <xdr:nvSpPr>
        <xdr:cNvPr id="672" name="円/楕円 671"/>
        <xdr:cNvSpPr/>
      </xdr:nvSpPr>
      <xdr:spPr>
        <a:xfrm>
          <a:off x="162687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9429</xdr:rowOff>
    </xdr:from>
    <xdr:to>
      <xdr:col>22</xdr:col>
      <xdr:colOff>415925</xdr:colOff>
      <xdr:row>98</xdr:row>
      <xdr:rowOff>111029</xdr:rowOff>
    </xdr:to>
    <xdr:sp macro="" textlink="">
      <xdr:nvSpPr>
        <xdr:cNvPr id="674" name="円/楕円 673"/>
        <xdr:cNvSpPr/>
      </xdr:nvSpPr>
      <xdr:spPr>
        <a:xfrm>
          <a:off x="15430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127556</xdr:rowOff>
    </xdr:from>
    <xdr:ext cx="534377" cy="259045"/>
    <xdr:sp macro="" textlink="">
      <xdr:nvSpPr>
        <xdr:cNvPr id="675" name="テキスト ボックス 674"/>
        <xdr:cNvSpPr txBox="1"/>
      </xdr:nvSpPr>
      <xdr:spPr>
        <a:xfrm>
          <a:off x="15214111" y="165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154023</xdr:rowOff>
    </xdr:from>
    <xdr:to>
      <xdr:col>21</xdr:col>
      <xdr:colOff>212725</xdr:colOff>
      <xdr:row>97</xdr:row>
      <xdr:rowOff>84173</xdr:rowOff>
    </xdr:to>
    <xdr:sp macro="" textlink="">
      <xdr:nvSpPr>
        <xdr:cNvPr id="676" name="円/楕円 675"/>
        <xdr:cNvSpPr/>
      </xdr:nvSpPr>
      <xdr:spPr>
        <a:xfrm>
          <a:off x="14541500" y="1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100700</xdr:rowOff>
    </xdr:from>
    <xdr:ext cx="534377" cy="259045"/>
    <xdr:sp macro="" textlink="">
      <xdr:nvSpPr>
        <xdr:cNvPr id="677" name="テキスト ボックス 676"/>
        <xdr:cNvSpPr txBox="1"/>
      </xdr:nvSpPr>
      <xdr:spPr>
        <a:xfrm>
          <a:off x="14325111" y="163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71106</xdr:rowOff>
    </xdr:from>
    <xdr:to>
      <xdr:col>20</xdr:col>
      <xdr:colOff>9525</xdr:colOff>
      <xdr:row>96</xdr:row>
      <xdr:rowOff>1256</xdr:rowOff>
    </xdr:to>
    <xdr:sp macro="" textlink="">
      <xdr:nvSpPr>
        <xdr:cNvPr id="678" name="円/楕円 677"/>
        <xdr:cNvSpPr/>
      </xdr:nvSpPr>
      <xdr:spPr>
        <a:xfrm>
          <a:off x="13652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17783</xdr:rowOff>
    </xdr:from>
    <xdr:ext cx="599010" cy="259045"/>
    <xdr:sp macro="" textlink="">
      <xdr:nvSpPr>
        <xdr:cNvPr id="679" name="テキスト ボックス 678"/>
        <xdr:cNvSpPr txBox="1"/>
      </xdr:nvSpPr>
      <xdr:spPr>
        <a:xfrm>
          <a:off x="13403794"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419</xdr:rowOff>
    </xdr:from>
    <xdr:to>
      <xdr:col>18</xdr:col>
      <xdr:colOff>492125</xdr:colOff>
      <xdr:row>98</xdr:row>
      <xdr:rowOff>102019</xdr:rowOff>
    </xdr:to>
    <xdr:sp macro="" textlink="">
      <xdr:nvSpPr>
        <xdr:cNvPr id="680" name="円/楕円 679"/>
        <xdr:cNvSpPr/>
      </xdr:nvSpPr>
      <xdr:spPr>
        <a:xfrm>
          <a:off x="12763500" y="168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93146</xdr:rowOff>
    </xdr:from>
    <xdr:ext cx="534377" cy="259045"/>
    <xdr:sp macro="" textlink="">
      <xdr:nvSpPr>
        <xdr:cNvPr id="681" name="テキスト ボックス 680"/>
        <xdr:cNvSpPr txBox="1"/>
      </xdr:nvSpPr>
      <xdr:spPr>
        <a:xfrm>
          <a:off x="12547111" y="168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160823</xdr:rowOff>
    </xdr:from>
    <xdr:to>
      <xdr:col>32</xdr:col>
      <xdr:colOff>187325</xdr:colOff>
      <xdr:row>38</xdr:row>
      <xdr:rowOff>53152</xdr:rowOff>
    </xdr:to>
    <xdr:cxnSp macro="">
      <xdr:nvCxnSpPr>
        <xdr:cNvPr id="708" name="直線コネクタ 707"/>
        <xdr:cNvCxnSpPr/>
      </xdr:nvCxnSpPr>
      <xdr:spPr>
        <a:xfrm>
          <a:off x="21323300" y="6333023"/>
          <a:ext cx="8382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160823</xdr:rowOff>
    </xdr:from>
    <xdr:to>
      <xdr:col>31</xdr:col>
      <xdr:colOff>34925</xdr:colOff>
      <xdr:row>38</xdr:row>
      <xdr:rowOff>38888</xdr:rowOff>
    </xdr:to>
    <xdr:cxnSp macro="">
      <xdr:nvCxnSpPr>
        <xdr:cNvPr id="711" name="直線コネクタ 710"/>
        <xdr:cNvCxnSpPr/>
      </xdr:nvCxnSpPr>
      <xdr:spPr>
        <a:xfrm flipV="1">
          <a:off x="20434300" y="6333023"/>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3" name="テキスト ボックス 712"/>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19319</xdr:rowOff>
    </xdr:from>
    <xdr:to>
      <xdr:col>29</xdr:col>
      <xdr:colOff>517525</xdr:colOff>
      <xdr:row>38</xdr:row>
      <xdr:rowOff>38888</xdr:rowOff>
    </xdr:to>
    <xdr:cxnSp macro="">
      <xdr:nvCxnSpPr>
        <xdr:cNvPr id="714" name="直線コネクタ 713"/>
        <xdr:cNvCxnSpPr/>
      </xdr:nvCxnSpPr>
      <xdr:spPr>
        <a:xfrm>
          <a:off x="19545300" y="653441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19319</xdr:rowOff>
    </xdr:from>
    <xdr:to>
      <xdr:col>28</xdr:col>
      <xdr:colOff>314325</xdr:colOff>
      <xdr:row>38</xdr:row>
      <xdr:rowOff>26635</xdr:rowOff>
    </xdr:to>
    <xdr:cxnSp macro="">
      <xdr:nvCxnSpPr>
        <xdr:cNvPr id="717" name="直線コネクタ 716"/>
        <xdr:cNvCxnSpPr/>
      </xdr:nvCxnSpPr>
      <xdr:spPr>
        <a:xfrm flipV="1">
          <a:off x="18656300" y="653441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19" name="テキスト ボックス 718"/>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1" name="テキスト ボックス 720"/>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2352</xdr:rowOff>
    </xdr:from>
    <xdr:to>
      <xdr:col>32</xdr:col>
      <xdr:colOff>238125</xdr:colOff>
      <xdr:row>38</xdr:row>
      <xdr:rowOff>103952</xdr:rowOff>
    </xdr:to>
    <xdr:sp macro="" textlink="">
      <xdr:nvSpPr>
        <xdr:cNvPr id="727" name="円/楕円 726"/>
        <xdr:cNvSpPr/>
      </xdr:nvSpPr>
      <xdr:spPr>
        <a:xfrm>
          <a:off x="221107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140250</xdr:rowOff>
    </xdr:from>
    <xdr:ext cx="469744" cy="259045"/>
    <xdr:sp macro="" textlink="">
      <xdr:nvSpPr>
        <xdr:cNvPr id="728" name="投資及び出資金該当値テキスト"/>
        <xdr:cNvSpPr txBox="1"/>
      </xdr:nvSpPr>
      <xdr:spPr>
        <a:xfrm>
          <a:off x="22212300"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110023</xdr:rowOff>
    </xdr:from>
    <xdr:to>
      <xdr:col>31</xdr:col>
      <xdr:colOff>85725</xdr:colOff>
      <xdr:row>37</xdr:row>
      <xdr:rowOff>40173</xdr:rowOff>
    </xdr:to>
    <xdr:sp macro="" textlink="">
      <xdr:nvSpPr>
        <xdr:cNvPr id="729" name="円/楕円 728"/>
        <xdr:cNvSpPr/>
      </xdr:nvSpPr>
      <xdr:spPr>
        <a:xfrm>
          <a:off x="21272500" y="62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56700</xdr:rowOff>
    </xdr:from>
    <xdr:ext cx="469744" cy="259045"/>
    <xdr:sp macro="" textlink="">
      <xdr:nvSpPr>
        <xdr:cNvPr id="730" name="テキスト ボックス 729"/>
        <xdr:cNvSpPr txBox="1"/>
      </xdr:nvSpPr>
      <xdr:spPr>
        <a:xfrm>
          <a:off x="21088427" y="605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159538</xdr:rowOff>
    </xdr:from>
    <xdr:to>
      <xdr:col>29</xdr:col>
      <xdr:colOff>568325</xdr:colOff>
      <xdr:row>38</xdr:row>
      <xdr:rowOff>89688</xdr:rowOff>
    </xdr:to>
    <xdr:sp macro="" textlink="">
      <xdr:nvSpPr>
        <xdr:cNvPr id="731" name="円/楕円 730"/>
        <xdr:cNvSpPr/>
      </xdr:nvSpPr>
      <xdr:spPr>
        <a:xfrm>
          <a:off x="20383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80815</xdr:rowOff>
    </xdr:from>
    <xdr:ext cx="469744" cy="259045"/>
    <xdr:sp macro="" textlink="">
      <xdr:nvSpPr>
        <xdr:cNvPr id="732" name="テキスト ボックス 731"/>
        <xdr:cNvSpPr txBox="1"/>
      </xdr:nvSpPr>
      <xdr:spPr>
        <a:xfrm>
          <a:off x="20199427"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139969</xdr:rowOff>
    </xdr:from>
    <xdr:to>
      <xdr:col>28</xdr:col>
      <xdr:colOff>365125</xdr:colOff>
      <xdr:row>38</xdr:row>
      <xdr:rowOff>70120</xdr:rowOff>
    </xdr:to>
    <xdr:sp macro="" textlink="">
      <xdr:nvSpPr>
        <xdr:cNvPr id="733" name="円/楕円 732"/>
        <xdr:cNvSpPr/>
      </xdr:nvSpPr>
      <xdr:spPr>
        <a:xfrm>
          <a:off x="19494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86646</xdr:rowOff>
    </xdr:from>
    <xdr:ext cx="469744" cy="259045"/>
    <xdr:sp macro="" textlink="">
      <xdr:nvSpPr>
        <xdr:cNvPr id="734" name="テキスト ボックス 733"/>
        <xdr:cNvSpPr txBox="1"/>
      </xdr:nvSpPr>
      <xdr:spPr>
        <a:xfrm>
          <a:off x="19310427" y="625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147284</xdr:rowOff>
    </xdr:from>
    <xdr:to>
      <xdr:col>27</xdr:col>
      <xdr:colOff>161925</xdr:colOff>
      <xdr:row>38</xdr:row>
      <xdr:rowOff>77434</xdr:rowOff>
    </xdr:to>
    <xdr:sp macro="" textlink="">
      <xdr:nvSpPr>
        <xdr:cNvPr id="735" name="円/楕円 734"/>
        <xdr:cNvSpPr/>
      </xdr:nvSpPr>
      <xdr:spPr>
        <a:xfrm>
          <a:off x="186055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93961</xdr:rowOff>
    </xdr:from>
    <xdr:ext cx="469744" cy="259045"/>
    <xdr:sp macro="" textlink="">
      <xdr:nvSpPr>
        <xdr:cNvPr id="736" name="テキスト ボックス 735"/>
        <xdr:cNvSpPr txBox="1"/>
      </xdr:nvSpPr>
      <xdr:spPr>
        <a:xfrm>
          <a:off x="18421427" y="62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128842</xdr:rowOff>
    </xdr:from>
    <xdr:to>
      <xdr:col>32</xdr:col>
      <xdr:colOff>187325</xdr:colOff>
      <xdr:row>57</xdr:row>
      <xdr:rowOff>129413</xdr:rowOff>
    </xdr:to>
    <xdr:cxnSp macro="">
      <xdr:nvCxnSpPr>
        <xdr:cNvPr id="765" name="直線コネクタ 764"/>
        <xdr:cNvCxnSpPr/>
      </xdr:nvCxnSpPr>
      <xdr:spPr>
        <a:xfrm>
          <a:off x="21323300" y="990149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128842</xdr:rowOff>
    </xdr:from>
    <xdr:to>
      <xdr:col>31</xdr:col>
      <xdr:colOff>34925</xdr:colOff>
      <xdr:row>57</xdr:row>
      <xdr:rowOff>129451</xdr:rowOff>
    </xdr:to>
    <xdr:cxnSp macro="">
      <xdr:nvCxnSpPr>
        <xdr:cNvPr id="768" name="直線コネクタ 767"/>
        <xdr:cNvCxnSpPr/>
      </xdr:nvCxnSpPr>
      <xdr:spPr>
        <a:xfrm flipV="1">
          <a:off x="20434300" y="990149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45648</xdr:rowOff>
    </xdr:from>
    <xdr:ext cx="469744" cy="259045"/>
    <xdr:sp macro="" textlink="">
      <xdr:nvSpPr>
        <xdr:cNvPr id="770" name="テキスト ボックス 769"/>
        <xdr:cNvSpPr txBox="1"/>
      </xdr:nvSpPr>
      <xdr:spPr>
        <a:xfrm>
          <a:off x="21088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120497</xdr:rowOff>
    </xdr:from>
    <xdr:to>
      <xdr:col>29</xdr:col>
      <xdr:colOff>517525</xdr:colOff>
      <xdr:row>57</xdr:row>
      <xdr:rowOff>129451</xdr:rowOff>
    </xdr:to>
    <xdr:cxnSp macro="">
      <xdr:nvCxnSpPr>
        <xdr:cNvPr id="771" name="直線コネクタ 770"/>
        <xdr:cNvCxnSpPr/>
      </xdr:nvCxnSpPr>
      <xdr:spPr>
        <a:xfrm>
          <a:off x="19545300" y="9893147"/>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29456</xdr:rowOff>
    </xdr:from>
    <xdr:ext cx="469744" cy="259045"/>
    <xdr:sp macro="" textlink="">
      <xdr:nvSpPr>
        <xdr:cNvPr id="773" name="テキスト ボックス 772"/>
        <xdr:cNvSpPr txBox="1"/>
      </xdr:nvSpPr>
      <xdr:spPr>
        <a:xfrm>
          <a:off x="20199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102629</xdr:rowOff>
    </xdr:from>
    <xdr:to>
      <xdr:col>28</xdr:col>
      <xdr:colOff>314325</xdr:colOff>
      <xdr:row>57</xdr:row>
      <xdr:rowOff>120497</xdr:rowOff>
    </xdr:to>
    <xdr:cxnSp macro="">
      <xdr:nvCxnSpPr>
        <xdr:cNvPr id="774" name="直線コネクタ 773"/>
        <xdr:cNvCxnSpPr/>
      </xdr:nvCxnSpPr>
      <xdr:spPr>
        <a:xfrm>
          <a:off x="18656300" y="987527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29532</xdr:rowOff>
    </xdr:from>
    <xdr:ext cx="469744" cy="259045"/>
    <xdr:sp macro="" textlink="">
      <xdr:nvSpPr>
        <xdr:cNvPr id="776" name="テキスト ボックス 775"/>
        <xdr:cNvSpPr txBox="1"/>
      </xdr:nvSpPr>
      <xdr:spPr>
        <a:xfrm>
          <a:off x="19310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6558</xdr:rowOff>
    </xdr:from>
    <xdr:ext cx="469744" cy="259045"/>
    <xdr:sp macro="" textlink="">
      <xdr:nvSpPr>
        <xdr:cNvPr id="778" name="テキスト ボックス 777"/>
        <xdr:cNvSpPr txBox="1"/>
      </xdr:nvSpPr>
      <xdr:spPr>
        <a:xfrm>
          <a:off x="18421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78613</xdr:rowOff>
    </xdr:from>
    <xdr:to>
      <xdr:col>32</xdr:col>
      <xdr:colOff>238125</xdr:colOff>
      <xdr:row>58</xdr:row>
      <xdr:rowOff>8763</xdr:rowOff>
    </xdr:to>
    <xdr:sp macro="" textlink="">
      <xdr:nvSpPr>
        <xdr:cNvPr id="784" name="円/楕円 783"/>
        <xdr:cNvSpPr/>
      </xdr:nvSpPr>
      <xdr:spPr>
        <a:xfrm>
          <a:off x="221107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57040</xdr:rowOff>
    </xdr:from>
    <xdr:ext cx="469744" cy="259045"/>
    <xdr:sp macro="" textlink="">
      <xdr:nvSpPr>
        <xdr:cNvPr id="785" name="貸付金該当値テキスト"/>
        <xdr:cNvSpPr txBox="1"/>
      </xdr:nvSpPr>
      <xdr:spPr>
        <a:xfrm>
          <a:off x="22212300" y="98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78042</xdr:rowOff>
    </xdr:from>
    <xdr:to>
      <xdr:col>31</xdr:col>
      <xdr:colOff>85725</xdr:colOff>
      <xdr:row>58</xdr:row>
      <xdr:rowOff>8192</xdr:rowOff>
    </xdr:to>
    <xdr:sp macro="" textlink="">
      <xdr:nvSpPr>
        <xdr:cNvPr id="786" name="円/楕円 785"/>
        <xdr:cNvSpPr/>
      </xdr:nvSpPr>
      <xdr:spPr>
        <a:xfrm>
          <a:off x="212725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24719</xdr:rowOff>
    </xdr:from>
    <xdr:ext cx="469744" cy="259045"/>
    <xdr:sp macro="" textlink="">
      <xdr:nvSpPr>
        <xdr:cNvPr id="787" name="テキスト ボックス 786"/>
        <xdr:cNvSpPr txBox="1"/>
      </xdr:nvSpPr>
      <xdr:spPr>
        <a:xfrm>
          <a:off x="21088427" y="96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78651</xdr:rowOff>
    </xdr:from>
    <xdr:to>
      <xdr:col>29</xdr:col>
      <xdr:colOff>568325</xdr:colOff>
      <xdr:row>58</xdr:row>
      <xdr:rowOff>8801</xdr:rowOff>
    </xdr:to>
    <xdr:sp macro="" textlink="">
      <xdr:nvSpPr>
        <xdr:cNvPr id="788" name="円/楕円 787"/>
        <xdr:cNvSpPr/>
      </xdr:nvSpPr>
      <xdr:spPr>
        <a:xfrm>
          <a:off x="20383500" y="9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25328</xdr:rowOff>
    </xdr:from>
    <xdr:ext cx="469744" cy="259045"/>
    <xdr:sp macro="" textlink="">
      <xdr:nvSpPr>
        <xdr:cNvPr id="789" name="テキスト ボックス 788"/>
        <xdr:cNvSpPr txBox="1"/>
      </xdr:nvSpPr>
      <xdr:spPr>
        <a:xfrm>
          <a:off x="20199427" y="9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69697</xdr:rowOff>
    </xdr:from>
    <xdr:to>
      <xdr:col>28</xdr:col>
      <xdr:colOff>365125</xdr:colOff>
      <xdr:row>57</xdr:row>
      <xdr:rowOff>171297</xdr:rowOff>
    </xdr:to>
    <xdr:sp macro="" textlink="">
      <xdr:nvSpPr>
        <xdr:cNvPr id="790" name="円/楕円 789"/>
        <xdr:cNvSpPr/>
      </xdr:nvSpPr>
      <xdr:spPr>
        <a:xfrm>
          <a:off x="19494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16374</xdr:rowOff>
    </xdr:from>
    <xdr:ext cx="469744" cy="259045"/>
    <xdr:sp macro="" textlink="">
      <xdr:nvSpPr>
        <xdr:cNvPr id="791" name="テキスト ボックス 790"/>
        <xdr:cNvSpPr txBox="1"/>
      </xdr:nvSpPr>
      <xdr:spPr>
        <a:xfrm>
          <a:off x="19310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51829</xdr:rowOff>
    </xdr:from>
    <xdr:to>
      <xdr:col>27</xdr:col>
      <xdr:colOff>161925</xdr:colOff>
      <xdr:row>57</xdr:row>
      <xdr:rowOff>153429</xdr:rowOff>
    </xdr:to>
    <xdr:sp macro="" textlink="">
      <xdr:nvSpPr>
        <xdr:cNvPr id="792" name="円/楕円 791"/>
        <xdr:cNvSpPr/>
      </xdr:nvSpPr>
      <xdr:spPr>
        <a:xfrm>
          <a:off x="18605500" y="98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169956</xdr:rowOff>
    </xdr:from>
    <xdr:ext cx="469744" cy="259045"/>
    <xdr:sp macro="" textlink="">
      <xdr:nvSpPr>
        <xdr:cNvPr id="793" name="テキスト ボックス 792"/>
        <xdr:cNvSpPr txBox="1"/>
      </xdr:nvSpPr>
      <xdr:spPr>
        <a:xfrm>
          <a:off x="18421427" y="959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137131</xdr:rowOff>
    </xdr:from>
    <xdr:to>
      <xdr:col>32</xdr:col>
      <xdr:colOff>187325</xdr:colOff>
      <xdr:row>76</xdr:row>
      <xdr:rowOff>149366</xdr:rowOff>
    </xdr:to>
    <xdr:cxnSp macro="">
      <xdr:nvCxnSpPr>
        <xdr:cNvPr id="824" name="直線コネクタ 823"/>
        <xdr:cNvCxnSpPr/>
      </xdr:nvCxnSpPr>
      <xdr:spPr>
        <a:xfrm flipV="1">
          <a:off x="21323300" y="13167331"/>
          <a:ext cx="8382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149366</xdr:rowOff>
    </xdr:from>
    <xdr:to>
      <xdr:col>31</xdr:col>
      <xdr:colOff>34925</xdr:colOff>
      <xdr:row>76</xdr:row>
      <xdr:rowOff>169179</xdr:rowOff>
    </xdr:to>
    <xdr:cxnSp macro="">
      <xdr:nvCxnSpPr>
        <xdr:cNvPr id="827" name="直線コネクタ 826"/>
        <xdr:cNvCxnSpPr/>
      </xdr:nvCxnSpPr>
      <xdr:spPr>
        <a:xfrm flipV="1">
          <a:off x="20434300" y="13179566"/>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29" name="テキスト ボックス 828"/>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169179</xdr:rowOff>
    </xdr:from>
    <xdr:to>
      <xdr:col>29</xdr:col>
      <xdr:colOff>517525</xdr:colOff>
      <xdr:row>76</xdr:row>
      <xdr:rowOff>169821</xdr:rowOff>
    </xdr:to>
    <xdr:cxnSp macro="">
      <xdr:nvCxnSpPr>
        <xdr:cNvPr id="830" name="直線コネクタ 829"/>
        <xdr:cNvCxnSpPr/>
      </xdr:nvCxnSpPr>
      <xdr:spPr>
        <a:xfrm flipV="1">
          <a:off x="19545300" y="13199379"/>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98594</xdr:rowOff>
    </xdr:from>
    <xdr:ext cx="534377" cy="259045"/>
    <xdr:sp macro="" textlink="">
      <xdr:nvSpPr>
        <xdr:cNvPr id="832" name="テキスト ボックス 831"/>
        <xdr:cNvSpPr txBox="1"/>
      </xdr:nvSpPr>
      <xdr:spPr>
        <a:xfrm>
          <a:off x="20167111" y="127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147853</xdr:rowOff>
    </xdr:from>
    <xdr:to>
      <xdr:col>28</xdr:col>
      <xdr:colOff>314325</xdr:colOff>
      <xdr:row>76</xdr:row>
      <xdr:rowOff>169821</xdr:rowOff>
    </xdr:to>
    <xdr:cxnSp macro="">
      <xdr:nvCxnSpPr>
        <xdr:cNvPr id="833" name="直線コネクタ 832"/>
        <xdr:cNvCxnSpPr/>
      </xdr:nvCxnSpPr>
      <xdr:spPr>
        <a:xfrm>
          <a:off x="18656300" y="13178053"/>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5" name="テキスト ボックス 834"/>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122303</xdr:rowOff>
    </xdr:from>
    <xdr:ext cx="534377" cy="259045"/>
    <xdr:sp macro="" textlink="">
      <xdr:nvSpPr>
        <xdr:cNvPr id="837" name="テキスト ボックス 836"/>
        <xdr:cNvSpPr txBox="1"/>
      </xdr:nvSpPr>
      <xdr:spPr>
        <a:xfrm>
          <a:off x="18389111" y="12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86331</xdr:rowOff>
    </xdr:from>
    <xdr:to>
      <xdr:col>32</xdr:col>
      <xdr:colOff>238125</xdr:colOff>
      <xdr:row>77</xdr:row>
      <xdr:rowOff>16481</xdr:rowOff>
    </xdr:to>
    <xdr:sp macro="" textlink="">
      <xdr:nvSpPr>
        <xdr:cNvPr id="843" name="円/楕円 842"/>
        <xdr:cNvSpPr/>
      </xdr:nvSpPr>
      <xdr:spPr>
        <a:xfrm>
          <a:off x="22110700" y="131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64758</xdr:rowOff>
    </xdr:from>
    <xdr:ext cx="534377" cy="259045"/>
    <xdr:sp macro="" textlink="">
      <xdr:nvSpPr>
        <xdr:cNvPr id="844" name="繰出金該当値テキスト"/>
        <xdr:cNvSpPr txBox="1"/>
      </xdr:nvSpPr>
      <xdr:spPr>
        <a:xfrm>
          <a:off x="22212300" y="130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98566</xdr:rowOff>
    </xdr:from>
    <xdr:to>
      <xdr:col>31</xdr:col>
      <xdr:colOff>85725</xdr:colOff>
      <xdr:row>77</xdr:row>
      <xdr:rowOff>28716</xdr:rowOff>
    </xdr:to>
    <xdr:sp macro="" textlink="">
      <xdr:nvSpPr>
        <xdr:cNvPr id="845" name="円/楕円 844"/>
        <xdr:cNvSpPr/>
      </xdr:nvSpPr>
      <xdr:spPr>
        <a:xfrm>
          <a:off x="21272500" y="13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19843</xdr:rowOff>
    </xdr:from>
    <xdr:ext cx="534377" cy="259045"/>
    <xdr:sp macro="" textlink="">
      <xdr:nvSpPr>
        <xdr:cNvPr id="846" name="テキスト ボックス 845"/>
        <xdr:cNvSpPr txBox="1"/>
      </xdr:nvSpPr>
      <xdr:spPr>
        <a:xfrm>
          <a:off x="21056111" y="13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118379</xdr:rowOff>
    </xdr:from>
    <xdr:to>
      <xdr:col>29</xdr:col>
      <xdr:colOff>568325</xdr:colOff>
      <xdr:row>77</xdr:row>
      <xdr:rowOff>48529</xdr:rowOff>
    </xdr:to>
    <xdr:sp macro="" textlink="">
      <xdr:nvSpPr>
        <xdr:cNvPr id="847" name="円/楕円 846"/>
        <xdr:cNvSpPr/>
      </xdr:nvSpPr>
      <xdr:spPr>
        <a:xfrm>
          <a:off x="20383500" y="131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39656</xdr:rowOff>
    </xdr:from>
    <xdr:ext cx="534377" cy="259045"/>
    <xdr:sp macro="" textlink="">
      <xdr:nvSpPr>
        <xdr:cNvPr id="848" name="テキスト ボックス 847"/>
        <xdr:cNvSpPr txBox="1"/>
      </xdr:nvSpPr>
      <xdr:spPr>
        <a:xfrm>
          <a:off x="20167111" y="132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119021</xdr:rowOff>
    </xdr:from>
    <xdr:to>
      <xdr:col>28</xdr:col>
      <xdr:colOff>365125</xdr:colOff>
      <xdr:row>77</xdr:row>
      <xdr:rowOff>49171</xdr:rowOff>
    </xdr:to>
    <xdr:sp macro="" textlink="">
      <xdr:nvSpPr>
        <xdr:cNvPr id="849" name="円/楕円 848"/>
        <xdr:cNvSpPr/>
      </xdr:nvSpPr>
      <xdr:spPr>
        <a:xfrm>
          <a:off x="19494500" y="131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40298</xdr:rowOff>
    </xdr:from>
    <xdr:ext cx="534377" cy="259045"/>
    <xdr:sp macro="" textlink="">
      <xdr:nvSpPr>
        <xdr:cNvPr id="850" name="テキスト ボックス 849"/>
        <xdr:cNvSpPr txBox="1"/>
      </xdr:nvSpPr>
      <xdr:spPr>
        <a:xfrm>
          <a:off x="19278111" y="132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97053</xdr:rowOff>
    </xdr:from>
    <xdr:to>
      <xdr:col>27</xdr:col>
      <xdr:colOff>161925</xdr:colOff>
      <xdr:row>77</xdr:row>
      <xdr:rowOff>27203</xdr:rowOff>
    </xdr:to>
    <xdr:sp macro="" textlink="">
      <xdr:nvSpPr>
        <xdr:cNvPr id="851" name="円/楕円 850"/>
        <xdr:cNvSpPr/>
      </xdr:nvSpPr>
      <xdr:spPr>
        <a:xfrm>
          <a:off x="18605500" y="131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18330</xdr:rowOff>
    </xdr:from>
    <xdr:ext cx="534377" cy="259045"/>
    <xdr:sp macro="" textlink="">
      <xdr:nvSpPr>
        <xdr:cNvPr id="852" name="テキスト ボックス 851"/>
        <xdr:cNvSpPr txBox="1"/>
      </xdr:nvSpPr>
      <xdr:spPr>
        <a:xfrm>
          <a:off x="18389111" y="132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人件費は定員適正化計画に基づく職員数の抑制を図ってきたことなどにより、着実に人件費削減を行ってきたため、類似団体よりも低くなっている。物件費は、東日本大震災復興事業等の進ちょくにより、平成２３年度以降減額傾向にあることからコストが下がっている。維持補修費は、例年ほぼ同程度の施設維持補修を実施しているため、比較的低コストとなっている。扶助費については、類似団体よりは低くなっているものの、市独自で６５歳以上の運転免許を持たない高齢者にタクシー利用助成などを行っていることから、コストが高くなりつつある。補助費についても、類似団体と比べ、比較的低コストとなっているが、市独自の転作達成促進事業補助金が増額傾向にあるなどコストが増加傾向にある。普通建設事業費については、小中一貫校、図書館、消防庁舎の建替工事等を実施したことにより、コストが増大しているが、小中一貫校は、２小学校と１中学校を統合するなどの効率化も図っているため、将来に向けた行政サービスの効率化を図ったものである。公債費は、平成２４年度まで公共事業を抑制してきたことで、地方債残高も減り、さらに公的資金補償金免除繰上償還による地方債利子の軽減を図ったため、現在は低コストとなっている。しかしながら、平成２５年度以降、小中一貫校、図書館、消防庁舎建設などを実施したため、今後は、公債費も増額傾向となり、コストの増加が見込まれる。積立金は、平成２４～２５年度は東日本大震災復興交付金基金への積立が多額であったため、類似団体よりも高くなっている。出資金については、主に市民病院への医療機器購入費等への出資金により、類似団体よりも高コストとなっている。特に、平成２６年度は新病院の開設等により出資金が増額となり高コストとなっている。貸付金は、類似団体とほぼ同程度である。繰出金については、類似団体よりも比較的低コストとなっているものの、国民健康保険事業、介護保険事業、公共下水道事業への繰出金が増加傾向にあるため、今後は高コストになることも予想され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45,493
45,238
186.80
23,855,527
22,707,008
826,347
10,155,400
19,793,831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39769</xdr:rowOff>
    </xdr:from>
    <xdr:to>
      <xdr:col>6</xdr:col>
      <xdr:colOff>511175</xdr:colOff>
      <xdr:row>35</xdr:row>
      <xdr:rowOff>166805</xdr:rowOff>
    </xdr:to>
    <xdr:cxnSp macro="">
      <xdr:nvCxnSpPr>
        <xdr:cNvPr id="63" name="直線コネクタ 62"/>
        <xdr:cNvCxnSpPr/>
      </xdr:nvCxnSpPr>
      <xdr:spPr>
        <a:xfrm flipV="1">
          <a:off x="3797300" y="6040519"/>
          <a:ext cx="8382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166805</xdr:rowOff>
    </xdr:from>
    <xdr:to>
      <xdr:col>5</xdr:col>
      <xdr:colOff>358775</xdr:colOff>
      <xdr:row>36</xdr:row>
      <xdr:rowOff>43361</xdr:rowOff>
    </xdr:to>
    <xdr:cxnSp macro="">
      <xdr:nvCxnSpPr>
        <xdr:cNvPr id="66" name="直線コネクタ 65"/>
        <xdr:cNvCxnSpPr/>
      </xdr:nvCxnSpPr>
      <xdr:spPr>
        <a:xfrm flipV="1">
          <a:off x="2908300" y="616755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82223</xdr:rowOff>
    </xdr:from>
    <xdr:to>
      <xdr:col>4</xdr:col>
      <xdr:colOff>155575</xdr:colOff>
      <xdr:row>36</xdr:row>
      <xdr:rowOff>43361</xdr:rowOff>
    </xdr:to>
    <xdr:cxnSp macro="">
      <xdr:nvCxnSpPr>
        <xdr:cNvPr id="69" name="直線コネクタ 68"/>
        <xdr:cNvCxnSpPr/>
      </xdr:nvCxnSpPr>
      <xdr:spPr>
        <a:xfrm>
          <a:off x="2019300" y="6082973"/>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159294</xdr:rowOff>
    </xdr:from>
    <xdr:to>
      <xdr:col>2</xdr:col>
      <xdr:colOff>638175</xdr:colOff>
      <xdr:row>35</xdr:row>
      <xdr:rowOff>82223</xdr:rowOff>
    </xdr:to>
    <xdr:cxnSp macro="">
      <xdr:nvCxnSpPr>
        <xdr:cNvPr id="72" name="直線コネクタ 71"/>
        <xdr:cNvCxnSpPr/>
      </xdr:nvCxnSpPr>
      <xdr:spPr>
        <a:xfrm>
          <a:off x="1130300" y="5988594"/>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142112</xdr:rowOff>
    </xdr:from>
    <xdr:ext cx="469744" cy="259045"/>
    <xdr:sp macro="" textlink="">
      <xdr:nvSpPr>
        <xdr:cNvPr id="74" name="テキスト ボックス 73"/>
        <xdr:cNvSpPr txBox="1"/>
      </xdr:nvSpPr>
      <xdr:spPr>
        <a:xfrm>
          <a:off x="1784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160419</xdr:rowOff>
    </xdr:from>
    <xdr:to>
      <xdr:col>6</xdr:col>
      <xdr:colOff>561975</xdr:colOff>
      <xdr:row>35</xdr:row>
      <xdr:rowOff>90569</xdr:rowOff>
    </xdr:to>
    <xdr:sp macro="" textlink="">
      <xdr:nvSpPr>
        <xdr:cNvPr id="82" name="円/楕円 81"/>
        <xdr:cNvSpPr/>
      </xdr:nvSpPr>
      <xdr:spPr>
        <a:xfrm>
          <a:off x="45847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11846</xdr:rowOff>
    </xdr:from>
    <xdr:ext cx="469744" cy="259045"/>
    <xdr:sp macro="" textlink="">
      <xdr:nvSpPr>
        <xdr:cNvPr id="83" name="議会費該当値テキスト"/>
        <xdr:cNvSpPr txBox="1"/>
      </xdr:nvSpPr>
      <xdr:spPr>
        <a:xfrm>
          <a:off x="4686300" y="584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116005</xdr:rowOff>
    </xdr:from>
    <xdr:to>
      <xdr:col>5</xdr:col>
      <xdr:colOff>409575</xdr:colOff>
      <xdr:row>36</xdr:row>
      <xdr:rowOff>46155</xdr:rowOff>
    </xdr:to>
    <xdr:sp macro="" textlink="">
      <xdr:nvSpPr>
        <xdr:cNvPr id="84" name="円/楕円 83"/>
        <xdr:cNvSpPr/>
      </xdr:nvSpPr>
      <xdr:spPr>
        <a:xfrm>
          <a:off x="3746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37282</xdr:rowOff>
    </xdr:from>
    <xdr:ext cx="469744" cy="259045"/>
    <xdr:sp macro="" textlink="">
      <xdr:nvSpPr>
        <xdr:cNvPr id="85" name="テキスト ボックス 84"/>
        <xdr:cNvSpPr txBox="1"/>
      </xdr:nvSpPr>
      <xdr:spPr>
        <a:xfrm>
          <a:off x="3562427"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164011</xdr:rowOff>
    </xdr:from>
    <xdr:to>
      <xdr:col>4</xdr:col>
      <xdr:colOff>206375</xdr:colOff>
      <xdr:row>36</xdr:row>
      <xdr:rowOff>94161</xdr:rowOff>
    </xdr:to>
    <xdr:sp macro="" textlink="">
      <xdr:nvSpPr>
        <xdr:cNvPr id="86" name="円/楕円 85"/>
        <xdr:cNvSpPr/>
      </xdr:nvSpPr>
      <xdr:spPr>
        <a:xfrm>
          <a:off x="2857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85288</xdr:rowOff>
    </xdr:from>
    <xdr:ext cx="469744" cy="259045"/>
    <xdr:sp macro="" textlink="">
      <xdr:nvSpPr>
        <xdr:cNvPr id="87" name="テキスト ボックス 86"/>
        <xdr:cNvSpPr txBox="1"/>
      </xdr:nvSpPr>
      <xdr:spPr>
        <a:xfrm>
          <a:off x="2673427" y="62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31423</xdr:rowOff>
    </xdr:from>
    <xdr:to>
      <xdr:col>3</xdr:col>
      <xdr:colOff>3175</xdr:colOff>
      <xdr:row>35</xdr:row>
      <xdr:rowOff>133023</xdr:rowOff>
    </xdr:to>
    <xdr:sp macro="" textlink="">
      <xdr:nvSpPr>
        <xdr:cNvPr id="88" name="円/楕円 87"/>
        <xdr:cNvSpPr/>
      </xdr:nvSpPr>
      <xdr:spPr>
        <a:xfrm>
          <a:off x="1968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149550</xdr:rowOff>
    </xdr:from>
    <xdr:ext cx="469744" cy="259045"/>
    <xdr:sp macro="" textlink="">
      <xdr:nvSpPr>
        <xdr:cNvPr id="89" name="テキスト ボックス 88"/>
        <xdr:cNvSpPr txBox="1"/>
      </xdr:nvSpPr>
      <xdr:spPr>
        <a:xfrm>
          <a:off x="1784427" y="58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108494</xdr:rowOff>
    </xdr:from>
    <xdr:to>
      <xdr:col>1</xdr:col>
      <xdr:colOff>485775</xdr:colOff>
      <xdr:row>35</xdr:row>
      <xdr:rowOff>38644</xdr:rowOff>
    </xdr:to>
    <xdr:sp macro="" textlink="">
      <xdr:nvSpPr>
        <xdr:cNvPr id="90" name="円/楕円 89"/>
        <xdr:cNvSpPr/>
      </xdr:nvSpPr>
      <xdr:spPr>
        <a:xfrm>
          <a:off x="1079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29771</xdr:rowOff>
    </xdr:from>
    <xdr:ext cx="469744" cy="259045"/>
    <xdr:sp macro="" textlink="">
      <xdr:nvSpPr>
        <xdr:cNvPr id="91" name="テキスト ボックス 90"/>
        <xdr:cNvSpPr txBox="1"/>
      </xdr:nvSpPr>
      <xdr:spPr>
        <a:xfrm>
          <a:off x="895427" y="60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149816</xdr:rowOff>
    </xdr:from>
    <xdr:to>
      <xdr:col>6</xdr:col>
      <xdr:colOff>511175</xdr:colOff>
      <xdr:row>58</xdr:row>
      <xdr:rowOff>12354</xdr:rowOff>
    </xdr:to>
    <xdr:cxnSp macro="">
      <xdr:nvCxnSpPr>
        <xdr:cNvPr id="120" name="直線コネクタ 119"/>
        <xdr:cNvCxnSpPr/>
      </xdr:nvCxnSpPr>
      <xdr:spPr>
        <a:xfrm>
          <a:off x="3797300" y="9922466"/>
          <a:ext cx="838200" cy="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164511</xdr:rowOff>
    </xdr:from>
    <xdr:to>
      <xdr:col>5</xdr:col>
      <xdr:colOff>358775</xdr:colOff>
      <xdr:row>57</xdr:row>
      <xdr:rowOff>149816</xdr:rowOff>
    </xdr:to>
    <xdr:cxnSp macro="">
      <xdr:nvCxnSpPr>
        <xdr:cNvPr id="123" name="直線コネクタ 122"/>
        <xdr:cNvCxnSpPr/>
      </xdr:nvCxnSpPr>
      <xdr:spPr>
        <a:xfrm>
          <a:off x="2908300" y="976571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125969</xdr:rowOff>
    </xdr:from>
    <xdr:to>
      <xdr:col>4</xdr:col>
      <xdr:colOff>155575</xdr:colOff>
      <xdr:row>56</xdr:row>
      <xdr:rowOff>164511</xdr:rowOff>
    </xdr:to>
    <xdr:cxnSp macro="">
      <xdr:nvCxnSpPr>
        <xdr:cNvPr id="126" name="直線コネクタ 125"/>
        <xdr:cNvCxnSpPr/>
      </xdr:nvCxnSpPr>
      <xdr:spPr>
        <a:xfrm>
          <a:off x="2019300" y="9555719"/>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134406</xdr:rowOff>
    </xdr:from>
    <xdr:ext cx="534377" cy="259045"/>
    <xdr:sp macro="" textlink="">
      <xdr:nvSpPr>
        <xdr:cNvPr id="128" name="テキスト ボックス 127"/>
        <xdr:cNvSpPr txBox="1"/>
      </xdr:nvSpPr>
      <xdr:spPr>
        <a:xfrm>
          <a:off x="2641111" y="99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125969</xdr:rowOff>
    </xdr:from>
    <xdr:to>
      <xdr:col>2</xdr:col>
      <xdr:colOff>638175</xdr:colOff>
      <xdr:row>58</xdr:row>
      <xdr:rowOff>6380</xdr:rowOff>
    </xdr:to>
    <xdr:cxnSp macro="">
      <xdr:nvCxnSpPr>
        <xdr:cNvPr id="129" name="直線コネクタ 128"/>
        <xdr:cNvCxnSpPr/>
      </xdr:nvCxnSpPr>
      <xdr:spPr>
        <a:xfrm flipV="1">
          <a:off x="1130300" y="9555719"/>
          <a:ext cx="889000" cy="39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131457</xdr:rowOff>
    </xdr:from>
    <xdr:ext cx="534377" cy="259045"/>
    <xdr:sp macro="" textlink="">
      <xdr:nvSpPr>
        <xdr:cNvPr id="131" name="テキスト ボックス 130"/>
        <xdr:cNvSpPr txBox="1"/>
      </xdr:nvSpPr>
      <xdr:spPr>
        <a:xfrm>
          <a:off x="1752111" y="99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133004</xdr:rowOff>
    </xdr:from>
    <xdr:to>
      <xdr:col>6</xdr:col>
      <xdr:colOff>561975</xdr:colOff>
      <xdr:row>58</xdr:row>
      <xdr:rowOff>63154</xdr:rowOff>
    </xdr:to>
    <xdr:sp macro="" textlink="">
      <xdr:nvSpPr>
        <xdr:cNvPr id="139" name="円/楕円 138"/>
        <xdr:cNvSpPr/>
      </xdr:nvSpPr>
      <xdr:spPr>
        <a:xfrm>
          <a:off x="4584700" y="99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99016</xdr:rowOff>
    </xdr:from>
    <xdr:to>
      <xdr:col>5</xdr:col>
      <xdr:colOff>409575</xdr:colOff>
      <xdr:row>58</xdr:row>
      <xdr:rowOff>29166</xdr:rowOff>
    </xdr:to>
    <xdr:sp macro="" textlink="">
      <xdr:nvSpPr>
        <xdr:cNvPr id="141" name="円/楕円 140"/>
        <xdr:cNvSpPr/>
      </xdr:nvSpPr>
      <xdr:spPr>
        <a:xfrm>
          <a:off x="3746500" y="9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20293</xdr:rowOff>
    </xdr:from>
    <xdr:ext cx="534377" cy="259045"/>
    <xdr:sp macro="" textlink="">
      <xdr:nvSpPr>
        <xdr:cNvPr id="142" name="テキスト ボックス 141"/>
        <xdr:cNvSpPr txBox="1"/>
      </xdr:nvSpPr>
      <xdr:spPr>
        <a:xfrm>
          <a:off x="3530111" y="9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113711</xdr:rowOff>
    </xdr:from>
    <xdr:to>
      <xdr:col>4</xdr:col>
      <xdr:colOff>206375</xdr:colOff>
      <xdr:row>57</xdr:row>
      <xdr:rowOff>43861</xdr:rowOff>
    </xdr:to>
    <xdr:sp macro="" textlink="">
      <xdr:nvSpPr>
        <xdr:cNvPr id="143" name="円/楕円 142"/>
        <xdr:cNvSpPr/>
      </xdr:nvSpPr>
      <xdr:spPr>
        <a:xfrm>
          <a:off x="2857500" y="97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60388</xdr:rowOff>
    </xdr:from>
    <xdr:ext cx="599010" cy="259045"/>
    <xdr:sp macro="" textlink="">
      <xdr:nvSpPr>
        <xdr:cNvPr id="144" name="テキスト ボックス 143"/>
        <xdr:cNvSpPr txBox="1"/>
      </xdr:nvSpPr>
      <xdr:spPr>
        <a:xfrm>
          <a:off x="2608794" y="94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75169</xdr:rowOff>
    </xdr:from>
    <xdr:to>
      <xdr:col>3</xdr:col>
      <xdr:colOff>3175</xdr:colOff>
      <xdr:row>56</xdr:row>
      <xdr:rowOff>5319</xdr:rowOff>
    </xdr:to>
    <xdr:sp macro="" textlink="">
      <xdr:nvSpPr>
        <xdr:cNvPr id="145" name="円/楕円 144"/>
        <xdr:cNvSpPr/>
      </xdr:nvSpPr>
      <xdr:spPr>
        <a:xfrm>
          <a:off x="1968500" y="95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21846</xdr:rowOff>
    </xdr:from>
    <xdr:ext cx="599010" cy="259045"/>
    <xdr:sp macro="" textlink="">
      <xdr:nvSpPr>
        <xdr:cNvPr id="146" name="テキスト ボックス 145"/>
        <xdr:cNvSpPr txBox="1"/>
      </xdr:nvSpPr>
      <xdr:spPr>
        <a:xfrm>
          <a:off x="1719794" y="92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127030</xdr:rowOff>
    </xdr:from>
    <xdr:to>
      <xdr:col>1</xdr:col>
      <xdr:colOff>485775</xdr:colOff>
      <xdr:row>58</xdr:row>
      <xdr:rowOff>57180</xdr:rowOff>
    </xdr:to>
    <xdr:sp macro="" textlink="">
      <xdr:nvSpPr>
        <xdr:cNvPr id="147" name="円/楕円 146"/>
        <xdr:cNvSpPr/>
      </xdr:nvSpPr>
      <xdr:spPr>
        <a:xfrm>
          <a:off x="1079500" y="98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48307</xdr:rowOff>
    </xdr:from>
    <xdr:ext cx="534377" cy="259045"/>
    <xdr:sp macro="" textlink="">
      <xdr:nvSpPr>
        <xdr:cNvPr id="148" name="テキスト ボックス 147"/>
        <xdr:cNvSpPr txBox="1"/>
      </xdr:nvSpPr>
      <xdr:spPr>
        <a:xfrm>
          <a:off x="863111" y="99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140131</xdr:rowOff>
    </xdr:from>
    <xdr:to>
      <xdr:col>6</xdr:col>
      <xdr:colOff>511175</xdr:colOff>
      <xdr:row>78</xdr:row>
      <xdr:rowOff>150738</xdr:rowOff>
    </xdr:to>
    <xdr:cxnSp macro="">
      <xdr:nvCxnSpPr>
        <xdr:cNvPr id="178" name="直線コネクタ 177"/>
        <xdr:cNvCxnSpPr/>
      </xdr:nvCxnSpPr>
      <xdr:spPr>
        <a:xfrm flipV="1">
          <a:off x="3797300" y="13513231"/>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150738</xdr:rowOff>
    </xdr:from>
    <xdr:to>
      <xdr:col>5</xdr:col>
      <xdr:colOff>358775</xdr:colOff>
      <xdr:row>78</xdr:row>
      <xdr:rowOff>170549</xdr:rowOff>
    </xdr:to>
    <xdr:cxnSp macro="">
      <xdr:nvCxnSpPr>
        <xdr:cNvPr id="181" name="直線コネクタ 180"/>
        <xdr:cNvCxnSpPr/>
      </xdr:nvCxnSpPr>
      <xdr:spPr>
        <a:xfrm flipV="1">
          <a:off x="2908300" y="1352383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142534</xdr:rowOff>
    </xdr:from>
    <xdr:to>
      <xdr:col>4</xdr:col>
      <xdr:colOff>155575</xdr:colOff>
      <xdr:row>78</xdr:row>
      <xdr:rowOff>170549</xdr:rowOff>
    </xdr:to>
    <xdr:cxnSp macro="">
      <xdr:nvCxnSpPr>
        <xdr:cNvPr id="184" name="直線コネクタ 183"/>
        <xdr:cNvCxnSpPr/>
      </xdr:nvCxnSpPr>
      <xdr:spPr>
        <a:xfrm>
          <a:off x="2019300" y="13515634"/>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169985</xdr:rowOff>
    </xdr:from>
    <xdr:to>
      <xdr:col>2</xdr:col>
      <xdr:colOff>638175</xdr:colOff>
      <xdr:row>78</xdr:row>
      <xdr:rowOff>142534</xdr:rowOff>
    </xdr:to>
    <xdr:cxnSp macro="">
      <xdr:nvCxnSpPr>
        <xdr:cNvPr id="187" name="直線コネクタ 186"/>
        <xdr:cNvCxnSpPr/>
      </xdr:nvCxnSpPr>
      <xdr:spPr>
        <a:xfrm>
          <a:off x="1130300" y="13371635"/>
          <a:ext cx="889000" cy="1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119809</xdr:rowOff>
    </xdr:from>
    <xdr:ext cx="599010" cy="259045"/>
    <xdr:sp macro="" textlink="">
      <xdr:nvSpPr>
        <xdr:cNvPr id="191" name="テキスト ボックス 190"/>
        <xdr:cNvSpPr txBox="1"/>
      </xdr:nvSpPr>
      <xdr:spPr>
        <a:xfrm>
          <a:off x="830794" y="134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89331</xdr:rowOff>
    </xdr:from>
    <xdr:to>
      <xdr:col>6</xdr:col>
      <xdr:colOff>561975</xdr:colOff>
      <xdr:row>79</xdr:row>
      <xdr:rowOff>19481</xdr:rowOff>
    </xdr:to>
    <xdr:sp macro="" textlink="">
      <xdr:nvSpPr>
        <xdr:cNvPr id="197" name="円/楕円 196"/>
        <xdr:cNvSpPr/>
      </xdr:nvSpPr>
      <xdr:spPr>
        <a:xfrm>
          <a:off x="4584700" y="13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4258</xdr:rowOff>
    </xdr:from>
    <xdr:ext cx="599010" cy="259045"/>
    <xdr:sp macro="" textlink="">
      <xdr:nvSpPr>
        <xdr:cNvPr id="198" name="民生費該当値テキスト"/>
        <xdr:cNvSpPr txBox="1"/>
      </xdr:nvSpPr>
      <xdr:spPr>
        <a:xfrm>
          <a:off x="4686300" y="1337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99938</xdr:rowOff>
    </xdr:from>
    <xdr:to>
      <xdr:col>5</xdr:col>
      <xdr:colOff>409575</xdr:colOff>
      <xdr:row>79</xdr:row>
      <xdr:rowOff>30088</xdr:rowOff>
    </xdr:to>
    <xdr:sp macro="" textlink="">
      <xdr:nvSpPr>
        <xdr:cNvPr id="199" name="円/楕円 198"/>
        <xdr:cNvSpPr/>
      </xdr:nvSpPr>
      <xdr:spPr>
        <a:xfrm>
          <a:off x="3746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21215</xdr:rowOff>
    </xdr:from>
    <xdr:ext cx="599010" cy="259045"/>
    <xdr:sp macro="" textlink="">
      <xdr:nvSpPr>
        <xdr:cNvPr id="200" name="テキスト ボックス 199"/>
        <xdr:cNvSpPr txBox="1"/>
      </xdr:nvSpPr>
      <xdr:spPr>
        <a:xfrm>
          <a:off x="3497794" y="135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119749</xdr:rowOff>
    </xdr:from>
    <xdr:to>
      <xdr:col>4</xdr:col>
      <xdr:colOff>206375</xdr:colOff>
      <xdr:row>79</xdr:row>
      <xdr:rowOff>49899</xdr:rowOff>
    </xdr:to>
    <xdr:sp macro="" textlink="">
      <xdr:nvSpPr>
        <xdr:cNvPr id="201" name="円/楕円 200"/>
        <xdr:cNvSpPr/>
      </xdr:nvSpPr>
      <xdr:spPr>
        <a:xfrm>
          <a:off x="2857500" y="134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41026</xdr:rowOff>
    </xdr:from>
    <xdr:ext cx="599010" cy="259045"/>
    <xdr:sp macro="" textlink="">
      <xdr:nvSpPr>
        <xdr:cNvPr id="202" name="テキスト ボックス 201"/>
        <xdr:cNvSpPr txBox="1"/>
      </xdr:nvSpPr>
      <xdr:spPr>
        <a:xfrm>
          <a:off x="2608794" y="135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91734</xdr:rowOff>
    </xdr:from>
    <xdr:to>
      <xdr:col>3</xdr:col>
      <xdr:colOff>3175</xdr:colOff>
      <xdr:row>79</xdr:row>
      <xdr:rowOff>21884</xdr:rowOff>
    </xdr:to>
    <xdr:sp macro="" textlink="">
      <xdr:nvSpPr>
        <xdr:cNvPr id="203" name="円/楕円 202"/>
        <xdr:cNvSpPr/>
      </xdr:nvSpPr>
      <xdr:spPr>
        <a:xfrm>
          <a:off x="1968500" y="134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13011</xdr:rowOff>
    </xdr:from>
    <xdr:ext cx="599010" cy="259045"/>
    <xdr:sp macro="" textlink="">
      <xdr:nvSpPr>
        <xdr:cNvPr id="204" name="テキスト ボックス 203"/>
        <xdr:cNvSpPr txBox="1"/>
      </xdr:nvSpPr>
      <xdr:spPr>
        <a:xfrm>
          <a:off x="1719794" y="135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119185</xdr:rowOff>
    </xdr:from>
    <xdr:to>
      <xdr:col>1</xdr:col>
      <xdr:colOff>485775</xdr:colOff>
      <xdr:row>78</xdr:row>
      <xdr:rowOff>49335</xdr:rowOff>
    </xdr:to>
    <xdr:sp macro="" textlink="">
      <xdr:nvSpPr>
        <xdr:cNvPr id="205" name="円/楕円 204"/>
        <xdr:cNvSpPr/>
      </xdr:nvSpPr>
      <xdr:spPr>
        <a:xfrm>
          <a:off x="1079500" y="133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65862</xdr:rowOff>
    </xdr:from>
    <xdr:ext cx="599010" cy="259045"/>
    <xdr:sp macro="" textlink="">
      <xdr:nvSpPr>
        <xdr:cNvPr id="206" name="テキスト ボックス 205"/>
        <xdr:cNvSpPr txBox="1"/>
      </xdr:nvSpPr>
      <xdr:spPr>
        <a:xfrm>
          <a:off x="830794" y="1309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164013</xdr:rowOff>
    </xdr:from>
    <xdr:to>
      <xdr:col>6</xdr:col>
      <xdr:colOff>511175</xdr:colOff>
      <xdr:row>96</xdr:row>
      <xdr:rowOff>21628</xdr:rowOff>
    </xdr:to>
    <xdr:cxnSp macro="">
      <xdr:nvCxnSpPr>
        <xdr:cNvPr id="238" name="直線コネクタ 237"/>
        <xdr:cNvCxnSpPr/>
      </xdr:nvCxnSpPr>
      <xdr:spPr>
        <a:xfrm flipV="1">
          <a:off x="3797300" y="1645176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21628</xdr:rowOff>
    </xdr:from>
    <xdr:to>
      <xdr:col>5</xdr:col>
      <xdr:colOff>358775</xdr:colOff>
      <xdr:row>96</xdr:row>
      <xdr:rowOff>120204</xdr:rowOff>
    </xdr:to>
    <xdr:cxnSp macro="">
      <xdr:nvCxnSpPr>
        <xdr:cNvPr id="241" name="直線コネクタ 240"/>
        <xdr:cNvCxnSpPr/>
      </xdr:nvCxnSpPr>
      <xdr:spPr>
        <a:xfrm flipV="1">
          <a:off x="2908300" y="16480828"/>
          <a:ext cx="889000" cy="9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3" name="テキスト ボックス 242"/>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120204</xdr:rowOff>
    </xdr:from>
    <xdr:to>
      <xdr:col>4</xdr:col>
      <xdr:colOff>155575</xdr:colOff>
      <xdr:row>96</xdr:row>
      <xdr:rowOff>127944</xdr:rowOff>
    </xdr:to>
    <xdr:cxnSp macro="">
      <xdr:nvCxnSpPr>
        <xdr:cNvPr id="244" name="直線コネクタ 243"/>
        <xdr:cNvCxnSpPr/>
      </xdr:nvCxnSpPr>
      <xdr:spPr>
        <a:xfrm flipV="1">
          <a:off x="2019300" y="16579404"/>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6" name="テキスト ボックス 245"/>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127944</xdr:rowOff>
    </xdr:from>
    <xdr:to>
      <xdr:col>2</xdr:col>
      <xdr:colOff>638175</xdr:colOff>
      <xdr:row>97</xdr:row>
      <xdr:rowOff>6998</xdr:rowOff>
    </xdr:to>
    <xdr:cxnSp macro="">
      <xdr:nvCxnSpPr>
        <xdr:cNvPr id="247" name="直線コネクタ 246"/>
        <xdr:cNvCxnSpPr/>
      </xdr:nvCxnSpPr>
      <xdr:spPr>
        <a:xfrm flipV="1">
          <a:off x="1130300" y="16587144"/>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9" name="テキスト ボックス 248"/>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1" name="テキスト ボックス 250"/>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113213</xdr:rowOff>
    </xdr:from>
    <xdr:to>
      <xdr:col>6</xdr:col>
      <xdr:colOff>561975</xdr:colOff>
      <xdr:row>96</xdr:row>
      <xdr:rowOff>43363</xdr:rowOff>
    </xdr:to>
    <xdr:sp macro="" textlink="">
      <xdr:nvSpPr>
        <xdr:cNvPr id="257" name="円/楕円 256"/>
        <xdr:cNvSpPr/>
      </xdr:nvSpPr>
      <xdr:spPr>
        <a:xfrm>
          <a:off x="4584700" y="16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136090</xdr:rowOff>
    </xdr:from>
    <xdr:ext cx="534377" cy="259045"/>
    <xdr:sp macro="" textlink="">
      <xdr:nvSpPr>
        <xdr:cNvPr id="258" name="衛生費該当値テキスト"/>
        <xdr:cNvSpPr txBox="1"/>
      </xdr:nvSpPr>
      <xdr:spPr>
        <a:xfrm>
          <a:off x="4686300" y="162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142278</xdr:rowOff>
    </xdr:from>
    <xdr:to>
      <xdr:col>5</xdr:col>
      <xdr:colOff>409575</xdr:colOff>
      <xdr:row>96</xdr:row>
      <xdr:rowOff>72428</xdr:rowOff>
    </xdr:to>
    <xdr:sp macro="" textlink="">
      <xdr:nvSpPr>
        <xdr:cNvPr id="259" name="円/楕円 258"/>
        <xdr:cNvSpPr/>
      </xdr:nvSpPr>
      <xdr:spPr>
        <a:xfrm>
          <a:off x="3746500" y="16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88955</xdr:rowOff>
    </xdr:from>
    <xdr:ext cx="534377" cy="259045"/>
    <xdr:sp macro="" textlink="">
      <xdr:nvSpPr>
        <xdr:cNvPr id="260" name="テキスト ボックス 259"/>
        <xdr:cNvSpPr txBox="1"/>
      </xdr:nvSpPr>
      <xdr:spPr>
        <a:xfrm>
          <a:off x="3530111" y="162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69404</xdr:rowOff>
    </xdr:from>
    <xdr:to>
      <xdr:col>4</xdr:col>
      <xdr:colOff>206375</xdr:colOff>
      <xdr:row>96</xdr:row>
      <xdr:rowOff>171004</xdr:rowOff>
    </xdr:to>
    <xdr:sp macro="" textlink="">
      <xdr:nvSpPr>
        <xdr:cNvPr id="261" name="円/楕円 260"/>
        <xdr:cNvSpPr/>
      </xdr:nvSpPr>
      <xdr:spPr>
        <a:xfrm>
          <a:off x="2857500" y="165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16081</xdr:rowOff>
    </xdr:from>
    <xdr:ext cx="534377" cy="259045"/>
    <xdr:sp macro="" textlink="">
      <xdr:nvSpPr>
        <xdr:cNvPr id="262" name="テキスト ボックス 261"/>
        <xdr:cNvSpPr txBox="1"/>
      </xdr:nvSpPr>
      <xdr:spPr>
        <a:xfrm>
          <a:off x="2641111" y="163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77144</xdr:rowOff>
    </xdr:from>
    <xdr:to>
      <xdr:col>3</xdr:col>
      <xdr:colOff>3175</xdr:colOff>
      <xdr:row>97</xdr:row>
      <xdr:rowOff>7294</xdr:rowOff>
    </xdr:to>
    <xdr:sp macro="" textlink="">
      <xdr:nvSpPr>
        <xdr:cNvPr id="263" name="円/楕円 262"/>
        <xdr:cNvSpPr/>
      </xdr:nvSpPr>
      <xdr:spPr>
        <a:xfrm>
          <a:off x="1968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23821</xdr:rowOff>
    </xdr:from>
    <xdr:ext cx="534377" cy="259045"/>
    <xdr:sp macro="" textlink="">
      <xdr:nvSpPr>
        <xdr:cNvPr id="264" name="テキスト ボックス 263"/>
        <xdr:cNvSpPr txBox="1"/>
      </xdr:nvSpPr>
      <xdr:spPr>
        <a:xfrm>
          <a:off x="1752111" y="1631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127648</xdr:rowOff>
    </xdr:from>
    <xdr:to>
      <xdr:col>1</xdr:col>
      <xdr:colOff>485775</xdr:colOff>
      <xdr:row>97</xdr:row>
      <xdr:rowOff>57798</xdr:rowOff>
    </xdr:to>
    <xdr:sp macro="" textlink="">
      <xdr:nvSpPr>
        <xdr:cNvPr id="265" name="円/楕円 264"/>
        <xdr:cNvSpPr/>
      </xdr:nvSpPr>
      <xdr:spPr>
        <a:xfrm>
          <a:off x="1079500" y="16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74325</xdr:rowOff>
    </xdr:from>
    <xdr:ext cx="534377" cy="259045"/>
    <xdr:sp macro="" textlink="">
      <xdr:nvSpPr>
        <xdr:cNvPr id="266" name="テキスト ボックス 265"/>
        <xdr:cNvSpPr txBox="1"/>
      </xdr:nvSpPr>
      <xdr:spPr>
        <a:xfrm>
          <a:off x="863111" y="163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74930</xdr:rowOff>
    </xdr:from>
    <xdr:to>
      <xdr:col>15</xdr:col>
      <xdr:colOff>180975</xdr:colOff>
      <xdr:row>38</xdr:row>
      <xdr:rowOff>86169</xdr:rowOff>
    </xdr:to>
    <xdr:cxnSp macro="">
      <xdr:nvCxnSpPr>
        <xdr:cNvPr id="295" name="直線コネクタ 294"/>
        <xdr:cNvCxnSpPr/>
      </xdr:nvCxnSpPr>
      <xdr:spPr>
        <a:xfrm>
          <a:off x="9639300" y="6075680"/>
          <a:ext cx="838200" cy="5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74930</xdr:rowOff>
    </xdr:from>
    <xdr:to>
      <xdr:col>14</xdr:col>
      <xdr:colOff>28575</xdr:colOff>
      <xdr:row>37</xdr:row>
      <xdr:rowOff>151130</xdr:rowOff>
    </xdr:to>
    <xdr:cxnSp macro="">
      <xdr:nvCxnSpPr>
        <xdr:cNvPr id="298" name="直線コネクタ 297"/>
        <xdr:cNvCxnSpPr/>
      </xdr:nvCxnSpPr>
      <xdr:spPr>
        <a:xfrm flipV="1">
          <a:off x="8750300" y="60756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0" name="テキスト ボックス 299"/>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170942</xdr:rowOff>
    </xdr:from>
    <xdr:to>
      <xdr:col>12</xdr:col>
      <xdr:colOff>511175</xdr:colOff>
      <xdr:row>37</xdr:row>
      <xdr:rowOff>151130</xdr:rowOff>
    </xdr:to>
    <xdr:cxnSp macro="">
      <xdr:nvCxnSpPr>
        <xdr:cNvPr id="301" name="直線コネクタ 300"/>
        <xdr:cNvCxnSpPr/>
      </xdr:nvCxnSpPr>
      <xdr:spPr>
        <a:xfrm>
          <a:off x="7861300" y="5657342"/>
          <a:ext cx="889000" cy="8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88455</xdr:rowOff>
    </xdr:from>
    <xdr:to>
      <xdr:col>11</xdr:col>
      <xdr:colOff>307975</xdr:colOff>
      <xdr:row>32</xdr:row>
      <xdr:rowOff>170942</xdr:rowOff>
    </xdr:to>
    <xdr:cxnSp macro="">
      <xdr:nvCxnSpPr>
        <xdr:cNvPr id="304" name="直線コネクタ 303"/>
        <xdr:cNvCxnSpPr/>
      </xdr:nvCxnSpPr>
      <xdr:spPr>
        <a:xfrm>
          <a:off x="6972300" y="5574855"/>
          <a:ext cx="8890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6" name="テキスト ボックス 305"/>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8" name="テキスト ボックス 307"/>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35369</xdr:rowOff>
    </xdr:from>
    <xdr:to>
      <xdr:col>15</xdr:col>
      <xdr:colOff>231775</xdr:colOff>
      <xdr:row>38</xdr:row>
      <xdr:rowOff>136969</xdr:rowOff>
    </xdr:to>
    <xdr:sp macro="" textlink="">
      <xdr:nvSpPr>
        <xdr:cNvPr id="314" name="円/楕円 313"/>
        <xdr:cNvSpPr/>
      </xdr:nvSpPr>
      <xdr:spPr>
        <a:xfrm>
          <a:off x="104267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13796</xdr:rowOff>
    </xdr:from>
    <xdr:ext cx="378565" cy="259045"/>
    <xdr:sp macro="" textlink="">
      <xdr:nvSpPr>
        <xdr:cNvPr id="315" name="労働費該当値テキスト"/>
        <xdr:cNvSpPr txBox="1"/>
      </xdr:nvSpPr>
      <xdr:spPr>
        <a:xfrm>
          <a:off x="10528300" y="652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24130</xdr:rowOff>
    </xdr:from>
    <xdr:to>
      <xdr:col>14</xdr:col>
      <xdr:colOff>79375</xdr:colOff>
      <xdr:row>35</xdr:row>
      <xdr:rowOff>125730</xdr:rowOff>
    </xdr:to>
    <xdr:sp macro="" textlink="">
      <xdr:nvSpPr>
        <xdr:cNvPr id="316" name="円/楕円 315"/>
        <xdr:cNvSpPr/>
      </xdr:nvSpPr>
      <xdr:spPr>
        <a:xfrm>
          <a:off x="958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142257</xdr:rowOff>
    </xdr:from>
    <xdr:ext cx="469744" cy="259045"/>
    <xdr:sp macro="" textlink="">
      <xdr:nvSpPr>
        <xdr:cNvPr id="317" name="テキスト ボックス 316"/>
        <xdr:cNvSpPr txBox="1"/>
      </xdr:nvSpPr>
      <xdr:spPr>
        <a:xfrm>
          <a:off x="9404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100330</xdr:rowOff>
    </xdr:from>
    <xdr:to>
      <xdr:col>12</xdr:col>
      <xdr:colOff>561975</xdr:colOff>
      <xdr:row>38</xdr:row>
      <xdr:rowOff>30480</xdr:rowOff>
    </xdr:to>
    <xdr:sp macro="" textlink="">
      <xdr:nvSpPr>
        <xdr:cNvPr id="318" name="円/楕円 317"/>
        <xdr:cNvSpPr/>
      </xdr:nvSpPr>
      <xdr:spPr>
        <a:xfrm>
          <a:off x="869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21607</xdr:rowOff>
    </xdr:from>
    <xdr:ext cx="469744" cy="259045"/>
    <xdr:sp macro="" textlink="">
      <xdr:nvSpPr>
        <xdr:cNvPr id="319" name="テキスト ボックス 318"/>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120142</xdr:rowOff>
    </xdr:from>
    <xdr:to>
      <xdr:col>11</xdr:col>
      <xdr:colOff>358775</xdr:colOff>
      <xdr:row>33</xdr:row>
      <xdr:rowOff>50292</xdr:rowOff>
    </xdr:to>
    <xdr:sp macro="" textlink="">
      <xdr:nvSpPr>
        <xdr:cNvPr id="320" name="円/楕円 319"/>
        <xdr:cNvSpPr/>
      </xdr:nvSpPr>
      <xdr:spPr>
        <a:xfrm>
          <a:off x="7810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66819</xdr:rowOff>
    </xdr:from>
    <xdr:ext cx="469744" cy="259045"/>
    <xdr:sp macro="" textlink="">
      <xdr:nvSpPr>
        <xdr:cNvPr id="321" name="テキスト ボックス 320"/>
        <xdr:cNvSpPr txBox="1"/>
      </xdr:nvSpPr>
      <xdr:spPr>
        <a:xfrm>
          <a:off x="7626427"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37655</xdr:rowOff>
    </xdr:from>
    <xdr:to>
      <xdr:col>10</xdr:col>
      <xdr:colOff>155575</xdr:colOff>
      <xdr:row>32</xdr:row>
      <xdr:rowOff>139255</xdr:rowOff>
    </xdr:to>
    <xdr:sp macro="" textlink="">
      <xdr:nvSpPr>
        <xdr:cNvPr id="322" name="円/楕円 321"/>
        <xdr:cNvSpPr/>
      </xdr:nvSpPr>
      <xdr:spPr>
        <a:xfrm>
          <a:off x="6921500" y="55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155782</xdr:rowOff>
    </xdr:from>
    <xdr:ext cx="469744" cy="259045"/>
    <xdr:sp macro="" textlink="">
      <xdr:nvSpPr>
        <xdr:cNvPr id="323" name="テキスト ボックス 322"/>
        <xdr:cNvSpPr txBox="1"/>
      </xdr:nvSpPr>
      <xdr:spPr>
        <a:xfrm>
          <a:off x="6737427" y="529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136472</xdr:rowOff>
    </xdr:from>
    <xdr:to>
      <xdr:col>15</xdr:col>
      <xdr:colOff>180975</xdr:colOff>
      <xdr:row>58</xdr:row>
      <xdr:rowOff>66301</xdr:rowOff>
    </xdr:to>
    <xdr:cxnSp macro="">
      <xdr:nvCxnSpPr>
        <xdr:cNvPr id="350" name="直線コネクタ 349"/>
        <xdr:cNvCxnSpPr/>
      </xdr:nvCxnSpPr>
      <xdr:spPr>
        <a:xfrm flipV="1">
          <a:off x="9639300" y="9909122"/>
          <a:ext cx="838200" cy="10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66301</xdr:rowOff>
    </xdr:from>
    <xdr:to>
      <xdr:col>14</xdr:col>
      <xdr:colOff>28575</xdr:colOff>
      <xdr:row>58</xdr:row>
      <xdr:rowOff>82655</xdr:rowOff>
    </xdr:to>
    <xdr:cxnSp macro="">
      <xdr:nvCxnSpPr>
        <xdr:cNvPr id="353" name="直線コネクタ 352"/>
        <xdr:cNvCxnSpPr/>
      </xdr:nvCxnSpPr>
      <xdr:spPr>
        <a:xfrm flipV="1">
          <a:off x="8750300" y="10010401"/>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82655</xdr:rowOff>
    </xdr:from>
    <xdr:to>
      <xdr:col>12</xdr:col>
      <xdr:colOff>511175</xdr:colOff>
      <xdr:row>58</xdr:row>
      <xdr:rowOff>89229</xdr:rowOff>
    </xdr:to>
    <xdr:cxnSp macro="">
      <xdr:nvCxnSpPr>
        <xdr:cNvPr id="356" name="直線コネクタ 355"/>
        <xdr:cNvCxnSpPr/>
      </xdr:nvCxnSpPr>
      <xdr:spPr>
        <a:xfrm flipV="1">
          <a:off x="7861300" y="10026755"/>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87305</xdr:rowOff>
    </xdr:from>
    <xdr:to>
      <xdr:col>11</xdr:col>
      <xdr:colOff>307975</xdr:colOff>
      <xdr:row>58</xdr:row>
      <xdr:rowOff>89229</xdr:rowOff>
    </xdr:to>
    <xdr:cxnSp macro="">
      <xdr:nvCxnSpPr>
        <xdr:cNvPr id="359" name="直線コネクタ 358"/>
        <xdr:cNvCxnSpPr/>
      </xdr:nvCxnSpPr>
      <xdr:spPr>
        <a:xfrm>
          <a:off x="6972300" y="10031405"/>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85672</xdr:rowOff>
    </xdr:from>
    <xdr:to>
      <xdr:col>15</xdr:col>
      <xdr:colOff>231775</xdr:colOff>
      <xdr:row>58</xdr:row>
      <xdr:rowOff>15822</xdr:rowOff>
    </xdr:to>
    <xdr:sp macro="" textlink="">
      <xdr:nvSpPr>
        <xdr:cNvPr id="369" name="円/楕円 368"/>
        <xdr:cNvSpPr/>
      </xdr:nvSpPr>
      <xdr:spPr>
        <a:xfrm>
          <a:off x="10426700" y="98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108549</xdr:rowOff>
    </xdr:from>
    <xdr:ext cx="534377" cy="259045"/>
    <xdr:sp macro="" textlink="">
      <xdr:nvSpPr>
        <xdr:cNvPr id="370" name="農林水産業費該当値テキスト"/>
        <xdr:cNvSpPr txBox="1"/>
      </xdr:nvSpPr>
      <xdr:spPr>
        <a:xfrm>
          <a:off x="10528300" y="970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15501</xdr:rowOff>
    </xdr:from>
    <xdr:to>
      <xdr:col>14</xdr:col>
      <xdr:colOff>79375</xdr:colOff>
      <xdr:row>58</xdr:row>
      <xdr:rowOff>117101</xdr:rowOff>
    </xdr:to>
    <xdr:sp macro="" textlink="">
      <xdr:nvSpPr>
        <xdr:cNvPr id="371" name="円/楕円 370"/>
        <xdr:cNvSpPr/>
      </xdr:nvSpPr>
      <xdr:spPr>
        <a:xfrm>
          <a:off x="9588500" y="99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108228</xdr:rowOff>
    </xdr:from>
    <xdr:ext cx="534377" cy="259045"/>
    <xdr:sp macro="" textlink="">
      <xdr:nvSpPr>
        <xdr:cNvPr id="372" name="テキスト ボックス 371"/>
        <xdr:cNvSpPr txBox="1"/>
      </xdr:nvSpPr>
      <xdr:spPr>
        <a:xfrm>
          <a:off x="9372111" y="100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31855</xdr:rowOff>
    </xdr:from>
    <xdr:to>
      <xdr:col>12</xdr:col>
      <xdr:colOff>561975</xdr:colOff>
      <xdr:row>58</xdr:row>
      <xdr:rowOff>133455</xdr:rowOff>
    </xdr:to>
    <xdr:sp macro="" textlink="">
      <xdr:nvSpPr>
        <xdr:cNvPr id="373" name="円/楕円 372"/>
        <xdr:cNvSpPr/>
      </xdr:nvSpPr>
      <xdr:spPr>
        <a:xfrm>
          <a:off x="8699500" y="99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124582</xdr:rowOff>
    </xdr:from>
    <xdr:ext cx="534377" cy="259045"/>
    <xdr:sp macro="" textlink="">
      <xdr:nvSpPr>
        <xdr:cNvPr id="374" name="テキスト ボックス 373"/>
        <xdr:cNvSpPr txBox="1"/>
      </xdr:nvSpPr>
      <xdr:spPr>
        <a:xfrm>
          <a:off x="8483111" y="100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38429</xdr:rowOff>
    </xdr:from>
    <xdr:to>
      <xdr:col>11</xdr:col>
      <xdr:colOff>358775</xdr:colOff>
      <xdr:row>58</xdr:row>
      <xdr:rowOff>140029</xdr:rowOff>
    </xdr:to>
    <xdr:sp macro="" textlink="">
      <xdr:nvSpPr>
        <xdr:cNvPr id="375" name="円/楕円 374"/>
        <xdr:cNvSpPr/>
      </xdr:nvSpPr>
      <xdr:spPr>
        <a:xfrm>
          <a:off x="7810500" y="99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131156</xdr:rowOff>
    </xdr:from>
    <xdr:ext cx="534377" cy="259045"/>
    <xdr:sp macro="" textlink="">
      <xdr:nvSpPr>
        <xdr:cNvPr id="376" name="テキスト ボックス 375"/>
        <xdr:cNvSpPr txBox="1"/>
      </xdr:nvSpPr>
      <xdr:spPr>
        <a:xfrm>
          <a:off x="7594111" y="100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36505</xdr:rowOff>
    </xdr:from>
    <xdr:to>
      <xdr:col>10</xdr:col>
      <xdr:colOff>155575</xdr:colOff>
      <xdr:row>58</xdr:row>
      <xdr:rowOff>138105</xdr:rowOff>
    </xdr:to>
    <xdr:sp macro="" textlink="">
      <xdr:nvSpPr>
        <xdr:cNvPr id="377" name="円/楕円 376"/>
        <xdr:cNvSpPr/>
      </xdr:nvSpPr>
      <xdr:spPr>
        <a:xfrm>
          <a:off x="6921500" y="99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129232</xdr:rowOff>
    </xdr:from>
    <xdr:ext cx="534377" cy="259045"/>
    <xdr:sp macro="" textlink="">
      <xdr:nvSpPr>
        <xdr:cNvPr id="378" name="テキスト ボックス 377"/>
        <xdr:cNvSpPr txBox="1"/>
      </xdr:nvSpPr>
      <xdr:spPr>
        <a:xfrm>
          <a:off x="6705111" y="100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154657</xdr:rowOff>
    </xdr:from>
    <xdr:to>
      <xdr:col>15</xdr:col>
      <xdr:colOff>180975</xdr:colOff>
      <xdr:row>78</xdr:row>
      <xdr:rowOff>37288</xdr:rowOff>
    </xdr:to>
    <xdr:cxnSp macro="">
      <xdr:nvCxnSpPr>
        <xdr:cNvPr id="409" name="直線コネクタ 408"/>
        <xdr:cNvCxnSpPr/>
      </xdr:nvCxnSpPr>
      <xdr:spPr>
        <a:xfrm flipV="1">
          <a:off x="9639300" y="13356307"/>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161058</xdr:rowOff>
    </xdr:from>
    <xdr:to>
      <xdr:col>14</xdr:col>
      <xdr:colOff>28575</xdr:colOff>
      <xdr:row>78</xdr:row>
      <xdr:rowOff>37288</xdr:rowOff>
    </xdr:to>
    <xdr:cxnSp macro="">
      <xdr:nvCxnSpPr>
        <xdr:cNvPr id="412" name="直線コネクタ 411"/>
        <xdr:cNvCxnSpPr/>
      </xdr:nvCxnSpPr>
      <xdr:spPr>
        <a:xfrm>
          <a:off x="8750300" y="1336270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123600</xdr:rowOff>
    </xdr:from>
    <xdr:to>
      <xdr:col>12</xdr:col>
      <xdr:colOff>511175</xdr:colOff>
      <xdr:row>77</xdr:row>
      <xdr:rowOff>161058</xdr:rowOff>
    </xdr:to>
    <xdr:cxnSp macro="">
      <xdr:nvCxnSpPr>
        <xdr:cNvPr id="415" name="直線コネクタ 414"/>
        <xdr:cNvCxnSpPr/>
      </xdr:nvCxnSpPr>
      <xdr:spPr>
        <a:xfrm>
          <a:off x="7861300" y="13325250"/>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104529</xdr:rowOff>
    </xdr:from>
    <xdr:to>
      <xdr:col>11</xdr:col>
      <xdr:colOff>307975</xdr:colOff>
      <xdr:row>77</xdr:row>
      <xdr:rowOff>123600</xdr:rowOff>
    </xdr:to>
    <xdr:cxnSp macro="">
      <xdr:nvCxnSpPr>
        <xdr:cNvPr id="418" name="直線コネクタ 417"/>
        <xdr:cNvCxnSpPr/>
      </xdr:nvCxnSpPr>
      <xdr:spPr>
        <a:xfrm>
          <a:off x="6972300" y="13306179"/>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103857</xdr:rowOff>
    </xdr:from>
    <xdr:to>
      <xdr:col>15</xdr:col>
      <xdr:colOff>231775</xdr:colOff>
      <xdr:row>78</xdr:row>
      <xdr:rowOff>34007</xdr:rowOff>
    </xdr:to>
    <xdr:sp macro="" textlink="">
      <xdr:nvSpPr>
        <xdr:cNvPr id="428" name="円/楕円 427"/>
        <xdr:cNvSpPr/>
      </xdr:nvSpPr>
      <xdr:spPr>
        <a:xfrm>
          <a:off x="104267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82284</xdr:rowOff>
    </xdr:from>
    <xdr:ext cx="469744" cy="259045"/>
    <xdr:sp macro="" textlink="">
      <xdr:nvSpPr>
        <xdr:cNvPr id="429" name="商工費該当値テキスト"/>
        <xdr:cNvSpPr txBox="1"/>
      </xdr:nvSpPr>
      <xdr:spPr>
        <a:xfrm>
          <a:off x="10528300" y="132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157938</xdr:rowOff>
    </xdr:from>
    <xdr:to>
      <xdr:col>14</xdr:col>
      <xdr:colOff>79375</xdr:colOff>
      <xdr:row>78</xdr:row>
      <xdr:rowOff>88088</xdr:rowOff>
    </xdr:to>
    <xdr:sp macro="" textlink="">
      <xdr:nvSpPr>
        <xdr:cNvPr id="430" name="円/楕円 429"/>
        <xdr:cNvSpPr/>
      </xdr:nvSpPr>
      <xdr:spPr>
        <a:xfrm>
          <a:off x="9588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79215</xdr:rowOff>
    </xdr:from>
    <xdr:ext cx="469744" cy="259045"/>
    <xdr:sp macro="" textlink="">
      <xdr:nvSpPr>
        <xdr:cNvPr id="431" name="テキスト ボックス 430"/>
        <xdr:cNvSpPr txBox="1"/>
      </xdr:nvSpPr>
      <xdr:spPr>
        <a:xfrm>
          <a:off x="9404427" y="134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110258</xdr:rowOff>
    </xdr:from>
    <xdr:to>
      <xdr:col>12</xdr:col>
      <xdr:colOff>561975</xdr:colOff>
      <xdr:row>78</xdr:row>
      <xdr:rowOff>40408</xdr:rowOff>
    </xdr:to>
    <xdr:sp macro="" textlink="">
      <xdr:nvSpPr>
        <xdr:cNvPr id="432" name="円/楕円 431"/>
        <xdr:cNvSpPr/>
      </xdr:nvSpPr>
      <xdr:spPr>
        <a:xfrm>
          <a:off x="8699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31535</xdr:rowOff>
    </xdr:from>
    <xdr:ext cx="469744" cy="259045"/>
    <xdr:sp macro="" textlink="">
      <xdr:nvSpPr>
        <xdr:cNvPr id="433" name="テキスト ボックス 432"/>
        <xdr:cNvSpPr txBox="1"/>
      </xdr:nvSpPr>
      <xdr:spPr>
        <a:xfrm>
          <a:off x="8515427" y="1340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72800</xdr:rowOff>
    </xdr:from>
    <xdr:to>
      <xdr:col>11</xdr:col>
      <xdr:colOff>358775</xdr:colOff>
      <xdr:row>78</xdr:row>
      <xdr:rowOff>2950</xdr:rowOff>
    </xdr:to>
    <xdr:sp macro="" textlink="">
      <xdr:nvSpPr>
        <xdr:cNvPr id="434" name="円/楕円 433"/>
        <xdr:cNvSpPr/>
      </xdr:nvSpPr>
      <xdr:spPr>
        <a:xfrm>
          <a:off x="7810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165527</xdr:rowOff>
    </xdr:from>
    <xdr:ext cx="469744" cy="259045"/>
    <xdr:sp macro="" textlink="">
      <xdr:nvSpPr>
        <xdr:cNvPr id="435" name="テキスト ボックス 434"/>
        <xdr:cNvSpPr txBox="1"/>
      </xdr:nvSpPr>
      <xdr:spPr>
        <a:xfrm>
          <a:off x="7626427" y="1336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53729</xdr:rowOff>
    </xdr:from>
    <xdr:to>
      <xdr:col>10</xdr:col>
      <xdr:colOff>155575</xdr:colOff>
      <xdr:row>77</xdr:row>
      <xdr:rowOff>155329</xdr:rowOff>
    </xdr:to>
    <xdr:sp macro="" textlink="">
      <xdr:nvSpPr>
        <xdr:cNvPr id="436" name="円/楕円 435"/>
        <xdr:cNvSpPr/>
      </xdr:nvSpPr>
      <xdr:spPr>
        <a:xfrm>
          <a:off x="6921500" y="132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146456</xdr:rowOff>
    </xdr:from>
    <xdr:ext cx="534377" cy="259045"/>
    <xdr:sp macro="" textlink="">
      <xdr:nvSpPr>
        <xdr:cNvPr id="437" name="テキスト ボックス 436"/>
        <xdr:cNvSpPr txBox="1"/>
      </xdr:nvSpPr>
      <xdr:spPr>
        <a:xfrm>
          <a:off x="6705111" y="133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39470</xdr:rowOff>
    </xdr:from>
    <xdr:to>
      <xdr:col>15</xdr:col>
      <xdr:colOff>180975</xdr:colOff>
      <xdr:row>98</xdr:row>
      <xdr:rowOff>54423</xdr:rowOff>
    </xdr:to>
    <xdr:cxnSp macro="">
      <xdr:nvCxnSpPr>
        <xdr:cNvPr id="464" name="直線コネクタ 463"/>
        <xdr:cNvCxnSpPr/>
      </xdr:nvCxnSpPr>
      <xdr:spPr>
        <a:xfrm flipV="1">
          <a:off x="9639300" y="16841570"/>
          <a:ext cx="8382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157387</xdr:rowOff>
    </xdr:from>
    <xdr:to>
      <xdr:col>14</xdr:col>
      <xdr:colOff>28575</xdr:colOff>
      <xdr:row>98</xdr:row>
      <xdr:rowOff>54423</xdr:rowOff>
    </xdr:to>
    <xdr:cxnSp macro="">
      <xdr:nvCxnSpPr>
        <xdr:cNvPr id="467" name="直線コネクタ 466"/>
        <xdr:cNvCxnSpPr/>
      </xdr:nvCxnSpPr>
      <xdr:spPr>
        <a:xfrm>
          <a:off x="8750300" y="16788037"/>
          <a:ext cx="889000" cy="6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157387</xdr:rowOff>
    </xdr:from>
    <xdr:to>
      <xdr:col>12</xdr:col>
      <xdr:colOff>511175</xdr:colOff>
      <xdr:row>98</xdr:row>
      <xdr:rowOff>84201</xdr:rowOff>
    </xdr:to>
    <xdr:cxnSp macro="">
      <xdr:nvCxnSpPr>
        <xdr:cNvPr id="470" name="直線コネクタ 469"/>
        <xdr:cNvCxnSpPr/>
      </xdr:nvCxnSpPr>
      <xdr:spPr>
        <a:xfrm flipV="1">
          <a:off x="7861300" y="16788037"/>
          <a:ext cx="889000" cy="9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52046</xdr:rowOff>
    </xdr:from>
    <xdr:ext cx="534377" cy="259045"/>
    <xdr:sp macro="" textlink="">
      <xdr:nvSpPr>
        <xdr:cNvPr id="472" name="テキスト ボックス 471"/>
        <xdr:cNvSpPr txBox="1"/>
      </xdr:nvSpPr>
      <xdr:spPr>
        <a:xfrm>
          <a:off x="8483111" y="168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84201</xdr:rowOff>
    </xdr:from>
    <xdr:to>
      <xdr:col>11</xdr:col>
      <xdr:colOff>307975</xdr:colOff>
      <xdr:row>98</xdr:row>
      <xdr:rowOff>96762</xdr:rowOff>
    </xdr:to>
    <xdr:cxnSp macro="">
      <xdr:nvCxnSpPr>
        <xdr:cNvPr id="473" name="直線コネクタ 472"/>
        <xdr:cNvCxnSpPr/>
      </xdr:nvCxnSpPr>
      <xdr:spPr>
        <a:xfrm flipV="1">
          <a:off x="6972300" y="16886301"/>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5" name="テキスト ボックス 474"/>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160120</xdr:rowOff>
    </xdr:from>
    <xdr:to>
      <xdr:col>15</xdr:col>
      <xdr:colOff>231775</xdr:colOff>
      <xdr:row>98</xdr:row>
      <xdr:rowOff>90270</xdr:rowOff>
    </xdr:to>
    <xdr:sp macro="" textlink="">
      <xdr:nvSpPr>
        <xdr:cNvPr id="483" name="円/楕円 482"/>
        <xdr:cNvSpPr/>
      </xdr:nvSpPr>
      <xdr:spPr>
        <a:xfrm>
          <a:off x="10426700" y="167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3623</xdr:rowOff>
    </xdr:from>
    <xdr:to>
      <xdr:col>14</xdr:col>
      <xdr:colOff>79375</xdr:colOff>
      <xdr:row>98</xdr:row>
      <xdr:rowOff>105223</xdr:rowOff>
    </xdr:to>
    <xdr:sp macro="" textlink="">
      <xdr:nvSpPr>
        <xdr:cNvPr id="485" name="円/楕円 484"/>
        <xdr:cNvSpPr/>
      </xdr:nvSpPr>
      <xdr:spPr>
        <a:xfrm>
          <a:off x="9588500" y="168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96350</xdr:rowOff>
    </xdr:from>
    <xdr:ext cx="534377" cy="259045"/>
    <xdr:sp macro="" textlink="">
      <xdr:nvSpPr>
        <xdr:cNvPr id="486" name="テキスト ボックス 485"/>
        <xdr:cNvSpPr txBox="1"/>
      </xdr:nvSpPr>
      <xdr:spPr>
        <a:xfrm>
          <a:off x="9372111" y="168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106587</xdr:rowOff>
    </xdr:from>
    <xdr:to>
      <xdr:col>12</xdr:col>
      <xdr:colOff>561975</xdr:colOff>
      <xdr:row>98</xdr:row>
      <xdr:rowOff>36737</xdr:rowOff>
    </xdr:to>
    <xdr:sp macro="" textlink="">
      <xdr:nvSpPr>
        <xdr:cNvPr id="487" name="円/楕円 486"/>
        <xdr:cNvSpPr/>
      </xdr:nvSpPr>
      <xdr:spPr>
        <a:xfrm>
          <a:off x="8699500" y="167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53264</xdr:rowOff>
    </xdr:from>
    <xdr:ext cx="534377" cy="259045"/>
    <xdr:sp macro="" textlink="">
      <xdr:nvSpPr>
        <xdr:cNvPr id="488" name="テキスト ボックス 487"/>
        <xdr:cNvSpPr txBox="1"/>
      </xdr:nvSpPr>
      <xdr:spPr>
        <a:xfrm>
          <a:off x="8483111" y="165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33401</xdr:rowOff>
    </xdr:from>
    <xdr:to>
      <xdr:col>11</xdr:col>
      <xdr:colOff>358775</xdr:colOff>
      <xdr:row>98</xdr:row>
      <xdr:rowOff>135001</xdr:rowOff>
    </xdr:to>
    <xdr:sp macro="" textlink="">
      <xdr:nvSpPr>
        <xdr:cNvPr id="489" name="円/楕円 488"/>
        <xdr:cNvSpPr/>
      </xdr:nvSpPr>
      <xdr:spPr>
        <a:xfrm>
          <a:off x="7810500" y="16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126128</xdr:rowOff>
    </xdr:from>
    <xdr:ext cx="534377" cy="259045"/>
    <xdr:sp macro="" textlink="">
      <xdr:nvSpPr>
        <xdr:cNvPr id="490" name="テキスト ボックス 489"/>
        <xdr:cNvSpPr txBox="1"/>
      </xdr:nvSpPr>
      <xdr:spPr>
        <a:xfrm>
          <a:off x="7594111" y="169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45962</xdr:rowOff>
    </xdr:from>
    <xdr:to>
      <xdr:col>10</xdr:col>
      <xdr:colOff>155575</xdr:colOff>
      <xdr:row>98</xdr:row>
      <xdr:rowOff>147562</xdr:rowOff>
    </xdr:to>
    <xdr:sp macro="" textlink="">
      <xdr:nvSpPr>
        <xdr:cNvPr id="491" name="円/楕円 490"/>
        <xdr:cNvSpPr/>
      </xdr:nvSpPr>
      <xdr:spPr>
        <a:xfrm>
          <a:off x="6921500" y="16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138689</xdr:rowOff>
    </xdr:from>
    <xdr:ext cx="534377" cy="259045"/>
    <xdr:sp macro="" textlink="">
      <xdr:nvSpPr>
        <xdr:cNvPr id="492" name="テキスト ボックス 491"/>
        <xdr:cNvSpPr txBox="1"/>
      </xdr:nvSpPr>
      <xdr:spPr>
        <a:xfrm>
          <a:off x="6705111" y="169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110439</xdr:rowOff>
    </xdr:from>
    <xdr:to>
      <xdr:col>23</xdr:col>
      <xdr:colOff>517525</xdr:colOff>
      <xdr:row>33</xdr:row>
      <xdr:rowOff>149263</xdr:rowOff>
    </xdr:to>
    <xdr:cxnSp macro="">
      <xdr:nvCxnSpPr>
        <xdr:cNvPr id="522" name="直線コネクタ 521"/>
        <xdr:cNvCxnSpPr/>
      </xdr:nvCxnSpPr>
      <xdr:spPr>
        <a:xfrm flipV="1">
          <a:off x="15481300" y="5596839"/>
          <a:ext cx="8382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149263</xdr:rowOff>
    </xdr:from>
    <xdr:to>
      <xdr:col>22</xdr:col>
      <xdr:colOff>365125</xdr:colOff>
      <xdr:row>36</xdr:row>
      <xdr:rowOff>121984</xdr:rowOff>
    </xdr:to>
    <xdr:cxnSp macro="">
      <xdr:nvCxnSpPr>
        <xdr:cNvPr id="525" name="直線コネクタ 524"/>
        <xdr:cNvCxnSpPr/>
      </xdr:nvCxnSpPr>
      <xdr:spPr>
        <a:xfrm flipV="1">
          <a:off x="14592300" y="5807113"/>
          <a:ext cx="889000" cy="4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35170</xdr:rowOff>
    </xdr:from>
    <xdr:ext cx="534377" cy="259045"/>
    <xdr:sp macro="" textlink="">
      <xdr:nvSpPr>
        <xdr:cNvPr id="527" name="テキスト ボックス 526"/>
        <xdr:cNvSpPr txBox="1"/>
      </xdr:nvSpPr>
      <xdr:spPr>
        <a:xfrm>
          <a:off x="15214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121984</xdr:rowOff>
    </xdr:from>
    <xdr:to>
      <xdr:col>21</xdr:col>
      <xdr:colOff>161925</xdr:colOff>
      <xdr:row>37</xdr:row>
      <xdr:rowOff>63652</xdr:rowOff>
    </xdr:to>
    <xdr:cxnSp macro="">
      <xdr:nvCxnSpPr>
        <xdr:cNvPr id="528" name="直線コネクタ 527"/>
        <xdr:cNvCxnSpPr/>
      </xdr:nvCxnSpPr>
      <xdr:spPr>
        <a:xfrm flipV="1">
          <a:off x="13703300" y="6294184"/>
          <a:ext cx="889000" cy="1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138366</xdr:rowOff>
    </xdr:from>
    <xdr:to>
      <xdr:col>19</xdr:col>
      <xdr:colOff>644525</xdr:colOff>
      <xdr:row>37</xdr:row>
      <xdr:rowOff>63652</xdr:rowOff>
    </xdr:to>
    <xdr:cxnSp macro="">
      <xdr:nvCxnSpPr>
        <xdr:cNvPr id="531" name="直線コネクタ 530"/>
        <xdr:cNvCxnSpPr/>
      </xdr:nvCxnSpPr>
      <xdr:spPr>
        <a:xfrm>
          <a:off x="12814300" y="6310566"/>
          <a:ext cx="8890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59639</xdr:rowOff>
    </xdr:from>
    <xdr:to>
      <xdr:col>23</xdr:col>
      <xdr:colOff>568325</xdr:colOff>
      <xdr:row>32</xdr:row>
      <xdr:rowOff>161239</xdr:rowOff>
    </xdr:to>
    <xdr:sp macro="" textlink="">
      <xdr:nvSpPr>
        <xdr:cNvPr id="541" name="円/楕円 540"/>
        <xdr:cNvSpPr/>
      </xdr:nvSpPr>
      <xdr:spPr>
        <a:xfrm>
          <a:off x="16268700" y="55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82516</xdr:rowOff>
    </xdr:from>
    <xdr:ext cx="534377" cy="259045"/>
    <xdr:sp macro="" textlink="">
      <xdr:nvSpPr>
        <xdr:cNvPr id="542" name="消防費該当値テキスト"/>
        <xdr:cNvSpPr txBox="1"/>
      </xdr:nvSpPr>
      <xdr:spPr>
        <a:xfrm>
          <a:off x="16370300" y="53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98463</xdr:rowOff>
    </xdr:from>
    <xdr:to>
      <xdr:col>22</xdr:col>
      <xdr:colOff>415925</xdr:colOff>
      <xdr:row>34</xdr:row>
      <xdr:rowOff>28613</xdr:rowOff>
    </xdr:to>
    <xdr:sp macro="" textlink="">
      <xdr:nvSpPr>
        <xdr:cNvPr id="543" name="円/楕円 542"/>
        <xdr:cNvSpPr/>
      </xdr:nvSpPr>
      <xdr:spPr>
        <a:xfrm>
          <a:off x="15430500" y="57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45140</xdr:rowOff>
    </xdr:from>
    <xdr:ext cx="534377" cy="259045"/>
    <xdr:sp macro="" textlink="">
      <xdr:nvSpPr>
        <xdr:cNvPr id="544" name="テキスト ボックス 543"/>
        <xdr:cNvSpPr txBox="1"/>
      </xdr:nvSpPr>
      <xdr:spPr>
        <a:xfrm>
          <a:off x="15214111" y="55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71184</xdr:rowOff>
    </xdr:from>
    <xdr:to>
      <xdr:col>21</xdr:col>
      <xdr:colOff>212725</xdr:colOff>
      <xdr:row>37</xdr:row>
      <xdr:rowOff>1334</xdr:rowOff>
    </xdr:to>
    <xdr:sp macro="" textlink="">
      <xdr:nvSpPr>
        <xdr:cNvPr id="545" name="円/楕円 544"/>
        <xdr:cNvSpPr/>
      </xdr:nvSpPr>
      <xdr:spPr>
        <a:xfrm>
          <a:off x="14541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163911</xdr:rowOff>
    </xdr:from>
    <xdr:ext cx="534377" cy="259045"/>
    <xdr:sp macro="" textlink="">
      <xdr:nvSpPr>
        <xdr:cNvPr id="546" name="テキスト ボックス 545"/>
        <xdr:cNvSpPr txBox="1"/>
      </xdr:nvSpPr>
      <xdr:spPr>
        <a:xfrm>
          <a:off x="143251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12852</xdr:rowOff>
    </xdr:from>
    <xdr:to>
      <xdr:col>20</xdr:col>
      <xdr:colOff>9525</xdr:colOff>
      <xdr:row>37</xdr:row>
      <xdr:rowOff>114452</xdr:rowOff>
    </xdr:to>
    <xdr:sp macro="" textlink="">
      <xdr:nvSpPr>
        <xdr:cNvPr id="547" name="円/楕円 546"/>
        <xdr:cNvSpPr/>
      </xdr:nvSpPr>
      <xdr:spPr>
        <a:xfrm>
          <a:off x="13652500" y="63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105579</xdr:rowOff>
    </xdr:from>
    <xdr:ext cx="534377" cy="259045"/>
    <xdr:sp macro="" textlink="">
      <xdr:nvSpPr>
        <xdr:cNvPr id="548" name="テキスト ボックス 547"/>
        <xdr:cNvSpPr txBox="1"/>
      </xdr:nvSpPr>
      <xdr:spPr>
        <a:xfrm>
          <a:off x="13436111" y="64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87566</xdr:rowOff>
    </xdr:from>
    <xdr:to>
      <xdr:col>18</xdr:col>
      <xdr:colOff>492125</xdr:colOff>
      <xdr:row>37</xdr:row>
      <xdr:rowOff>17716</xdr:rowOff>
    </xdr:to>
    <xdr:sp macro="" textlink="">
      <xdr:nvSpPr>
        <xdr:cNvPr id="549" name="円/楕円 548"/>
        <xdr:cNvSpPr/>
      </xdr:nvSpPr>
      <xdr:spPr>
        <a:xfrm>
          <a:off x="12763500" y="6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8843</xdr:rowOff>
    </xdr:from>
    <xdr:ext cx="534377" cy="259045"/>
    <xdr:sp macro="" textlink="">
      <xdr:nvSpPr>
        <xdr:cNvPr id="550" name="テキスト ボックス 549"/>
        <xdr:cNvSpPr txBox="1"/>
      </xdr:nvSpPr>
      <xdr:spPr>
        <a:xfrm>
          <a:off x="12547111" y="63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17775</xdr:rowOff>
    </xdr:from>
    <xdr:to>
      <xdr:col>23</xdr:col>
      <xdr:colOff>517525</xdr:colOff>
      <xdr:row>56</xdr:row>
      <xdr:rowOff>97572</xdr:rowOff>
    </xdr:to>
    <xdr:cxnSp macro="">
      <xdr:nvCxnSpPr>
        <xdr:cNvPr id="582" name="直線コネクタ 581"/>
        <xdr:cNvCxnSpPr/>
      </xdr:nvCxnSpPr>
      <xdr:spPr>
        <a:xfrm flipV="1">
          <a:off x="15481300" y="8933175"/>
          <a:ext cx="838200" cy="7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97572</xdr:rowOff>
    </xdr:from>
    <xdr:to>
      <xdr:col>22</xdr:col>
      <xdr:colOff>365125</xdr:colOff>
      <xdr:row>58</xdr:row>
      <xdr:rowOff>100332</xdr:rowOff>
    </xdr:to>
    <xdr:cxnSp macro="">
      <xdr:nvCxnSpPr>
        <xdr:cNvPr id="585" name="直線コネクタ 584"/>
        <xdr:cNvCxnSpPr/>
      </xdr:nvCxnSpPr>
      <xdr:spPr>
        <a:xfrm flipV="1">
          <a:off x="14592300" y="9698772"/>
          <a:ext cx="889000" cy="34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7" name="テキスト ボックス 586"/>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100332</xdr:rowOff>
    </xdr:from>
    <xdr:to>
      <xdr:col>21</xdr:col>
      <xdr:colOff>161925</xdr:colOff>
      <xdr:row>58</xdr:row>
      <xdr:rowOff>135144</xdr:rowOff>
    </xdr:to>
    <xdr:cxnSp macro="">
      <xdr:nvCxnSpPr>
        <xdr:cNvPr id="588" name="直線コネクタ 587"/>
        <xdr:cNvCxnSpPr/>
      </xdr:nvCxnSpPr>
      <xdr:spPr>
        <a:xfrm flipV="1">
          <a:off x="13703300" y="10044432"/>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135144</xdr:rowOff>
    </xdr:from>
    <xdr:to>
      <xdr:col>19</xdr:col>
      <xdr:colOff>644525</xdr:colOff>
      <xdr:row>58</xdr:row>
      <xdr:rowOff>168406</xdr:rowOff>
    </xdr:to>
    <xdr:cxnSp macro="">
      <xdr:nvCxnSpPr>
        <xdr:cNvPr id="591" name="直線コネクタ 590"/>
        <xdr:cNvCxnSpPr/>
      </xdr:nvCxnSpPr>
      <xdr:spPr>
        <a:xfrm flipV="1">
          <a:off x="12814300" y="10079244"/>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5" name="テキスト ボックス 594"/>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138425</xdr:rowOff>
    </xdr:from>
    <xdr:to>
      <xdr:col>23</xdr:col>
      <xdr:colOff>568325</xdr:colOff>
      <xdr:row>52</xdr:row>
      <xdr:rowOff>68575</xdr:rowOff>
    </xdr:to>
    <xdr:sp macro="" textlink="">
      <xdr:nvSpPr>
        <xdr:cNvPr id="601" name="円/楕円 600"/>
        <xdr:cNvSpPr/>
      </xdr:nvSpPr>
      <xdr:spPr>
        <a:xfrm>
          <a:off x="16268700" y="88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161302</xdr:rowOff>
    </xdr:from>
    <xdr:ext cx="534377" cy="259045"/>
    <xdr:sp macro="" textlink="">
      <xdr:nvSpPr>
        <xdr:cNvPr id="602" name="教育費該当値テキスト"/>
        <xdr:cNvSpPr txBox="1"/>
      </xdr:nvSpPr>
      <xdr:spPr>
        <a:xfrm>
          <a:off x="16370300" y="873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46772</xdr:rowOff>
    </xdr:from>
    <xdr:to>
      <xdr:col>22</xdr:col>
      <xdr:colOff>415925</xdr:colOff>
      <xdr:row>56</xdr:row>
      <xdr:rowOff>148372</xdr:rowOff>
    </xdr:to>
    <xdr:sp macro="" textlink="">
      <xdr:nvSpPr>
        <xdr:cNvPr id="603" name="円/楕円 602"/>
        <xdr:cNvSpPr/>
      </xdr:nvSpPr>
      <xdr:spPr>
        <a:xfrm>
          <a:off x="15430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139499</xdr:rowOff>
    </xdr:from>
    <xdr:ext cx="534377" cy="259045"/>
    <xdr:sp macro="" textlink="">
      <xdr:nvSpPr>
        <xdr:cNvPr id="604" name="テキスト ボックス 603"/>
        <xdr:cNvSpPr txBox="1"/>
      </xdr:nvSpPr>
      <xdr:spPr>
        <a:xfrm>
          <a:off x="15214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49532</xdr:rowOff>
    </xdr:from>
    <xdr:to>
      <xdr:col>21</xdr:col>
      <xdr:colOff>212725</xdr:colOff>
      <xdr:row>58</xdr:row>
      <xdr:rowOff>151132</xdr:rowOff>
    </xdr:to>
    <xdr:sp macro="" textlink="">
      <xdr:nvSpPr>
        <xdr:cNvPr id="605" name="円/楕円 604"/>
        <xdr:cNvSpPr/>
      </xdr:nvSpPr>
      <xdr:spPr>
        <a:xfrm>
          <a:off x="14541500" y="99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142259</xdr:rowOff>
    </xdr:from>
    <xdr:ext cx="534377" cy="259045"/>
    <xdr:sp macro="" textlink="">
      <xdr:nvSpPr>
        <xdr:cNvPr id="606" name="テキスト ボックス 605"/>
        <xdr:cNvSpPr txBox="1"/>
      </xdr:nvSpPr>
      <xdr:spPr>
        <a:xfrm>
          <a:off x="14325111" y="100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84344</xdr:rowOff>
    </xdr:from>
    <xdr:to>
      <xdr:col>20</xdr:col>
      <xdr:colOff>9525</xdr:colOff>
      <xdr:row>59</xdr:row>
      <xdr:rowOff>14494</xdr:rowOff>
    </xdr:to>
    <xdr:sp macro="" textlink="">
      <xdr:nvSpPr>
        <xdr:cNvPr id="607" name="円/楕円 606"/>
        <xdr:cNvSpPr/>
      </xdr:nvSpPr>
      <xdr:spPr>
        <a:xfrm>
          <a:off x="13652500" y="100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5621</xdr:rowOff>
    </xdr:from>
    <xdr:ext cx="534377" cy="259045"/>
    <xdr:sp macro="" textlink="">
      <xdr:nvSpPr>
        <xdr:cNvPr id="608" name="テキスト ボックス 607"/>
        <xdr:cNvSpPr txBox="1"/>
      </xdr:nvSpPr>
      <xdr:spPr>
        <a:xfrm>
          <a:off x="13436111" y="10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117606</xdr:rowOff>
    </xdr:from>
    <xdr:to>
      <xdr:col>18</xdr:col>
      <xdr:colOff>492125</xdr:colOff>
      <xdr:row>59</xdr:row>
      <xdr:rowOff>47756</xdr:rowOff>
    </xdr:to>
    <xdr:sp macro="" textlink="">
      <xdr:nvSpPr>
        <xdr:cNvPr id="609" name="円/楕円 608"/>
        <xdr:cNvSpPr/>
      </xdr:nvSpPr>
      <xdr:spPr>
        <a:xfrm>
          <a:off x="12763500" y="100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38883</xdr:rowOff>
    </xdr:from>
    <xdr:ext cx="534377" cy="259045"/>
    <xdr:sp macro="" textlink="">
      <xdr:nvSpPr>
        <xdr:cNvPr id="610" name="テキスト ボックス 609"/>
        <xdr:cNvSpPr txBox="1"/>
      </xdr:nvSpPr>
      <xdr:spPr>
        <a:xfrm>
          <a:off x="12547111" y="101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22805</xdr:rowOff>
    </xdr:from>
    <xdr:to>
      <xdr:col>23</xdr:col>
      <xdr:colOff>517525</xdr:colOff>
      <xdr:row>78</xdr:row>
      <xdr:rowOff>25389</xdr:rowOff>
    </xdr:to>
    <xdr:cxnSp macro="">
      <xdr:nvCxnSpPr>
        <xdr:cNvPr id="635" name="直線コネクタ 634"/>
        <xdr:cNvCxnSpPr/>
      </xdr:nvCxnSpPr>
      <xdr:spPr>
        <a:xfrm>
          <a:off x="15481300" y="13395905"/>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6809</xdr:rowOff>
    </xdr:from>
    <xdr:to>
      <xdr:col>22</xdr:col>
      <xdr:colOff>365125</xdr:colOff>
      <xdr:row>78</xdr:row>
      <xdr:rowOff>22805</xdr:rowOff>
    </xdr:to>
    <xdr:cxnSp macro="">
      <xdr:nvCxnSpPr>
        <xdr:cNvPr id="638" name="直線コネクタ 637"/>
        <xdr:cNvCxnSpPr/>
      </xdr:nvCxnSpPr>
      <xdr:spPr>
        <a:xfrm>
          <a:off x="14592300" y="13379909"/>
          <a:ext cx="8890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138032</xdr:rowOff>
    </xdr:from>
    <xdr:to>
      <xdr:col>21</xdr:col>
      <xdr:colOff>161925</xdr:colOff>
      <xdr:row>78</xdr:row>
      <xdr:rowOff>6809</xdr:rowOff>
    </xdr:to>
    <xdr:cxnSp macro="">
      <xdr:nvCxnSpPr>
        <xdr:cNvPr id="641" name="直線コネクタ 640"/>
        <xdr:cNvCxnSpPr/>
      </xdr:nvCxnSpPr>
      <xdr:spPr>
        <a:xfrm>
          <a:off x="13703300" y="13339682"/>
          <a:ext cx="889000" cy="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81818</xdr:rowOff>
    </xdr:from>
    <xdr:to>
      <xdr:col>19</xdr:col>
      <xdr:colOff>644525</xdr:colOff>
      <xdr:row>77</xdr:row>
      <xdr:rowOff>138032</xdr:rowOff>
    </xdr:to>
    <xdr:cxnSp macro="">
      <xdr:nvCxnSpPr>
        <xdr:cNvPr id="644" name="直線コネクタ 643"/>
        <xdr:cNvCxnSpPr/>
      </xdr:nvCxnSpPr>
      <xdr:spPr>
        <a:xfrm>
          <a:off x="12814300" y="13283468"/>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20956</xdr:rowOff>
    </xdr:from>
    <xdr:ext cx="469744" cy="259045"/>
    <xdr:sp macro="" textlink="">
      <xdr:nvSpPr>
        <xdr:cNvPr id="646" name="テキスト ボックス 645"/>
        <xdr:cNvSpPr txBox="1"/>
      </xdr:nvSpPr>
      <xdr:spPr>
        <a:xfrm>
          <a:off x="13468427" y="133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25841</xdr:rowOff>
    </xdr:from>
    <xdr:ext cx="469744" cy="259045"/>
    <xdr:sp macro="" textlink="">
      <xdr:nvSpPr>
        <xdr:cNvPr id="648" name="テキスト ボックス 647"/>
        <xdr:cNvSpPr txBox="1"/>
      </xdr:nvSpPr>
      <xdr:spPr>
        <a:xfrm>
          <a:off x="12579427" y="133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146039</xdr:rowOff>
    </xdr:from>
    <xdr:to>
      <xdr:col>23</xdr:col>
      <xdr:colOff>568325</xdr:colOff>
      <xdr:row>78</xdr:row>
      <xdr:rowOff>76189</xdr:rowOff>
    </xdr:to>
    <xdr:sp macro="" textlink="">
      <xdr:nvSpPr>
        <xdr:cNvPr id="654" name="円/楕円 653"/>
        <xdr:cNvSpPr/>
      </xdr:nvSpPr>
      <xdr:spPr>
        <a:xfrm>
          <a:off x="162687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143455</xdr:rowOff>
    </xdr:from>
    <xdr:to>
      <xdr:col>22</xdr:col>
      <xdr:colOff>415925</xdr:colOff>
      <xdr:row>78</xdr:row>
      <xdr:rowOff>73605</xdr:rowOff>
    </xdr:to>
    <xdr:sp macro="" textlink="">
      <xdr:nvSpPr>
        <xdr:cNvPr id="656" name="円/楕円 655"/>
        <xdr:cNvSpPr/>
      </xdr:nvSpPr>
      <xdr:spPr>
        <a:xfrm>
          <a:off x="15430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64732</xdr:rowOff>
    </xdr:from>
    <xdr:ext cx="378565" cy="259045"/>
    <xdr:sp macro="" textlink="">
      <xdr:nvSpPr>
        <xdr:cNvPr id="657" name="テキスト ボックス 656"/>
        <xdr:cNvSpPr txBox="1"/>
      </xdr:nvSpPr>
      <xdr:spPr>
        <a:xfrm>
          <a:off x="15292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127459</xdr:rowOff>
    </xdr:from>
    <xdr:to>
      <xdr:col>21</xdr:col>
      <xdr:colOff>212725</xdr:colOff>
      <xdr:row>78</xdr:row>
      <xdr:rowOff>57609</xdr:rowOff>
    </xdr:to>
    <xdr:sp macro="" textlink="">
      <xdr:nvSpPr>
        <xdr:cNvPr id="658" name="円/楕円 657"/>
        <xdr:cNvSpPr/>
      </xdr:nvSpPr>
      <xdr:spPr>
        <a:xfrm>
          <a:off x="14541500" y="13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48736</xdr:rowOff>
    </xdr:from>
    <xdr:ext cx="469744" cy="259045"/>
    <xdr:sp macro="" textlink="">
      <xdr:nvSpPr>
        <xdr:cNvPr id="659" name="テキスト ボックス 658"/>
        <xdr:cNvSpPr txBox="1"/>
      </xdr:nvSpPr>
      <xdr:spPr>
        <a:xfrm>
          <a:off x="14357427" y="134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87232</xdr:rowOff>
    </xdr:from>
    <xdr:to>
      <xdr:col>20</xdr:col>
      <xdr:colOff>9525</xdr:colOff>
      <xdr:row>78</xdr:row>
      <xdr:rowOff>17382</xdr:rowOff>
    </xdr:to>
    <xdr:sp macro="" textlink="">
      <xdr:nvSpPr>
        <xdr:cNvPr id="660" name="円/楕円 659"/>
        <xdr:cNvSpPr/>
      </xdr:nvSpPr>
      <xdr:spPr>
        <a:xfrm>
          <a:off x="13652500" y="132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33909</xdr:rowOff>
    </xdr:from>
    <xdr:ext cx="534377" cy="259045"/>
    <xdr:sp macro="" textlink="">
      <xdr:nvSpPr>
        <xdr:cNvPr id="661" name="テキスト ボックス 660"/>
        <xdr:cNvSpPr txBox="1"/>
      </xdr:nvSpPr>
      <xdr:spPr>
        <a:xfrm>
          <a:off x="13436111" y="130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31018</xdr:rowOff>
    </xdr:from>
    <xdr:to>
      <xdr:col>18</xdr:col>
      <xdr:colOff>492125</xdr:colOff>
      <xdr:row>77</xdr:row>
      <xdr:rowOff>132618</xdr:rowOff>
    </xdr:to>
    <xdr:sp macro="" textlink="">
      <xdr:nvSpPr>
        <xdr:cNvPr id="662" name="円/楕円 661"/>
        <xdr:cNvSpPr/>
      </xdr:nvSpPr>
      <xdr:spPr>
        <a:xfrm>
          <a:off x="12763500" y="13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149145</xdr:rowOff>
    </xdr:from>
    <xdr:ext cx="534377" cy="259045"/>
    <xdr:sp macro="" textlink="">
      <xdr:nvSpPr>
        <xdr:cNvPr id="663" name="テキスト ボックス 662"/>
        <xdr:cNvSpPr txBox="1"/>
      </xdr:nvSpPr>
      <xdr:spPr>
        <a:xfrm>
          <a:off x="12547111" y="130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125313</xdr:rowOff>
    </xdr:from>
    <xdr:to>
      <xdr:col>23</xdr:col>
      <xdr:colOff>517525</xdr:colOff>
      <xdr:row>97</xdr:row>
      <xdr:rowOff>137666</xdr:rowOff>
    </xdr:to>
    <xdr:cxnSp macro="">
      <xdr:nvCxnSpPr>
        <xdr:cNvPr id="692" name="直線コネクタ 691"/>
        <xdr:cNvCxnSpPr/>
      </xdr:nvCxnSpPr>
      <xdr:spPr>
        <a:xfrm>
          <a:off x="15481300" y="16755963"/>
          <a:ext cx="838200" cy="1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117038</xdr:rowOff>
    </xdr:from>
    <xdr:to>
      <xdr:col>22</xdr:col>
      <xdr:colOff>365125</xdr:colOff>
      <xdr:row>97</xdr:row>
      <xdr:rowOff>125313</xdr:rowOff>
    </xdr:to>
    <xdr:cxnSp macro="">
      <xdr:nvCxnSpPr>
        <xdr:cNvPr id="695" name="直線コネクタ 694"/>
        <xdr:cNvCxnSpPr/>
      </xdr:nvCxnSpPr>
      <xdr:spPr>
        <a:xfrm>
          <a:off x="14592300" y="16747688"/>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7" name="テキスト ボックス 696"/>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88905</xdr:rowOff>
    </xdr:from>
    <xdr:to>
      <xdr:col>21</xdr:col>
      <xdr:colOff>161925</xdr:colOff>
      <xdr:row>97</xdr:row>
      <xdr:rowOff>117038</xdr:rowOff>
    </xdr:to>
    <xdr:cxnSp macro="">
      <xdr:nvCxnSpPr>
        <xdr:cNvPr id="698" name="直線コネクタ 697"/>
        <xdr:cNvCxnSpPr/>
      </xdr:nvCxnSpPr>
      <xdr:spPr>
        <a:xfrm>
          <a:off x="13703300" y="16719555"/>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700" name="テキスト ボックス 699"/>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60034</xdr:rowOff>
    </xdr:from>
    <xdr:to>
      <xdr:col>19</xdr:col>
      <xdr:colOff>644525</xdr:colOff>
      <xdr:row>97</xdr:row>
      <xdr:rowOff>88905</xdr:rowOff>
    </xdr:to>
    <xdr:cxnSp macro="">
      <xdr:nvCxnSpPr>
        <xdr:cNvPr id="701" name="直線コネクタ 700"/>
        <xdr:cNvCxnSpPr/>
      </xdr:nvCxnSpPr>
      <xdr:spPr>
        <a:xfrm>
          <a:off x="12814300" y="16690684"/>
          <a:ext cx="8890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703" name="テキスト ボックス 702"/>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5" name="テキスト ボックス 704"/>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86866</xdr:rowOff>
    </xdr:from>
    <xdr:to>
      <xdr:col>23</xdr:col>
      <xdr:colOff>568325</xdr:colOff>
      <xdr:row>98</xdr:row>
      <xdr:rowOff>17016</xdr:rowOff>
    </xdr:to>
    <xdr:sp macro="" textlink="">
      <xdr:nvSpPr>
        <xdr:cNvPr id="711" name="円/楕円 710"/>
        <xdr:cNvSpPr/>
      </xdr:nvSpPr>
      <xdr:spPr>
        <a:xfrm>
          <a:off x="16268700" y="1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1793</xdr:rowOff>
    </xdr:from>
    <xdr:ext cx="534377" cy="259045"/>
    <xdr:sp macro="" textlink="">
      <xdr:nvSpPr>
        <xdr:cNvPr id="712" name="公債費該当値テキスト"/>
        <xdr:cNvSpPr txBox="1"/>
      </xdr:nvSpPr>
      <xdr:spPr>
        <a:xfrm>
          <a:off x="16370300" y="166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74513</xdr:rowOff>
    </xdr:from>
    <xdr:to>
      <xdr:col>22</xdr:col>
      <xdr:colOff>415925</xdr:colOff>
      <xdr:row>98</xdr:row>
      <xdr:rowOff>4663</xdr:rowOff>
    </xdr:to>
    <xdr:sp macro="" textlink="">
      <xdr:nvSpPr>
        <xdr:cNvPr id="713" name="円/楕円 712"/>
        <xdr:cNvSpPr/>
      </xdr:nvSpPr>
      <xdr:spPr>
        <a:xfrm>
          <a:off x="15430500" y="167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167240</xdr:rowOff>
    </xdr:from>
    <xdr:ext cx="534377" cy="259045"/>
    <xdr:sp macro="" textlink="">
      <xdr:nvSpPr>
        <xdr:cNvPr id="714" name="テキスト ボックス 713"/>
        <xdr:cNvSpPr txBox="1"/>
      </xdr:nvSpPr>
      <xdr:spPr>
        <a:xfrm>
          <a:off x="15214111" y="167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66238</xdr:rowOff>
    </xdr:from>
    <xdr:to>
      <xdr:col>21</xdr:col>
      <xdr:colOff>212725</xdr:colOff>
      <xdr:row>97</xdr:row>
      <xdr:rowOff>167838</xdr:rowOff>
    </xdr:to>
    <xdr:sp macro="" textlink="">
      <xdr:nvSpPr>
        <xdr:cNvPr id="715" name="円/楕円 714"/>
        <xdr:cNvSpPr/>
      </xdr:nvSpPr>
      <xdr:spPr>
        <a:xfrm>
          <a:off x="14541500" y="166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158965</xdr:rowOff>
    </xdr:from>
    <xdr:ext cx="534377" cy="259045"/>
    <xdr:sp macro="" textlink="">
      <xdr:nvSpPr>
        <xdr:cNvPr id="716" name="テキスト ボックス 715"/>
        <xdr:cNvSpPr txBox="1"/>
      </xdr:nvSpPr>
      <xdr:spPr>
        <a:xfrm>
          <a:off x="14325111" y="167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38105</xdr:rowOff>
    </xdr:from>
    <xdr:to>
      <xdr:col>20</xdr:col>
      <xdr:colOff>9525</xdr:colOff>
      <xdr:row>97</xdr:row>
      <xdr:rowOff>139705</xdr:rowOff>
    </xdr:to>
    <xdr:sp macro="" textlink="">
      <xdr:nvSpPr>
        <xdr:cNvPr id="717" name="円/楕円 716"/>
        <xdr:cNvSpPr/>
      </xdr:nvSpPr>
      <xdr:spPr>
        <a:xfrm>
          <a:off x="13652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130832</xdr:rowOff>
    </xdr:from>
    <xdr:ext cx="534377" cy="259045"/>
    <xdr:sp macro="" textlink="">
      <xdr:nvSpPr>
        <xdr:cNvPr id="718" name="テキスト ボックス 717"/>
        <xdr:cNvSpPr txBox="1"/>
      </xdr:nvSpPr>
      <xdr:spPr>
        <a:xfrm>
          <a:off x="13436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9234</xdr:rowOff>
    </xdr:from>
    <xdr:to>
      <xdr:col>18</xdr:col>
      <xdr:colOff>492125</xdr:colOff>
      <xdr:row>97</xdr:row>
      <xdr:rowOff>110834</xdr:rowOff>
    </xdr:to>
    <xdr:sp macro="" textlink="">
      <xdr:nvSpPr>
        <xdr:cNvPr id="719" name="円/楕円 718"/>
        <xdr:cNvSpPr/>
      </xdr:nvSpPr>
      <xdr:spPr>
        <a:xfrm>
          <a:off x="12763500" y="16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101961</xdr:rowOff>
    </xdr:from>
    <xdr:ext cx="534377" cy="259045"/>
    <xdr:sp macro="" textlink="">
      <xdr:nvSpPr>
        <xdr:cNvPr id="720" name="テキスト ボックス 719"/>
        <xdr:cNvSpPr txBox="1"/>
      </xdr:nvSpPr>
      <xdr:spPr>
        <a:xfrm>
          <a:off x="12547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議会費は類似団体よりも若干高コストではあるが、平成２９年３月に実施される市議会議員選挙より定数が１名減となるため、今後はコストが抑制される見込みである。総務費は、市役所出張所の整理を実施したり、職員数の抑制による退職手当負担金が減額となったことなどから類似団体と比較して低コストになっている。民生費については、類似団体よりも低く、またほぼ一定水準のコストで推移している。衛生費は、市民病院への補助金により、類似団体よりも高コストとなっている。平成２７年度で病院特例債の償還が終了したものの、新病院建設に係る企業債償還への繰出金が増加するため、今後も、衛生費については高コストとなる見込みである。労働費は、緊急雇用創出事業費の計上である。農林水産業費は、大津漁港・平潟漁港を有していることから、水産業費の割合が高いため、類似団体にくらべ高コストとなっている。商工費は、五浦地区などの観光資源を有していることから、観光費を多く計上しているものの、類似団体と比較すると低コストとなっている。土木費については、近年、災害公営住宅や津波避難道路、さらには茨城国体のためのテニスコート整備等を実施しているため、高コストとなっているが、類似団体と比較すると、低い水準となっている。消防費については、消防庁舎を移転建設したことにより、平成２６・２７年度は高コストとなっている。また、消防業務については、地理的要因などにより、単独で運営しているため、通常でも比較的高コストとなっている。教育費については、平成２６・２７年度に、小中一貫校の建設、小中学校施設の耐震補強事業、図書館の建替を実施したため、高コストになっている。災害復旧費は、東日本大震災に係る復旧事業が終了したため、現在は低コスト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公債費は、平成２４年度まで公共事業を抑制してきたことで、地方債残高も減り、さらに公的資金補償金免除繰上償還による地方債利子の軽減を図ったため、現在は低コストとなっている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平成２５年度以降、小中一貫校、図書館、消防庁舎建設などを実施したため、今後は、公債費も増額傾向となり、コストの増加が見込まれる。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諸支出金については、低コストで推移している。前年度繰上充用金については、近年計上していない。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財政調整基金については、平成２６年度は消防庁舎や図書館建設事業等を行ったため、１億円の取り崩しを行った</a:t>
          </a:r>
          <a:r>
            <a:rPr kumimoji="1" lang="ja-JP" altLang="en-US" sz="1100">
              <a:solidFill>
                <a:schemeClr val="dk1"/>
              </a:solidFill>
              <a:effectLst/>
              <a:latin typeface="+mn-lt"/>
              <a:ea typeface="+mn-ea"/>
              <a:cs typeface="+mn-cs"/>
            </a:rPr>
            <a:t>が、平成２７年度は決算</a:t>
          </a:r>
          <a:r>
            <a:rPr kumimoji="1" lang="ja-JP" altLang="ja-JP" sz="1100">
              <a:solidFill>
                <a:schemeClr val="dk1"/>
              </a:solidFill>
              <a:effectLst/>
              <a:latin typeface="+mn-lt"/>
              <a:ea typeface="+mn-ea"/>
              <a:cs typeface="+mn-cs"/>
            </a:rPr>
            <a:t>余剰金</a:t>
          </a:r>
          <a:r>
            <a:rPr kumimoji="1" lang="ja-JP" altLang="en-US" sz="1100">
              <a:solidFill>
                <a:schemeClr val="dk1"/>
              </a:solidFill>
              <a:effectLst/>
              <a:latin typeface="+mn-lt"/>
              <a:ea typeface="+mn-ea"/>
              <a:cs typeface="+mn-cs"/>
            </a:rPr>
            <a:t>などを約１億円の積立を行った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今後も、基金残高の適正な維持に努める。</a:t>
          </a:r>
          <a:endParaRPr lang="ja-JP" altLang="ja-JP" sz="1400">
            <a:effectLst/>
          </a:endParaRPr>
        </a:p>
        <a:p>
          <a:r>
            <a:rPr kumimoji="1" lang="ja-JP" altLang="ja-JP" sz="1100">
              <a:solidFill>
                <a:schemeClr val="dk1"/>
              </a:solidFill>
              <a:effectLst/>
              <a:latin typeface="+mn-lt"/>
              <a:ea typeface="+mn-ea"/>
              <a:cs typeface="+mn-cs"/>
            </a:rPr>
            <a:t>　実質収支については、近年、</a:t>
          </a:r>
          <a:r>
            <a:rPr kumimoji="1" lang="ja-JP" altLang="en-US" sz="1100">
              <a:solidFill>
                <a:schemeClr val="dk1"/>
              </a:solidFill>
              <a:effectLst/>
              <a:latin typeface="+mn-lt"/>
              <a:ea typeface="+mn-ea"/>
              <a:cs typeface="+mn-cs"/>
            </a:rPr>
            <a:t>６～８％程度</a:t>
          </a:r>
          <a:r>
            <a:rPr kumimoji="1" lang="ja-JP" altLang="ja-JP" sz="1100">
              <a:solidFill>
                <a:schemeClr val="dk1"/>
              </a:solidFill>
              <a:effectLst/>
              <a:latin typeface="+mn-lt"/>
              <a:ea typeface="+mn-ea"/>
              <a:cs typeface="+mn-cs"/>
            </a:rPr>
            <a:t>で推移している。今後も、過度に実質収支が発生しないよう補正予算の編成、財政調整基金への積立等を行っていく。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過去において、連結実質赤字比率を計上したことはない。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今後も、各会計において、引き続き、適正な財政運営、企業経営に努める。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23855527</v>
      </c>
      <c r="BO4" s="409"/>
      <c r="BP4" s="409"/>
      <c r="BQ4" s="409"/>
      <c r="BR4" s="409"/>
      <c r="BS4" s="409"/>
      <c r="BT4" s="409"/>
      <c r="BU4" s="410"/>
      <c r="BV4" s="408">
        <v>20846627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22707008</v>
      </c>
      <c r="BO5" s="414"/>
      <c r="BP5" s="414"/>
      <c r="BQ5" s="414"/>
      <c r="BR5" s="414"/>
      <c r="BS5" s="414"/>
      <c r="BT5" s="414"/>
      <c r="BU5" s="415"/>
      <c r="BV5" s="413">
        <v>19533460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90.7</v>
      </c>
      <c r="CU5" s="384"/>
      <c r="CV5" s="384"/>
      <c r="CW5" s="384"/>
      <c r="CX5" s="384"/>
      <c r="CY5" s="384"/>
      <c r="CZ5" s="384"/>
      <c r="DA5" s="385"/>
      <c r="DB5" s="383">
        <v>92.6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1148519</v>
      </c>
      <c r="BO6" s="414"/>
      <c r="BP6" s="414"/>
      <c r="BQ6" s="414"/>
      <c r="BR6" s="414"/>
      <c r="BS6" s="414"/>
      <c r="BT6" s="414"/>
      <c r="BU6" s="415"/>
      <c r="BV6" s="413">
        <v>1313167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98.8</v>
      </c>
      <c r="CU6" s="560"/>
      <c r="CV6" s="560"/>
      <c r="CW6" s="560"/>
      <c r="CX6" s="560"/>
      <c r="CY6" s="560"/>
      <c r="CZ6" s="560"/>
      <c r="DA6" s="561"/>
      <c r="DB6" s="559">
        <v>101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322172</v>
      </c>
      <c r="BO7" s="414"/>
      <c r="BP7" s="414"/>
      <c r="BQ7" s="414"/>
      <c r="BR7" s="414"/>
      <c r="BS7" s="414"/>
      <c r="BT7" s="414"/>
      <c r="BU7" s="415"/>
      <c r="BV7" s="413">
        <v>603829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10155400</v>
      </c>
      <c r="CU7" s="414"/>
      <c r="CV7" s="414"/>
      <c r="CW7" s="414"/>
      <c r="CX7" s="414"/>
      <c r="CY7" s="414"/>
      <c r="CZ7" s="414"/>
      <c r="DA7" s="415"/>
      <c r="DB7" s="413">
        <v>9980972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826347</v>
      </c>
      <c r="BO8" s="414"/>
      <c r="BP8" s="414"/>
      <c r="BQ8" s="414"/>
      <c r="BR8" s="414"/>
      <c r="BS8" s="414"/>
      <c r="BT8" s="414"/>
      <c r="BU8" s="415"/>
      <c r="BV8" s="413">
        <v>709338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0.67</v>
      </c>
      <c r="CU8" s="523"/>
      <c r="CV8" s="523"/>
      <c r="CW8" s="523"/>
      <c r="CX8" s="523"/>
      <c r="CY8" s="523"/>
      <c r="CZ8" s="523"/>
      <c r="DA8" s="524"/>
      <c r="DB8" s="522">
        <v>0.66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44412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117009</v>
      </c>
      <c r="BO9" s="414"/>
      <c r="BP9" s="414"/>
      <c r="BQ9" s="414"/>
      <c r="BR9" s="414"/>
      <c r="BS9" s="414"/>
      <c r="BT9" s="414"/>
      <c r="BU9" s="415"/>
      <c r="BV9" s="413">
        <v>72182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10.7</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47026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111634</v>
      </c>
      <c r="BO10" s="414"/>
      <c r="BP10" s="414"/>
      <c r="BQ10" s="414"/>
      <c r="BR10" s="414"/>
      <c r="BS10" s="414"/>
      <c r="BT10" s="414"/>
      <c r="BU10" s="415"/>
      <c r="BV10" s="413">
        <v>499</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45493</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100000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45238</v>
      </c>
      <c r="S13" s="515"/>
      <c r="T13" s="515"/>
      <c r="U13" s="515"/>
      <c r="V13" s="516"/>
      <c r="W13" s="502" t="s">
        <v>119</v>
      </c>
      <c r="X13" s="426"/>
      <c r="Y13" s="426"/>
      <c r="Z13" s="426"/>
      <c r="AA13" s="426"/>
      <c r="AB13" s="427"/>
      <c r="AC13" s="389">
        <v>1028</v>
      </c>
      <c r="AD13" s="390"/>
      <c r="AE13" s="390"/>
      <c r="AF13" s="390"/>
      <c r="AG13" s="391"/>
      <c r="AH13" s="389">
        <v>1473</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228643</v>
      </c>
      <c r="BO13" s="414"/>
      <c r="BP13" s="414"/>
      <c r="BQ13" s="414"/>
      <c r="BR13" s="414"/>
      <c r="BS13" s="414"/>
      <c r="BT13" s="414"/>
      <c r="BU13" s="415"/>
      <c r="BV13" s="413">
        <v>-27319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45942</v>
      </c>
      <c r="S14" s="515"/>
      <c r="T14" s="515"/>
      <c r="U14" s="515"/>
      <c r="V14" s="516"/>
      <c r="W14" s="517"/>
      <c r="X14" s="429"/>
      <c r="Y14" s="429"/>
      <c r="Z14" s="429"/>
      <c r="AA14" s="429"/>
      <c r="AB14" s="430"/>
      <c r="AC14" s="507">
        <v>4.9000000000000004</v>
      </c>
      <c r="AD14" s="508"/>
      <c r="AE14" s="508"/>
      <c r="AF14" s="508"/>
      <c r="AG14" s="509"/>
      <c r="AH14" s="507">
        <v>6.3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95.2</v>
      </c>
      <c r="CU14" s="486"/>
      <c r="CV14" s="486"/>
      <c r="CW14" s="486"/>
      <c r="CX14" s="486"/>
      <c r="CY14" s="486"/>
      <c r="CZ14" s="486"/>
      <c r="DA14" s="487"/>
      <c r="DB14" s="518">
        <v>85.7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45710</v>
      </c>
      <c r="S15" s="515"/>
      <c r="T15" s="515"/>
      <c r="U15" s="515"/>
      <c r="V15" s="516"/>
      <c r="W15" s="502" t="s">
        <v>126</v>
      </c>
      <c r="X15" s="426"/>
      <c r="Y15" s="426"/>
      <c r="Z15" s="426"/>
      <c r="AA15" s="426"/>
      <c r="AB15" s="427"/>
      <c r="AC15" s="389">
        <v>9110</v>
      </c>
      <c r="AD15" s="390"/>
      <c r="AE15" s="390"/>
      <c r="AF15" s="390"/>
      <c r="AG15" s="391"/>
      <c r="AH15" s="389">
        <v>10304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5226850</v>
      </c>
      <c r="BO15" s="409"/>
      <c r="BP15" s="409"/>
      <c r="BQ15" s="409"/>
      <c r="BR15" s="409"/>
      <c r="BS15" s="409"/>
      <c r="BT15" s="409"/>
      <c r="BU15" s="410"/>
      <c r="BV15" s="408">
        <v>5179585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43.5</v>
      </c>
      <c r="AD16" s="508"/>
      <c r="AE16" s="508"/>
      <c r="AF16" s="508"/>
      <c r="AG16" s="509"/>
      <c r="AH16" s="507">
        <v>44.4</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7910923</v>
      </c>
      <c r="BO16" s="414"/>
      <c r="BP16" s="414"/>
      <c r="BQ16" s="414"/>
      <c r="BR16" s="414"/>
      <c r="BS16" s="414"/>
      <c r="BT16" s="414"/>
      <c r="BU16" s="415"/>
      <c r="BV16" s="413">
        <v>7648993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10800</v>
      </c>
      <c r="AD17" s="390"/>
      <c r="AE17" s="390"/>
      <c r="AF17" s="390"/>
      <c r="AG17" s="391"/>
      <c r="AH17" s="389">
        <v>11358</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6645193</v>
      </c>
      <c r="BO17" s="414"/>
      <c r="BP17" s="414"/>
      <c r="BQ17" s="414"/>
      <c r="BR17" s="414"/>
      <c r="BS17" s="414"/>
      <c r="BT17" s="414"/>
      <c r="BU17" s="415"/>
      <c r="BV17" s="413">
        <v>6690026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186.8</v>
      </c>
      <c r="M18" s="478"/>
      <c r="N18" s="478"/>
      <c r="O18" s="478"/>
      <c r="P18" s="478"/>
      <c r="Q18" s="478"/>
      <c r="R18" s="479"/>
      <c r="S18" s="479"/>
      <c r="T18" s="479"/>
      <c r="U18" s="479"/>
      <c r="V18" s="480"/>
      <c r="W18" s="494"/>
      <c r="X18" s="495"/>
      <c r="Y18" s="495"/>
      <c r="Z18" s="495"/>
      <c r="AA18" s="495"/>
      <c r="AB18" s="503"/>
      <c r="AC18" s="377">
        <v>51.6</v>
      </c>
      <c r="AD18" s="378"/>
      <c r="AE18" s="378"/>
      <c r="AF18" s="378"/>
      <c r="AG18" s="481"/>
      <c r="AH18" s="377">
        <v>49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9212189</v>
      </c>
      <c r="BO18" s="414"/>
      <c r="BP18" s="414"/>
      <c r="BQ18" s="414"/>
      <c r="BR18" s="414"/>
      <c r="BS18" s="414"/>
      <c r="BT18" s="414"/>
      <c r="BU18" s="415"/>
      <c r="BV18" s="413">
        <v>9114127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13345602</v>
      </c>
      <c r="BO19" s="414"/>
      <c r="BP19" s="414"/>
      <c r="BQ19" s="414"/>
      <c r="BR19" s="414"/>
      <c r="BS19" s="414"/>
      <c r="BT19" s="414"/>
      <c r="BU19" s="415"/>
      <c r="BV19" s="413">
        <v>12563007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16871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19793831</v>
      </c>
      <c r="BO23" s="414"/>
      <c r="BP23" s="414"/>
      <c r="BQ23" s="414"/>
      <c r="BR23" s="414"/>
      <c r="BS23" s="414"/>
      <c r="BT23" s="414"/>
      <c r="BU23" s="415"/>
      <c r="BV23" s="413">
        <v>16690647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8700</v>
      </c>
      <c r="R24" s="390"/>
      <c r="S24" s="390"/>
      <c r="T24" s="390"/>
      <c r="U24" s="390"/>
      <c r="V24" s="391"/>
      <c r="W24" s="455"/>
      <c r="X24" s="446"/>
      <c r="Y24" s="447"/>
      <c r="Z24" s="386" t="s">
        <v>149</v>
      </c>
      <c r="AA24" s="387"/>
      <c r="AB24" s="387"/>
      <c r="AC24" s="387"/>
      <c r="AD24" s="387"/>
      <c r="AE24" s="387"/>
      <c r="AF24" s="387"/>
      <c r="AG24" s="388"/>
      <c r="AH24" s="389">
        <v>324</v>
      </c>
      <c r="AI24" s="390"/>
      <c r="AJ24" s="390"/>
      <c r="AK24" s="390"/>
      <c r="AL24" s="391"/>
      <c r="AM24" s="389">
        <v>990792</v>
      </c>
      <c r="AN24" s="390"/>
      <c r="AO24" s="390"/>
      <c r="AP24" s="390"/>
      <c r="AQ24" s="390"/>
      <c r="AR24" s="391"/>
      <c r="AS24" s="389">
        <v>3058</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14109194</v>
      </c>
      <c r="BO24" s="414"/>
      <c r="BP24" s="414"/>
      <c r="BQ24" s="414"/>
      <c r="BR24" s="414"/>
      <c r="BS24" s="414"/>
      <c r="BT24" s="414"/>
      <c r="BU24" s="415"/>
      <c r="BV24" s="413">
        <v>13019497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7140</v>
      </c>
      <c r="R25" s="390"/>
      <c r="S25" s="390"/>
      <c r="T25" s="390"/>
      <c r="U25" s="390"/>
      <c r="V25" s="391"/>
      <c r="W25" s="455"/>
      <c r="X25" s="446"/>
      <c r="Y25" s="447"/>
      <c r="Z25" s="386" t="s">
        <v>152</v>
      </c>
      <c r="AA25" s="387"/>
      <c r="AB25" s="387"/>
      <c r="AC25" s="387"/>
      <c r="AD25" s="387"/>
      <c r="AE25" s="387"/>
      <c r="AF25" s="387"/>
      <c r="AG25" s="388"/>
      <c r="AH25" s="389">
        <v>80</v>
      </c>
      <c r="AI25" s="390"/>
      <c r="AJ25" s="390"/>
      <c r="AK25" s="390"/>
      <c r="AL25" s="391"/>
      <c r="AM25" s="389">
        <v>259200</v>
      </c>
      <c r="AN25" s="390"/>
      <c r="AO25" s="390"/>
      <c r="AP25" s="390"/>
      <c r="AQ25" s="390"/>
      <c r="AR25" s="391"/>
      <c r="AS25" s="389">
        <v>3240</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872349</v>
      </c>
      <c r="BO25" s="409"/>
      <c r="BP25" s="409"/>
      <c r="BQ25" s="409"/>
      <c r="BR25" s="409"/>
      <c r="BS25" s="409"/>
      <c r="BT25" s="409"/>
      <c r="BU25" s="410"/>
      <c r="BV25" s="408">
        <v>1027165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6510</v>
      </c>
      <c r="R26" s="390"/>
      <c r="S26" s="390"/>
      <c r="T26" s="390"/>
      <c r="U26" s="390"/>
      <c r="V26" s="391"/>
      <c r="W26" s="455"/>
      <c r="X26" s="446"/>
      <c r="Y26" s="447"/>
      <c r="Z26" s="386" t="s">
        <v>155</v>
      </c>
      <c r="AA26" s="468"/>
      <c r="AB26" s="468"/>
      <c r="AC26" s="468"/>
      <c r="AD26" s="468"/>
      <c r="AE26" s="468"/>
      <c r="AF26" s="468"/>
      <c r="AG26" s="469"/>
      <c r="AH26" s="389">
        <v>21</v>
      </c>
      <c r="AI26" s="390"/>
      <c r="AJ26" s="390"/>
      <c r="AK26" s="390"/>
      <c r="AL26" s="391"/>
      <c r="AM26" s="389">
        <v>62916</v>
      </c>
      <c r="AN26" s="390"/>
      <c r="AO26" s="390"/>
      <c r="AP26" s="390"/>
      <c r="AQ26" s="390"/>
      <c r="AR26" s="391"/>
      <c r="AS26" s="389">
        <v>2996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4610</v>
      </c>
      <c r="R27" s="390"/>
      <c r="S27" s="390"/>
      <c r="T27" s="390"/>
      <c r="U27" s="390"/>
      <c r="V27" s="391"/>
      <c r="W27" s="455"/>
      <c r="X27" s="446"/>
      <c r="Y27" s="447"/>
      <c r="Z27" s="386" t="s">
        <v>158</v>
      </c>
      <c r="AA27" s="387"/>
      <c r="AB27" s="387"/>
      <c r="AC27" s="387"/>
      <c r="AD27" s="387"/>
      <c r="AE27" s="387"/>
      <c r="AF27" s="387"/>
      <c r="AG27" s="388"/>
      <c r="AH27" s="389" t="s">
        <v>116</v>
      </c>
      <c r="AI27" s="390"/>
      <c r="AJ27" s="390"/>
      <c r="AK27" s="390"/>
      <c r="AL27" s="391"/>
      <c r="AM27" s="389" t="s">
        <v>116</v>
      </c>
      <c r="AN27" s="390"/>
      <c r="AO27" s="390"/>
      <c r="AP27" s="390"/>
      <c r="AQ27" s="390"/>
      <c r="AR27" s="391"/>
      <c r="AS27" s="389" t="s">
        <v>116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728200</v>
      </c>
      <c r="BO27" s="417"/>
      <c r="BP27" s="417"/>
      <c r="BQ27" s="417"/>
      <c r="BR27" s="417"/>
      <c r="BS27" s="417"/>
      <c r="BT27" s="417"/>
      <c r="BU27" s="418"/>
      <c r="BV27" s="416">
        <v>728200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4130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2525110</v>
      </c>
      <c r="BO28" s="409"/>
      <c r="BP28" s="409"/>
      <c r="BQ28" s="409"/>
      <c r="BR28" s="409"/>
      <c r="BS28" s="409"/>
      <c r="BT28" s="409"/>
      <c r="BU28" s="410"/>
      <c r="BV28" s="408">
        <v>2413476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18</v>
      </c>
      <c r="M29" s="390"/>
      <c r="N29" s="390"/>
      <c r="O29" s="390"/>
      <c r="P29" s="391"/>
      <c r="Q29" s="389">
        <v>3910</v>
      </c>
      <c r="R29" s="390"/>
      <c r="S29" s="390"/>
      <c r="T29" s="390"/>
      <c r="U29" s="390"/>
      <c r="V29" s="391"/>
      <c r="W29" s="456"/>
      <c r="X29" s="457"/>
      <c r="Y29" s="458"/>
      <c r="Z29" s="386" t="s">
        <v>165</v>
      </c>
      <c r="AA29" s="387"/>
      <c r="AB29" s="387"/>
      <c r="AC29" s="387"/>
      <c r="AD29" s="387"/>
      <c r="AE29" s="387"/>
      <c r="AF29" s="387"/>
      <c r="AG29" s="388"/>
      <c r="AH29" s="389">
        <v>324</v>
      </c>
      <c r="AI29" s="390"/>
      <c r="AJ29" s="390"/>
      <c r="AK29" s="390"/>
      <c r="AL29" s="391"/>
      <c r="AM29" s="389">
        <v>990792</v>
      </c>
      <c r="AN29" s="390"/>
      <c r="AO29" s="390"/>
      <c r="AP29" s="390"/>
      <c r="AQ29" s="390"/>
      <c r="AR29" s="391"/>
      <c r="AS29" s="389">
        <v>3058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127782</v>
      </c>
      <c r="BO29" s="414"/>
      <c r="BP29" s="414"/>
      <c r="BQ29" s="414"/>
      <c r="BR29" s="414"/>
      <c r="BS29" s="414"/>
      <c r="BT29" s="414"/>
      <c r="BU29" s="415"/>
      <c r="BV29" s="413">
        <v>37661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3903620</v>
      </c>
      <c r="BO30" s="417"/>
      <c r="BP30" s="417"/>
      <c r="BQ30" s="417"/>
      <c r="BR30" s="417"/>
      <c r="BS30" s="417"/>
      <c r="BT30" s="417"/>
      <c r="BU30" s="418"/>
      <c r="BV30" s="416">
        <v>5611141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北茨城市国民健康保険事業特別会計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北茨城市水道事業会計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北茨城市公共下水道事業特別会計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北茨城市開発公社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北茨城市水沼診療所特別会計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北茨城市介護保険事業特別会計（保険事業勘定）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北茨城市工業用水道事業会計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IF('各会計、関係団体の財政状況及び健全化判断比率'!B36="","",'各会計、関係団体の財政状況及び健全化判断比率'!B36)</f>
        <v>北茨城市漁業集落排水事業特別会計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茜平ふれあい財団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北茨城市介護保険事業特別会計（介護サービス事業勘定）</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北茨城市民病院事業会計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北茨城市後期高齢者医療特別会計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茨城県後期高齢者医療広域連合（後期高齢者医療特別会計）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高萩・北茨城広域工業用水道企業団</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茨城北農業共済事務組合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7.96</v>
      </c>
      <c r="G34" s="33">
        <v>7.02</v>
      </c>
      <c r="H34" s="33">
        <v>6.36</v>
      </c>
      <c r="I34" s="33">
        <v>7.1</v>
      </c>
      <c r="J34" s="34">
        <v>8.1199999999999992</v>
      </c>
      <c r="K34" s="22"/>
      <c r="L34" s="22"/>
      <c r="M34" s="22"/>
      <c r="N34" s="22"/>
      <c r="O34" s="22"/>
      <c r="P34" s="22"/>
    </row>
    <row r="35" spans="1:16" ht="39" customHeight="1" x14ac:dyDescent="0.15">
      <c r="A35" s="22"/>
      <c r="B35" s="35"/>
      <c r="C35" s="1175" t="s">
        <v>526</v>
      </c>
      <c r="D35" s="1176"/>
      <c r="E35" s="1177"/>
      <c r="F35" s="36">
        <v>4.1900000000000004</v>
      </c>
      <c r="G35" s="37">
        <v>5.18</v>
      </c>
      <c r="H35" s="37">
        <v>6.1</v>
      </c>
      <c r="I35" s="37">
        <v>6.72</v>
      </c>
      <c r="J35" s="38">
        <v>7.97</v>
      </c>
      <c r="K35" s="22"/>
      <c r="L35" s="22"/>
      <c r="M35" s="22"/>
      <c r="N35" s="22"/>
      <c r="O35" s="22"/>
      <c r="P35" s="22"/>
    </row>
    <row r="36" spans="1:16" ht="39" customHeight="1" x14ac:dyDescent="0.15">
      <c r="A36" s="22"/>
      <c r="B36" s="35"/>
      <c r="C36" s="1175" t="s">
        <v>527</v>
      </c>
      <c r="D36" s="1176"/>
      <c r="E36" s="1177"/>
      <c r="F36" s="36">
        <v>5.94</v>
      </c>
      <c r="G36" s="37">
        <v>5.35</v>
      </c>
      <c r="H36" s="37">
        <v>5.14</v>
      </c>
      <c r="I36" s="37">
        <v>4.79</v>
      </c>
      <c r="J36" s="38">
        <v>4.13</v>
      </c>
      <c r="K36" s="22"/>
      <c r="L36" s="22"/>
      <c r="M36" s="22"/>
      <c r="N36" s="22"/>
      <c r="O36" s="22"/>
      <c r="P36" s="22"/>
    </row>
    <row r="37" spans="1:16" ht="39" customHeight="1" x14ac:dyDescent="0.15">
      <c r="A37" s="22"/>
      <c r="B37" s="35"/>
      <c r="C37" s="1175" t="s">
        <v>528</v>
      </c>
      <c r="D37" s="1176"/>
      <c r="E37" s="1177"/>
      <c r="F37" s="36">
        <v>2.83</v>
      </c>
      <c r="G37" s="37">
        <v>2.0099999999999998</v>
      </c>
      <c r="H37" s="37">
        <v>3.22</v>
      </c>
      <c r="I37" s="37">
        <v>3.32</v>
      </c>
      <c r="J37" s="38">
        <v>1.1399999999999999</v>
      </c>
      <c r="K37" s="22"/>
      <c r="L37" s="22"/>
      <c r="M37" s="22"/>
      <c r="N37" s="22"/>
      <c r="O37" s="22"/>
      <c r="P37" s="22"/>
    </row>
    <row r="38" spans="1:16" ht="39" customHeight="1" x14ac:dyDescent="0.15">
      <c r="A38" s="22"/>
      <c r="B38" s="35"/>
      <c r="C38" s="1175" t="s">
        <v>529</v>
      </c>
      <c r="D38" s="1176"/>
      <c r="E38" s="1177"/>
      <c r="F38" s="36">
        <v>1</v>
      </c>
      <c r="G38" s="37">
        <v>1.61</v>
      </c>
      <c r="H38" s="37">
        <v>1.85</v>
      </c>
      <c r="I38" s="37">
        <v>1.26</v>
      </c>
      <c r="J38" s="38">
        <v>1.0900000000000001</v>
      </c>
      <c r="K38" s="22"/>
      <c r="L38" s="22"/>
      <c r="M38" s="22"/>
      <c r="N38" s="22"/>
      <c r="O38" s="22"/>
      <c r="P38" s="22"/>
    </row>
    <row r="39" spans="1:16" ht="39" customHeight="1" x14ac:dyDescent="0.15">
      <c r="A39" s="22"/>
      <c r="B39" s="35"/>
      <c r="C39" s="1175" t="s">
        <v>530</v>
      </c>
      <c r="D39" s="1176"/>
      <c r="E39" s="1177"/>
      <c r="F39" s="36">
        <v>0.17</v>
      </c>
      <c r="G39" s="37">
        <v>0.03</v>
      </c>
      <c r="H39" s="37">
        <v>0.11</v>
      </c>
      <c r="I39" s="37">
        <v>0.1</v>
      </c>
      <c r="J39" s="38">
        <v>0.11</v>
      </c>
      <c r="K39" s="22"/>
      <c r="L39" s="22"/>
      <c r="M39" s="22"/>
      <c r="N39" s="22"/>
      <c r="O39" s="22"/>
      <c r="P39" s="22"/>
    </row>
    <row r="40" spans="1:16" ht="39" customHeight="1" x14ac:dyDescent="0.15">
      <c r="A40" s="22"/>
      <c r="B40" s="35"/>
      <c r="C40" s="1175" t="s">
        <v>531</v>
      </c>
      <c r="D40" s="1176"/>
      <c r="E40" s="1177"/>
      <c r="F40" s="36">
        <v>0.01</v>
      </c>
      <c r="G40" s="37">
        <v>0.02</v>
      </c>
      <c r="H40" s="37">
        <v>0.01</v>
      </c>
      <c r="I40" s="37">
        <v>0.02</v>
      </c>
      <c r="J40" s="38">
        <v>0.02</v>
      </c>
      <c r="K40" s="22"/>
      <c r="L40" s="22"/>
      <c r="M40" s="22"/>
      <c r="N40" s="22"/>
      <c r="O40" s="22"/>
      <c r="P40" s="22"/>
    </row>
    <row r="41" spans="1:16" ht="39" customHeight="1" x14ac:dyDescent="0.15">
      <c r="A41" s="22"/>
      <c r="B41" s="35"/>
      <c r="C41" s="1175" t="s">
        <v>532</v>
      </c>
      <c r="D41" s="1176"/>
      <c r="E41" s="1177"/>
      <c r="F41" s="36">
        <v>0.06</v>
      </c>
      <c r="G41" s="37">
        <v>0.01</v>
      </c>
      <c r="H41" s="37">
        <v>0.01</v>
      </c>
      <c r="I41" s="37">
        <v>0.02</v>
      </c>
      <c r="J41" s="38">
        <v>0.01</v>
      </c>
      <c r="K41" s="22"/>
      <c r="L41" s="22"/>
      <c r="M41" s="22"/>
      <c r="N41" s="22"/>
      <c r="O41" s="22"/>
      <c r="P41" s="22"/>
    </row>
    <row r="42" spans="1:16" ht="39" customHeight="1" x14ac:dyDescent="0.15">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534</v>
      </c>
      <c r="D43" s="1179"/>
      <c r="E43" s="1180"/>
      <c r="F43" s="41">
        <v>0</v>
      </c>
      <c r="G43" s="42">
        <v>0.01</v>
      </c>
      <c r="H43" s="42">
        <v>0</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2038</v>
      </c>
      <c r="L45" s="60">
        <v>1838</v>
      </c>
      <c r="M45" s="60">
        <v>1629</v>
      </c>
      <c r="N45" s="60">
        <v>1580</v>
      </c>
      <c r="O45" s="61">
        <v>1491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403</v>
      </c>
      <c r="L48" s="64">
        <v>422</v>
      </c>
      <c r="M48" s="64">
        <v>407</v>
      </c>
      <c r="N48" s="64">
        <v>458</v>
      </c>
      <c r="O48" s="65">
        <v>484</v>
      </c>
      <c r="P48" s="48"/>
      <c r="Q48" s="48"/>
      <c r="R48" s="48"/>
      <c r="S48" s="48"/>
      <c r="T48" s="48"/>
      <c r="U48" s="48"/>
    </row>
    <row r="49" spans="1:21" ht="30.75" customHeight="1" x14ac:dyDescent="0.15">
      <c r="A49" s="48"/>
      <c r="B49" s="1193"/>
      <c r="C49" s="1194"/>
      <c r="D49" s="62"/>
      <c r="E49" s="1185" t="s">
        <v>15</v>
      </c>
      <c r="F49" s="1185"/>
      <c r="G49" s="1185"/>
      <c r="H49" s="1185"/>
      <c r="I49" s="1185"/>
      <c r="J49" s="1186"/>
      <c r="K49" s="63">
        <v>60</v>
      </c>
      <c r="L49" s="64">
        <v>54</v>
      </c>
      <c r="M49" s="64">
        <v>47</v>
      </c>
      <c r="N49" s="64">
        <v>35</v>
      </c>
      <c r="O49" s="65">
        <v>24</v>
      </c>
      <c r="P49" s="48"/>
      <c r="Q49" s="48"/>
      <c r="R49" s="48"/>
      <c r="S49" s="48"/>
      <c r="T49" s="48"/>
      <c r="U49" s="48"/>
    </row>
    <row r="50" spans="1:21" ht="30.75" customHeight="1" x14ac:dyDescent="0.15">
      <c r="A50" s="48"/>
      <c r="B50" s="1193"/>
      <c r="C50" s="1194"/>
      <c r="D50" s="62"/>
      <c r="E50" s="1185" t="s">
        <v>16</v>
      </c>
      <c r="F50" s="1185"/>
      <c r="G50" s="1185"/>
      <c r="H50" s="1185"/>
      <c r="I50" s="1185"/>
      <c r="J50" s="1186"/>
      <c r="K50" s="63">
        <v>26</v>
      </c>
      <c r="L50" s="64">
        <v>26</v>
      </c>
      <c r="M50" s="64">
        <v>26</v>
      </c>
      <c r="N50" s="64">
        <v>26</v>
      </c>
      <c r="O50" s="65">
        <v>26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1345</v>
      </c>
      <c r="L52" s="64">
        <v>1356</v>
      </c>
      <c r="M52" s="64">
        <v>1373</v>
      </c>
      <c r="N52" s="64">
        <v>1408</v>
      </c>
      <c r="O52" s="65">
        <v>1348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1182</v>
      </c>
      <c r="L53" s="69">
        <v>984</v>
      </c>
      <c r="M53" s="69">
        <v>736</v>
      </c>
      <c r="N53" s="69">
        <v>691</v>
      </c>
      <c r="O53" s="70">
        <v>677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14830</v>
      </c>
      <c r="J41" s="83">
        <v>14579</v>
      </c>
      <c r="K41" s="83">
        <v>15164</v>
      </c>
      <c r="L41" s="83">
        <v>16691</v>
      </c>
      <c r="M41" s="84">
        <v>19794</v>
      </c>
    </row>
    <row r="42" spans="2:13" ht="27.75" customHeight="1" x14ac:dyDescent="0.15">
      <c r="B42" s="1201"/>
      <c r="C42" s="1202"/>
      <c r="D42" s="85"/>
      <c r="E42" s="1205" t="s">
        <v>25</v>
      </c>
      <c r="F42" s="1205"/>
      <c r="G42" s="1205"/>
      <c r="H42" s="1206"/>
      <c r="I42" s="86">
        <v>236</v>
      </c>
      <c r="J42" s="87">
        <v>210</v>
      </c>
      <c r="K42" s="87">
        <v>184</v>
      </c>
      <c r="L42" s="87">
        <v>158</v>
      </c>
      <c r="M42" s="88">
        <v>132</v>
      </c>
    </row>
    <row r="43" spans="2:13" ht="27.75" customHeight="1" x14ac:dyDescent="0.15">
      <c r="B43" s="1201"/>
      <c r="C43" s="1202"/>
      <c r="D43" s="85"/>
      <c r="E43" s="1205" t="s">
        <v>26</v>
      </c>
      <c r="F43" s="1205"/>
      <c r="G43" s="1205"/>
      <c r="H43" s="1206"/>
      <c r="I43" s="86">
        <v>5210</v>
      </c>
      <c r="J43" s="87">
        <v>5252</v>
      </c>
      <c r="K43" s="87">
        <v>6250</v>
      </c>
      <c r="L43" s="87">
        <v>6617</v>
      </c>
      <c r="M43" s="88">
        <v>6412</v>
      </c>
    </row>
    <row r="44" spans="2:13" ht="27.75" customHeight="1" x14ac:dyDescent="0.15">
      <c r="B44" s="1201"/>
      <c r="C44" s="1202"/>
      <c r="D44" s="85"/>
      <c r="E44" s="1205" t="s">
        <v>27</v>
      </c>
      <c r="F44" s="1205"/>
      <c r="G44" s="1205"/>
      <c r="H44" s="1206"/>
      <c r="I44" s="86">
        <v>452</v>
      </c>
      <c r="J44" s="87">
        <v>389</v>
      </c>
      <c r="K44" s="87">
        <v>322</v>
      </c>
      <c r="L44" s="87">
        <v>264</v>
      </c>
      <c r="M44" s="88">
        <v>208</v>
      </c>
    </row>
    <row r="45" spans="2:13" ht="27.75" customHeight="1" x14ac:dyDescent="0.15">
      <c r="B45" s="1201"/>
      <c r="C45" s="1202"/>
      <c r="D45" s="85"/>
      <c r="E45" s="1205" t="s">
        <v>28</v>
      </c>
      <c r="F45" s="1205"/>
      <c r="G45" s="1205"/>
      <c r="H45" s="1206"/>
      <c r="I45" s="86">
        <v>4301</v>
      </c>
      <c r="J45" s="87">
        <v>4163</v>
      </c>
      <c r="K45" s="87">
        <v>3631</v>
      </c>
      <c r="L45" s="87">
        <v>3456</v>
      </c>
      <c r="M45" s="88">
        <v>3007</v>
      </c>
    </row>
    <row r="46" spans="2:13" ht="27.75" customHeight="1" x14ac:dyDescent="0.15">
      <c r="B46" s="1201"/>
      <c r="C46" s="1202"/>
      <c r="D46" s="85"/>
      <c r="E46" s="1205" t="s">
        <v>29</v>
      </c>
      <c r="F46" s="1205"/>
      <c r="G46" s="1205"/>
      <c r="H46" s="1206"/>
      <c r="I46" s="86">
        <v>16</v>
      </c>
      <c r="J46" s="87">
        <v>14</v>
      </c>
      <c r="K46" s="87">
        <v>15</v>
      </c>
      <c r="L46" s="87">
        <v>12</v>
      </c>
      <c r="M46" s="88">
        <v>11</v>
      </c>
    </row>
    <row r="47" spans="2:13" ht="27.75" customHeight="1" x14ac:dyDescent="0.15">
      <c r="B47" s="1201"/>
      <c r="C47" s="1202"/>
      <c r="D47" s="85"/>
      <c r="E47" s="1205" t="s">
        <v>30</v>
      </c>
      <c r="F47" s="1205"/>
      <c r="G47" s="1205"/>
      <c r="H47" s="1206"/>
      <c r="I47" s="86" t="s">
        <v>480</v>
      </c>
      <c r="J47" s="87" t="s">
        <v>480</v>
      </c>
      <c r="K47" s="87" t="s">
        <v>480</v>
      </c>
      <c r="L47" s="87" t="s">
        <v>480</v>
      </c>
      <c r="M47" s="88" t="s">
        <v>480</v>
      </c>
    </row>
    <row r="48" spans="2:13" ht="27.75" customHeight="1" x14ac:dyDescent="0.15">
      <c r="B48" s="1203"/>
      <c r="C48" s="1204"/>
      <c r="D48" s="85"/>
      <c r="E48" s="1205" t="s">
        <v>31</v>
      </c>
      <c r="F48" s="1205"/>
      <c r="G48" s="1205"/>
      <c r="H48" s="1206"/>
      <c r="I48" s="86" t="s">
        <v>480</v>
      </c>
      <c r="J48" s="87" t="s">
        <v>480</v>
      </c>
      <c r="K48" s="87" t="s">
        <v>480</v>
      </c>
      <c r="L48" s="87" t="s">
        <v>480</v>
      </c>
      <c r="M48" s="88" t="s">
        <v>480</v>
      </c>
    </row>
    <row r="49" spans="2:13" ht="27.75" customHeight="1" x14ac:dyDescent="0.15">
      <c r="B49" s="1199" t="s">
        <v>32</v>
      </c>
      <c r="C49" s="1200"/>
      <c r="D49" s="89"/>
      <c r="E49" s="1205" t="s">
        <v>33</v>
      </c>
      <c r="F49" s="1205"/>
      <c r="G49" s="1205"/>
      <c r="H49" s="1206"/>
      <c r="I49" s="86">
        <v>2656</v>
      </c>
      <c r="J49" s="87">
        <v>2911</v>
      </c>
      <c r="K49" s="87">
        <v>3432</v>
      </c>
      <c r="L49" s="87">
        <v>3473</v>
      </c>
      <c r="M49" s="88">
        <v>3897</v>
      </c>
    </row>
    <row r="50" spans="2:13" ht="27.75" customHeight="1" x14ac:dyDescent="0.15">
      <c r="B50" s="1201"/>
      <c r="C50" s="1202"/>
      <c r="D50" s="85"/>
      <c r="E50" s="1205" t="s">
        <v>34</v>
      </c>
      <c r="F50" s="1205"/>
      <c r="G50" s="1205"/>
      <c r="H50" s="1206"/>
      <c r="I50" s="86">
        <v>2441</v>
      </c>
      <c r="J50" s="87">
        <v>2408</v>
      </c>
      <c r="K50" s="87">
        <v>2510</v>
      </c>
      <c r="L50" s="87">
        <v>2530</v>
      </c>
      <c r="M50" s="88">
        <v>2461</v>
      </c>
    </row>
    <row r="51" spans="2:13" ht="27.75" customHeight="1" x14ac:dyDescent="0.15">
      <c r="B51" s="1203"/>
      <c r="C51" s="1204"/>
      <c r="D51" s="85"/>
      <c r="E51" s="1205" t="s">
        <v>35</v>
      </c>
      <c r="F51" s="1205"/>
      <c r="G51" s="1205"/>
      <c r="H51" s="1206"/>
      <c r="I51" s="86">
        <v>12094</v>
      </c>
      <c r="J51" s="87">
        <v>12255</v>
      </c>
      <c r="K51" s="87">
        <v>13257</v>
      </c>
      <c r="L51" s="87">
        <v>13655</v>
      </c>
      <c r="M51" s="88">
        <v>14619</v>
      </c>
    </row>
    <row r="52" spans="2:13" ht="27.75" customHeight="1" thickBot="1" x14ac:dyDescent="0.2">
      <c r="B52" s="1207" t="s">
        <v>36</v>
      </c>
      <c r="C52" s="1208"/>
      <c r="D52" s="90"/>
      <c r="E52" s="1209" t="s">
        <v>37</v>
      </c>
      <c r="F52" s="1209"/>
      <c r="G52" s="1209"/>
      <c r="H52" s="1210"/>
      <c r="I52" s="91">
        <v>7855</v>
      </c>
      <c r="J52" s="92">
        <v>7033</v>
      </c>
      <c r="K52" s="92">
        <v>6366</v>
      </c>
      <c r="L52" s="92">
        <v>7539</v>
      </c>
      <c r="M52" s="93">
        <v>8586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552</v>
      </c>
      <c r="H51" s="1228"/>
      <c r="I51" s="1233" t="s">
        <v>553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555</v>
      </c>
      <c r="H55" s="1241"/>
      <c r="I55" s="1237" t="s">
        <v>553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47" t="s">
        <v>559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552</v>
      </c>
      <c r="H73" s="1228"/>
      <c r="I73" s="1233" t="s">
        <v>553</v>
      </c>
      <c r="J73" s="1233"/>
      <c r="K73" s="1248">
        <v>88</v>
      </c>
      <c r="L73" s="1248">
        <v>79.5</v>
      </c>
      <c r="M73" s="1236">
        <v>71.8</v>
      </c>
      <c r="N73" s="1236">
        <v>85.7</v>
      </c>
      <c r="O73" s="1236">
        <v>95.2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558</v>
      </c>
      <c r="J75" s="1237"/>
      <c r="K75" s="1249">
        <v>14</v>
      </c>
      <c r="L75" s="1249">
        <v>12.8</v>
      </c>
      <c r="M75" s="1249">
        <v>10.8</v>
      </c>
      <c r="N75" s="1249">
        <v>9</v>
      </c>
      <c r="O75" s="1249">
        <v>7.8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555</v>
      </c>
      <c r="H77" s="1241"/>
      <c r="I77" s="1237" t="s">
        <v>553</v>
      </c>
      <c r="J77" s="1237"/>
      <c r="K77" s="1248">
        <v>75.900000000000006</v>
      </c>
      <c r="L77" s="1248">
        <v>64.599999999999994</v>
      </c>
      <c r="M77" s="1236">
        <v>52.8</v>
      </c>
      <c r="N77" s="1236">
        <v>48.6</v>
      </c>
      <c r="O77" s="1236">
        <v>56.8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558</v>
      </c>
      <c r="J79" s="1246"/>
      <c r="K79" s="1251">
        <v>13.5</v>
      </c>
      <c r="L79" s="1251">
        <v>12.4</v>
      </c>
      <c r="M79" s="1251">
        <v>11.5</v>
      </c>
      <c r="N79" s="1251">
        <v>10.4</v>
      </c>
      <c r="O79" s="1251">
        <v>10.199999999999999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26263</v>
      </c>
      <c r="E3" s="116"/>
      <c r="F3" s="117">
        <v>67088</v>
      </c>
      <c r="G3" s="118"/>
      <c r="H3" s="119"/>
    </row>
    <row r="4" spans="1:8" x14ac:dyDescent="0.15">
      <c r="A4" s="120"/>
      <c r="B4" s="121"/>
      <c r="C4" s="122"/>
      <c r="D4" s="123">
        <v>21305</v>
      </c>
      <c r="E4" s="124"/>
      <c r="F4" s="125">
        <v>37146</v>
      </c>
      <c r="G4" s="126"/>
      <c r="H4" s="127"/>
    </row>
    <row r="5" spans="1:8" x14ac:dyDescent="0.15">
      <c r="A5" s="108" t="s">
        <v>513</v>
      </c>
      <c r="B5" s="113"/>
      <c r="C5" s="114"/>
      <c r="D5" s="115">
        <v>29235</v>
      </c>
      <c r="E5" s="116"/>
      <c r="F5" s="117">
        <v>70489</v>
      </c>
      <c r="G5" s="118"/>
      <c r="H5" s="119"/>
    </row>
    <row r="6" spans="1:8" x14ac:dyDescent="0.15">
      <c r="A6" s="120"/>
      <c r="B6" s="121"/>
      <c r="C6" s="122"/>
      <c r="D6" s="123">
        <v>16477</v>
      </c>
      <c r="E6" s="124"/>
      <c r="F6" s="125">
        <v>37817</v>
      </c>
      <c r="G6" s="126"/>
      <c r="H6" s="127"/>
    </row>
    <row r="7" spans="1:8" x14ac:dyDescent="0.15">
      <c r="A7" s="108" t="s">
        <v>514</v>
      </c>
      <c r="B7" s="113"/>
      <c r="C7" s="114"/>
      <c r="D7" s="115">
        <v>78717</v>
      </c>
      <c r="E7" s="116"/>
      <c r="F7" s="117">
        <v>84389</v>
      </c>
      <c r="G7" s="118"/>
      <c r="H7" s="119"/>
    </row>
    <row r="8" spans="1:8" x14ac:dyDescent="0.15">
      <c r="A8" s="120"/>
      <c r="B8" s="121"/>
      <c r="C8" s="122"/>
      <c r="D8" s="123">
        <v>29854</v>
      </c>
      <c r="E8" s="124"/>
      <c r="F8" s="125">
        <v>44339</v>
      </c>
      <c r="G8" s="126"/>
      <c r="H8" s="127"/>
    </row>
    <row r="9" spans="1:8" x14ac:dyDescent="0.15">
      <c r="A9" s="108" t="s">
        <v>515</v>
      </c>
      <c r="B9" s="113"/>
      <c r="C9" s="114"/>
      <c r="D9" s="115">
        <v>90787</v>
      </c>
      <c r="E9" s="116"/>
      <c r="F9" s="117">
        <v>83623</v>
      </c>
      <c r="G9" s="118"/>
      <c r="H9" s="119"/>
    </row>
    <row r="10" spans="1:8" x14ac:dyDescent="0.15">
      <c r="A10" s="120"/>
      <c r="B10" s="121"/>
      <c r="C10" s="122"/>
      <c r="D10" s="123">
        <v>49321</v>
      </c>
      <c r="E10" s="124"/>
      <c r="F10" s="125">
        <v>48787</v>
      </c>
      <c r="G10" s="126"/>
      <c r="H10" s="127"/>
    </row>
    <row r="11" spans="1:8" x14ac:dyDescent="0.15">
      <c r="A11" s="108" t="s">
        <v>516</v>
      </c>
      <c r="B11" s="113"/>
      <c r="C11" s="114"/>
      <c r="D11" s="115">
        <v>170530</v>
      </c>
      <c r="E11" s="116"/>
      <c r="F11" s="117">
        <v>81768</v>
      </c>
      <c r="G11" s="118"/>
      <c r="H11" s="119"/>
    </row>
    <row r="12" spans="1:8" x14ac:dyDescent="0.15">
      <c r="A12" s="120"/>
      <c r="B12" s="121"/>
      <c r="C12" s="128"/>
      <c r="D12" s="123">
        <v>79676</v>
      </c>
      <c r="E12" s="124"/>
      <c r="F12" s="125">
        <v>37917</v>
      </c>
      <c r="G12" s="126"/>
      <c r="H12" s="127"/>
    </row>
    <row r="13" spans="1:8" x14ac:dyDescent="0.15">
      <c r="A13" s="108"/>
      <c r="B13" s="113"/>
      <c r="C13" s="129"/>
      <c r="D13" s="130">
        <v>79106</v>
      </c>
      <c r="E13" s="131"/>
      <c r="F13" s="132">
        <v>77471</v>
      </c>
      <c r="G13" s="133"/>
      <c r="H13" s="119"/>
    </row>
    <row r="14" spans="1:8" x14ac:dyDescent="0.15">
      <c r="A14" s="120"/>
      <c r="B14" s="121"/>
      <c r="C14" s="122"/>
      <c r="D14" s="123">
        <v>39327</v>
      </c>
      <c r="E14" s="124"/>
      <c r="F14" s="125">
        <v>41201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7.96</v>
      </c>
      <c r="C19" s="134">
        <f>ROUND(VALUE(SUBSTITUTE(実質収支比率等に係る経年分析!G$48,"▲","-")),2)</f>
        <v>7.03</v>
      </c>
      <c r="D19" s="134">
        <f>ROUND(VALUE(SUBSTITUTE(実質収支比率等に係る経年分析!H$48,"▲","-")),2)</f>
        <v>6.37</v>
      </c>
      <c r="E19" s="134">
        <f>ROUND(VALUE(SUBSTITUTE(実質収支比率等に係る経年分析!I$48,"▲","-")),2)</f>
        <v>7.11</v>
      </c>
      <c r="F19" s="134">
        <f>ROUND(VALUE(SUBSTITUTE(実質収支比率等に係る経年分析!J$48,"▲","-")),2)</f>
        <v>8.14</v>
      </c>
    </row>
    <row r="20" spans="1:11" x14ac:dyDescent="0.15">
      <c r="A20" s="134" t="s">
        <v>42</v>
      </c>
      <c r="B20" s="134">
        <f>ROUND(VALUE(SUBSTITUTE(実質収支比率等に係る経年分析!F$47,"▲","-")),2)</f>
        <v>19.100000000000001</v>
      </c>
      <c r="C20" s="134">
        <f>ROUND(VALUE(SUBSTITUTE(実質収支比率等に係る経年分析!G$47,"▲","-")),2)</f>
        <v>22.42</v>
      </c>
      <c r="D20" s="134">
        <f>ROUND(VALUE(SUBSTITUTE(実質収支比率等に係る経年分析!H$47,"▲","-")),2)</f>
        <v>25.11</v>
      </c>
      <c r="E20" s="134">
        <f>ROUND(VALUE(SUBSTITUTE(実質収支比率等に係る経年分析!I$47,"▲","-")),2)</f>
        <v>24.18</v>
      </c>
      <c r="F20" s="134">
        <f>ROUND(VALUE(SUBSTITUTE(実質収支比率等に係る経年分析!J$47,"▲","-")),2)</f>
        <v>24.86</v>
      </c>
    </row>
    <row r="21" spans="1:11" x14ac:dyDescent="0.15">
      <c r="A21" s="134" t="s">
        <v>43</v>
      </c>
      <c r="B21" s="134">
        <f>IF(ISNUMBER(VALUE(SUBSTITUTE(実質収支比率等に係る経年分析!F$49,"▲","-"))),ROUND(VALUE(SUBSTITUTE(実質収支比率等に係る経年分析!F$49,"▲","-")),2),NA())</f>
        <v>5.47</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2.36</v>
      </c>
      <c r="E21" s="134">
        <f>IF(ISNUMBER(VALUE(SUBSTITUTE(実質収支比率等に係る経年分析!I$49,"▲","-"))),ROUND(VALUE(SUBSTITUTE(実質収支比率等に係る経年分析!I$49,"▲","-")),2),NA())</f>
        <v>-0.27</v>
      </c>
      <c r="F21" s="134">
        <f>IF(ISNUMBER(VALUE(SUBSTITUTE(実質収支比率等に係る経年分析!J$49,"▲","-"))),ROUND(VALUE(SUBSTITUTE(実質収支比率等に係る経年分析!J$49,"▲","-")),2),NA())</f>
        <v>2.25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北茨城市漁業集落排水事業特別会計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北茨城市介護保険事業特別会計（介護サービス事業勘定）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北茨城市公共下水道事業特別会計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北茨城市介護保険事業特別会計（保険事業勘定）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x14ac:dyDescent="0.15">
      <c r="A33" s="135" t="str">
        <f>IF(連結実質赤字比率に係る赤字・黒字の構成分析!C$37="",NA(),連結実質赤字比率に係る赤字・黒字の構成分析!C$37)</f>
        <v>北茨城市国民健康保険事業特別会計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x14ac:dyDescent="0.15">
      <c r="A34" s="135" t="str">
        <f>IF(連結実質赤字比率に係る赤字・黒字の構成分析!C$36="",NA(),連結実質赤字比率に係る赤字・黒字の構成分析!C$36)</f>
        <v>北茨城市工業用水道事業会計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v>
      </c>
    </row>
    <row r="35" spans="1:16" x14ac:dyDescent="0.15">
      <c r="A35" s="135" t="str">
        <f>IF(連結実質赤字比率に係る赤字・黒字の構成分析!C$35="",NA(),連結実質赤字比率に係る赤字・黒字の構成分析!C$35)</f>
        <v>北茨城市水道事業会計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8.1199999999999992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1345</v>
      </c>
      <c r="E42" s="136"/>
      <c r="F42" s="136"/>
      <c r="G42" s="136">
        <f>'実質公債費比率（分子）の構造'!L$52</f>
        <v>1356</v>
      </c>
      <c r="H42" s="136"/>
      <c r="I42" s="136"/>
      <c r="J42" s="136">
        <f>'実質公債費比率（分子）の構造'!M$52</f>
        <v>1373</v>
      </c>
      <c r="K42" s="136"/>
      <c r="L42" s="136"/>
      <c r="M42" s="136">
        <f>'実質公債費比率（分子）の構造'!N$52</f>
        <v>1408</v>
      </c>
      <c r="N42" s="136"/>
      <c r="O42" s="136"/>
      <c r="P42" s="136">
        <f>'実質公債費比率（分子）の構造'!O$52</f>
        <v>1348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26</v>
      </c>
      <c r="C44" s="136"/>
      <c r="D44" s="136"/>
      <c r="E44" s="136">
        <f>'実質公債費比率（分子）の構造'!L$50</f>
        <v>26</v>
      </c>
      <c r="F44" s="136"/>
      <c r="G44" s="136"/>
      <c r="H44" s="136">
        <f>'実質公債費比率（分子）の構造'!M$50</f>
        <v>26</v>
      </c>
      <c r="I44" s="136"/>
      <c r="J44" s="136"/>
      <c r="K44" s="136">
        <f>'実質公債費比率（分子）の構造'!N$50</f>
        <v>26</v>
      </c>
      <c r="L44" s="136"/>
      <c r="M44" s="136"/>
      <c r="N44" s="136">
        <f>'実質公債費比率（分子）の構造'!O$50</f>
        <v>26</v>
      </c>
      <c r="O44" s="136"/>
      <c r="P44" s="136"/>
    </row>
    <row r="45" spans="1:16" x14ac:dyDescent="0.15">
      <c r="A45" s="136" t="s">
        <v>53</v>
      </c>
      <c r="B45" s="136">
        <f>'実質公債費比率（分子）の構造'!K$49</f>
        <v>60</v>
      </c>
      <c r="C45" s="136"/>
      <c r="D45" s="136"/>
      <c r="E45" s="136">
        <f>'実質公債費比率（分子）の構造'!L$49</f>
        <v>54</v>
      </c>
      <c r="F45" s="136"/>
      <c r="G45" s="136"/>
      <c r="H45" s="136">
        <f>'実質公債費比率（分子）の構造'!M$49</f>
        <v>47</v>
      </c>
      <c r="I45" s="136"/>
      <c r="J45" s="136"/>
      <c r="K45" s="136">
        <f>'実質公債費比率（分子）の構造'!N$49</f>
        <v>35</v>
      </c>
      <c r="L45" s="136"/>
      <c r="M45" s="136"/>
      <c r="N45" s="136">
        <f>'実質公債費比率（分子）の構造'!O$49</f>
        <v>24</v>
      </c>
      <c r="O45" s="136"/>
      <c r="P45" s="136"/>
    </row>
    <row r="46" spans="1:16" x14ac:dyDescent="0.15">
      <c r="A46" s="136" t="s">
        <v>54</v>
      </c>
      <c r="B46" s="136">
        <f>'実質公債費比率（分子）の構造'!K$48</f>
        <v>403</v>
      </c>
      <c r="C46" s="136"/>
      <c r="D46" s="136"/>
      <c r="E46" s="136">
        <f>'実質公債費比率（分子）の構造'!L$48</f>
        <v>422</v>
      </c>
      <c r="F46" s="136"/>
      <c r="G46" s="136"/>
      <c r="H46" s="136">
        <f>'実質公債費比率（分子）の構造'!M$48</f>
        <v>407</v>
      </c>
      <c r="I46" s="136"/>
      <c r="J46" s="136"/>
      <c r="K46" s="136">
        <f>'実質公債費比率（分子）の構造'!N$48</f>
        <v>458</v>
      </c>
      <c r="L46" s="136"/>
      <c r="M46" s="136"/>
      <c r="N46" s="136">
        <f>'実質公債費比率（分子）の構造'!O$48</f>
        <v>484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2038</v>
      </c>
      <c r="C49" s="136"/>
      <c r="D49" s="136"/>
      <c r="E49" s="136">
        <f>'実質公債費比率（分子）の構造'!L$45</f>
        <v>1838</v>
      </c>
      <c r="F49" s="136"/>
      <c r="G49" s="136"/>
      <c r="H49" s="136">
        <f>'実質公債費比率（分子）の構造'!M$45</f>
        <v>1629</v>
      </c>
      <c r="I49" s="136"/>
      <c r="J49" s="136"/>
      <c r="K49" s="136">
        <f>'実質公債費比率（分子）の構造'!N$45</f>
        <v>1580</v>
      </c>
      <c r="L49" s="136"/>
      <c r="M49" s="136"/>
      <c r="N49" s="136">
        <f>'実質公債費比率（分子）の構造'!O$45</f>
        <v>1491</v>
      </c>
      <c r="O49" s="136"/>
      <c r="P49" s="136"/>
    </row>
    <row r="50" spans="1:16" x14ac:dyDescent="0.15">
      <c r="A50" s="136" t="s">
        <v>58</v>
      </c>
      <c r="B50" s="136" t="e">
        <f>NA()</f>
        <v>#N/A</v>
      </c>
      <c r="C50" s="136">
        <f>IF(ISNUMBER('実質公債費比率（分子）の構造'!K$53),'実質公債費比率（分子）の構造'!K$53,NA())</f>
        <v>1182</v>
      </c>
      <c r="D50" s="136" t="e">
        <f>NA()</f>
        <v>#N/A</v>
      </c>
      <c r="E50" s="136" t="e">
        <f>NA()</f>
        <v>#N/A</v>
      </c>
      <c r="F50" s="136">
        <f>IF(ISNUMBER('実質公債費比率（分子）の構造'!L$53),'実質公債費比率（分子）の構造'!L$53,NA())</f>
        <v>984</v>
      </c>
      <c r="G50" s="136" t="e">
        <f>NA()</f>
        <v>#N/A</v>
      </c>
      <c r="H50" s="136" t="e">
        <f>NA()</f>
        <v>#N/A</v>
      </c>
      <c r="I50" s="136">
        <f>IF(ISNUMBER('実質公債費比率（分子）の構造'!M$53),'実質公債費比率（分子）の構造'!M$53,NA())</f>
        <v>736</v>
      </c>
      <c r="J50" s="136" t="e">
        <f>NA()</f>
        <v>#N/A</v>
      </c>
      <c r="K50" s="136" t="e">
        <f>NA()</f>
        <v>#N/A</v>
      </c>
      <c r="L50" s="136">
        <f>IF(ISNUMBER('実質公債費比率（分子）の構造'!N$53),'実質公債費比率（分子）の構造'!N$53,NA())</f>
        <v>691</v>
      </c>
      <c r="M50" s="136" t="e">
        <f>NA()</f>
        <v>#N/A</v>
      </c>
      <c r="N50" s="136" t="e">
        <f>NA()</f>
        <v>#N/A</v>
      </c>
      <c r="O50" s="136">
        <f>IF(ISNUMBER('実質公債費比率（分子）の構造'!O$53),'実質公債費比率（分子）の構造'!O$53,NA())</f>
        <v>677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12094</v>
      </c>
      <c r="E56" s="135"/>
      <c r="F56" s="135"/>
      <c r="G56" s="135">
        <f>'将来負担比率（分子）の構造'!J$51</f>
        <v>12255</v>
      </c>
      <c r="H56" s="135"/>
      <c r="I56" s="135"/>
      <c r="J56" s="135">
        <f>'将来負担比率（分子）の構造'!K$51</f>
        <v>13257</v>
      </c>
      <c r="K56" s="135"/>
      <c r="L56" s="135"/>
      <c r="M56" s="135">
        <f>'将来負担比率（分子）の構造'!L$51</f>
        <v>13655</v>
      </c>
      <c r="N56" s="135"/>
      <c r="O56" s="135"/>
      <c r="P56" s="135">
        <f>'将来負担比率（分子）の構造'!M$51</f>
        <v>14619</v>
      </c>
    </row>
    <row r="57" spans="1:16" x14ac:dyDescent="0.15">
      <c r="A57" s="135" t="s">
        <v>34</v>
      </c>
      <c r="B57" s="135"/>
      <c r="C57" s="135"/>
      <c r="D57" s="135">
        <f>'将来負担比率（分子）の構造'!I$50</f>
        <v>2441</v>
      </c>
      <c r="E57" s="135"/>
      <c r="F57" s="135"/>
      <c r="G57" s="135">
        <f>'将来負担比率（分子）の構造'!J$50</f>
        <v>2408</v>
      </c>
      <c r="H57" s="135"/>
      <c r="I57" s="135"/>
      <c r="J57" s="135">
        <f>'将来負担比率（分子）の構造'!K$50</f>
        <v>2510</v>
      </c>
      <c r="K57" s="135"/>
      <c r="L57" s="135"/>
      <c r="M57" s="135">
        <f>'将来負担比率（分子）の構造'!L$50</f>
        <v>2530</v>
      </c>
      <c r="N57" s="135"/>
      <c r="O57" s="135"/>
      <c r="P57" s="135">
        <f>'将来負担比率（分子）の構造'!M$50</f>
        <v>2461</v>
      </c>
    </row>
    <row r="58" spans="1:16" x14ac:dyDescent="0.15">
      <c r="A58" s="135" t="s">
        <v>33</v>
      </c>
      <c r="B58" s="135"/>
      <c r="C58" s="135"/>
      <c r="D58" s="135">
        <f>'将来負担比率（分子）の構造'!I$49</f>
        <v>2656</v>
      </c>
      <c r="E58" s="135"/>
      <c r="F58" s="135"/>
      <c r="G58" s="135">
        <f>'将来負担比率（分子）の構造'!J$49</f>
        <v>2911</v>
      </c>
      <c r="H58" s="135"/>
      <c r="I58" s="135"/>
      <c r="J58" s="135">
        <f>'将来負担比率（分子）の構造'!K$49</f>
        <v>3432</v>
      </c>
      <c r="K58" s="135"/>
      <c r="L58" s="135"/>
      <c r="M58" s="135">
        <f>'将来負担比率（分子）の構造'!L$49</f>
        <v>3473</v>
      </c>
      <c r="N58" s="135"/>
      <c r="O58" s="135"/>
      <c r="P58" s="135">
        <f>'将来負担比率（分子）の構造'!M$49</f>
        <v>3897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16</v>
      </c>
      <c r="C61" s="135"/>
      <c r="D61" s="135"/>
      <c r="E61" s="135">
        <f>'将来負担比率（分子）の構造'!J$46</f>
        <v>14</v>
      </c>
      <c r="F61" s="135"/>
      <c r="G61" s="135"/>
      <c r="H61" s="135">
        <f>'将来負担比率（分子）の構造'!K$46</f>
        <v>15</v>
      </c>
      <c r="I61" s="135"/>
      <c r="J61" s="135"/>
      <c r="K61" s="135">
        <f>'将来負担比率（分子）の構造'!L$46</f>
        <v>12</v>
      </c>
      <c r="L61" s="135"/>
      <c r="M61" s="135"/>
      <c r="N61" s="135">
        <f>'将来負担比率（分子）の構造'!M$46</f>
        <v>11</v>
      </c>
      <c r="O61" s="135"/>
      <c r="P61" s="135"/>
    </row>
    <row r="62" spans="1:16" x14ac:dyDescent="0.15">
      <c r="A62" s="135" t="s">
        <v>28</v>
      </c>
      <c r="B62" s="135">
        <f>'将来負担比率（分子）の構造'!I$45</f>
        <v>4301</v>
      </c>
      <c r="C62" s="135"/>
      <c r="D62" s="135"/>
      <c r="E62" s="135">
        <f>'将来負担比率（分子）の構造'!J$45</f>
        <v>4163</v>
      </c>
      <c r="F62" s="135"/>
      <c r="G62" s="135"/>
      <c r="H62" s="135">
        <f>'将来負担比率（分子）の構造'!K$45</f>
        <v>3631</v>
      </c>
      <c r="I62" s="135"/>
      <c r="J62" s="135"/>
      <c r="K62" s="135">
        <f>'将来負担比率（分子）の構造'!L$45</f>
        <v>3456</v>
      </c>
      <c r="L62" s="135"/>
      <c r="M62" s="135"/>
      <c r="N62" s="135">
        <f>'将来負担比率（分子）の構造'!M$45</f>
        <v>3007</v>
      </c>
      <c r="O62" s="135"/>
      <c r="P62" s="135"/>
    </row>
    <row r="63" spans="1:16" x14ac:dyDescent="0.15">
      <c r="A63" s="135" t="s">
        <v>27</v>
      </c>
      <c r="B63" s="135">
        <f>'将来負担比率（分子）の構造'!I$44</f>
        <v>452</v>
      </c>
      <c r="C63" s="135"/>
      <c r="D63" s="135"/>
      <c r="E63" s="135">
        <f>'将来負担比率（分子）の構造'!J$44</f>
        <v>389</v>
      </c>
      <c r="F63" s="135"/>
      <c r="G63" s="135"/>
      <c r="H63" s="135">
        <f>'将来負担比率（分子）の構造'!K$44</f>
        <v>322</v>
      </c>
      <c r="I63" s="135"/>
      <c r="J63" s="135"/>
      <c r="K63" s="135">
        <f>'将来負担比率（分子）の構造'!L$44</f>
        <v>264</v>
      </c>
      <c r="L63" s="135"/>
      <c r="M63" s="135"/>
      <c r="N63" s="135">
        <f>'将来負担比率（分子）の構造'!M$44</f>
        <v>208</v>
      </c>
      <c r="O63" s="135"/>
      <c r="P63" s="135"/>
    </row>
    <row r="64" spans="1:16" x14ac:dyDescent="0.15">
      <c r="A64" s="135" t="s">
        <v>26</v>
      </c>
      <c r="B64" s="135">
        <f>'将来負担比率（分子）の構造'!I$43</f>
        <v>5210</v>
      </c>
      <c r="C64" s="135"/>
      <c r="D64" s="135"/>
      <c r="E64" s="135">
        <f>'将来負担比率（分子）の構造'!J$43</f>
        <v>5252</v>
      </c>
      <c r="F64" s="135"/>
      <c r="G64" s="135"/>
      <c r="H64" s="135">
        <f>'将来負担比率（分子）の構造'!K$43</f>
        <v>6250</v>
      </c>
      <c r="I64" s="135"/>
      <c r="J64" s="135"/>
      <c r="K64" s="135">
        <f>'将来負担比率（分子）の構造'!L$43</f>
        <v>6617</v>
      </c>
      <c r="L64" s="135"/>
      <c r="M64" s="135"/>
      <c r="N64" s="135">
        <f>'将来負担比率（分子）の構造'!M$43</f>
        <v>6412</v>
      </c>
      <c r="O64" s="135"/>
      <c r="P64" s="135"/>
    </row>
    <row r="65" spans="1:16" x14ac:dyDescent="0.15">
      <c r="A65" s="135" t="s">
        <v>25</v>
      </c>
      <c r="B65" s="135">
        <f>'将来負担比率（分子）の構造'!I$42</f>
        <v>236</v>
      </c>
      <c r="C65" s="135"/>
      <c r="D65" s="135"/>
      <c r="E65" s="135">
        <f>'将来負担比率（分子）の構造'!J$42</f>
        <v>210</v>
      </c>
      <c r="F65" s="135"/>
      <c r="G65" s="135"/>
      <c r="H65" s="135">
        <f>'将来負担比率（分子）の構造'!K$42</f>
        <v>184</v>
      </c>
      <c r="I65" s="135"/>
      <c r="J65" s="135"/>
      <c r="K65" s="135">
        <f>'将来負担比率（分子）の構造'!L$42</f>
        <v>158</v>
      </c>
      <c r="L65" s="135"/>
      <c r="M65" s="135"/>
      <c r="N65" s="135">
        <f>'将来負担比率（分子）の構造'!M$42</f>
        <v>132</v>
      </c>
      <c r="O65" s="135"/>
      <c r="P65" s="135"/>
    </row>
    <row r="66" spans="1:16" x14ac:dyDescent="0.15">
      <c r="A66" s="135" t="s">
        <v>24</v>
      </c>
      <c r="B66" s="135">
        <f>'将来負担比率（分子）の構造'!I$41</f>
        <v>14830</v>
      </c>
      <c r="C66" s="135"/>
      <c r="D66" s="135"/>
      <c r="E66" s="135">
        <f>'将来負担比率（分子）の構造'!J$41</f>
        <v>14579</v>
      </c>
      <c r="F66" s="135"/>
      <c r="G66" s="135"/>
      <c r="H66" s="135">
        <f>'将来負担比率（分子）の構造'!K$41</f>
        <v>15164</v>
      </c>
      <c r="I66" s="135"/>
      <c r="J66" s="135"/>
      <c r="K66" s="135">
        <f>'将来負担比率（分子）の構造'!L$41</f>
        <v>16691</v>
      </c>
      <c r="L66" s="135"/>
      <c r="M66" s="135"/>
      <c r="N66" s="135">
        <f>'将来負担比率（分子）の構造'!M$41</f>
        <v>19794</v>
      </c>
      <c r="O66" s="135"/>
      <c r="P66" s="135"/>
    </row>
    <row r="67" spans="1:16" x14ac:dyDescent="0.15">
      <c r="A67" s="135" t="s">
        <v>62</v>
      </c>
      <c r="B67" s="135" t="e">
        <f>NA()</f>
        <v>#N/A</v>
      </c>
      <c r="C67" s="135">
        <f>IF(ISNUMBER('将来負担比率（分子）の構造'!I$52), IF('将来負担比率（分子）の構造'!I$52 &lt; 0, 0, '将来負担比率（分子）の構造'!I$52), NA())</f>
        <v>7855</v>
      </c>
      <c r="D67" s="135" t="e">
        <f>NA()</f>
        <v>#N/A</v>
      </c>
      <c r="E67" s="135" t="e">
        <f>NA()</f>
        <v>#N/A</v>
      </c>
      <c r="F67" s="135">
        <f>IF(ISNUMBER('将来負担比率（分子）の構造'!J$52), IF('将来負担比率（分子）の構造'!J$52 &lt; 0, 0, '将来負担比率（分子）の構造'!J$52), NA())</f>
        <v>7033</v>
      </c>
      <c r="G67" s="135" t="e">
        <f>NA()</f>
        <v>#N/A</v>
      </c>
      <c r="H67" s="135" t="e">
        <f>NA()</f>
        <v>#N/A</v>
      </c>
      <c r="I67" s="135">
        <f>IF(ISNUMBER('将来負担比率（分子）の構造'!K$52), IF('将来負担比率（分子）の構造'!K$52 &lt; 0, 0, '将来負担比率（分子）の構造'!K$52), NA())</f>
        <v>6366</v>
      </c>
      <c r="J67" s="135" t="e">
        <f>NA()</f>
        <v>#N/A</v>
      </c>
      <c r="K67" s="135" t="e">
        <f>NA()</f>
        <v>#N/A</v>
      </c>
      <c r="L67" s="135">
        <f>IF(ISNUMBER('将来負担比率（分子）の構造'!L$52), IF('将来負担比率（分子）の構造'!L$52 &lt; 0, 0, '将来負担比率（分子）の構造'!L$52), NA())</f>
        <v>7539</v>
      </c>
      <c r="M67" s="135" t="e">
        <f>NA()</f>
        <v>#N/A</v>
      </c>
      <c r="N67" s="135" t="e">
        <f>NA()</f>
        <v>#N/A</v>
      </c>
      <c r="O67" s="135">
        <f>IF(ISNUMBER('将来負担比率（分子）の構造'!M$52), IF('将来負担比率（分子）の構造'!M$52 &lt; 0, 0, '将来負担比率（分子）の構造'!M$52), NA())</f>
        <v>8586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5635932</v>
      </c>
      <c r="S5" s="669"/>
      <c r="T5" s="669"/>
      <c r="U5" s="669"/>
      <c r="V5" s="669"/>
      <c r="W5" s="669"/>
      <c r="X5" s="669"/>
      <c r="Y5" s="716"/>
      <c r="Z5" s="729">
        <v>23.6</v>
      </c>
      <c r="AA5" s="729"/>
      <c r="AB5" s="729"/>
      <c r="AC5" s="729"/>
      <c r="AD5" s="730">
        <v>5472716</v>
      </c>
      <c r="AE5" s="730"/>
      <c r="AF5" s="730"/>
      <c r="AG5" s="730"/>
      <c r="AH5" s="730"/>
      <c r="AI5" s="730"/>
      <c r="AJ5" s="730"/>
      <c r="AK5" s="730"/>
      <c r="AL5" s="717">
        <v>58.7</v>
      </c>
      <c r="AM5" s="686"/>
      <c r="AN5" s="686"/>
      <c r="AO5" s="718"/>
      <c r="AP5" s="705" t="s">
        <v>204</v>
      </c>
      <c r="AQ5" s="706"/>
      <c r="AR5" s="706"/>
      <c r="AS5" s="706"/>
      <c r="AT5" s="706"/>
      <c r="AU5" s="706"/>
      <c r="AV5" s="706"/>
      <c r="AW5" s="706"/>
      <c r="AX5" s="706"/>
      <c r="AY5" s="706"/>
      <c r="AZ5" s="706"/>
      <c r="BA5" s="706"/>
      <c r="BB5" s="706"/>
      <c r="BC5" s="706"/>
      <c r="BD5" s="706"/>
      <c r="BE5" s="706"/>
      <c r="BF5" s="707"/>
      <c r="BG5" s="618">
        <v>5448566</v>
      </c>
      <c r="BH5" s="619"/>
      <c r="BI5" s="619"/>
      <c r="BJ5" s="619"/>
      <c r="BK5" s="619"/>
      <c r="BL5" s="619"/>
      <c r="BM5" s="619"/>
      <c r="BN5" s="620"/>
      <c r="BO5" s="671">
        <v>96.7</v>
      </c>
      <c r="BP5" s="671"/>
      <c r="BQ5" s="671"/>
      <c r="BR5" s="671"/>
      <c r="BS5" s="672">
        <v>55132</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187320</v>
      </c>
      <c r="S6" s="619"/>
      <c r="T6" s="619"/>
      <c r="U6" s="619"/>
      <c r="V6" s="619"/>
      <c r="W6" s="619"/>
      <c r="X6" s="619"/>
      <c r="Y6" s="620"/>
      <c r="Z6" s="671">
        <v>0.8</v>
      </c>
      <c r="AA6" s="671"/>
      <c r="AB6" s="671"/>
      <c r="AC6" s="671"/>
      <c r="AD6" s="672">
        <v>187320</v>
      </c>
      <c r="AE6" s="672"/>
      <c r="AF6" s="672"/>
      <c r="AG6" s="672"/>
      <c r="AH6" s="672"/>
      <c r="AI6" s="672"/>
      <c r="AJ6" s="672"/>
      <c r="AK6" s="672"/>
      <c r="AL6" s="641">
        <v>2</v>
      </c>
      <c r="AM6" s="673"/>
      <c r="AN6" s="673"/>
      <c r="AO6" s="674"/>
      <c r="AP6" s="615" t="s">
        <v>209</v>
      </c>
      <c r="AQ6" s="616"/>
      <c r="AR6" s="616"/>
      <c r="AS6" s="616"/>
      <c r="AT6" s="616"/>
      <c r="AU6" s="616"/>
      <c r="AV6" s="616"/>
      <c r="AW6" s="616"/>
      <c r="AX6" s="616"/>
      <c r="AY6" s="616"/>
      <c r="AZ6" s="616"/>
      <c r="BA6" s="616"/>
      <c r="BB6" s="616"/>
      <c r="BC6" s="616"/>
      <c r="BD6" s="616"/>
      <c r="BE6" s="616"/>
      <c r="BF6" s="617"/>
      <c r="BG6" s="618">
        <v>5448566</v>
      </c>
      <c r="BH6" s="619"/>
      <c r="BI6" s="619"/>
      <c r="BJ6" s="619"/>
      <c r="BK6" s="619"/>
      <c r="BL6" s="619"/>
      <c r="BM6" s="619"/>
      <c r="BN6" s="620"/>
      <c r="BO6" s="671">
        <v>96.7</v>
      </c>
      <c r="BP6" s="671"/>
      <c r="BQ6" s="671"/>
      <c r="BR6" s="671"/>
      <c r="BS6" s="672">
        <v>55132</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240270</v>
      </c>
      <c r="CS6" s="619"/>
      <c r="CT6" s="619"/>
      <c r="CU6" s="619"/>
      <c r="CV6" s="619"/>
      <c r="CW6" s="619"/>
      <c r="CX6" s="619"/>
      <c r="CY6" s="620"/>
      <c r="CZ6" s="671">
        <v>1.1000000000000001</v>
      </c>
      <c r="DA6" s="671"/>
      <c r="DB6" s="671"/>
      <c r="DC6" s="671"/>
      <c r="DD6" s="624">
        <v>5852</v>
      </c>
      <c r="DE6" s="619"/>
      <c r="DF6" s="619"/>
      <c r="DG6" s="619"/>
      <c r="DH6" s="619"/>
      <c r="DI6" s="619"/>
      <c r="DJ6" s="619"/>
      <c r="DK6" s="619"/>
      <c r="DL6" s="619"/>
      <c r="DM6" s="619"/>
      <c r="DN6" s="619"/>
      <c r="DO6" s="619"/>
      <c r="DP6" s="620"/>
      <c r="DQ6" s="624">
        <v>235061</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7100</v>
      </c>
      <c r="S7" s="619"/>
      <c r="T7" s="619"/>
      <c r="U7" s="619"/>
      <c r="V7" s="619"/>
      <c r="W7" s="619"/>
      <c r="X7" s="619"/>
      <c r="Y7" s="620"/>
      <c r="Z7" s="671">
        <v>0</v>
      </c>
      <c r="AA7" s="671"/>
      <c r="AB7" s="671"/>
      <c r="AC7" s="671"/>
      <c r="AD7" s="672">
        <v>7100</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2349422</v>
      </c>
      <c r="BH7" s="619"/>
      <c r="BI7" s="619"/>
      <c r="BJ7" s="619"/>
      <c r="BK7" s="619"/>
      <c r="BL7" s="619"/>
      <c r="BM7" s="619"/>
      <c r="BN7" s="620"/>
      <c r="BO7" s="671">
        <v>41.7</v>
      </c>
      <c r="BP7" s="671"/>
      <c r="BQ7" s="671"/>
      <c r="BR7" s="671"/>
      <c r="BS7" s="672">
        <v>55132</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2430404</v>
      </c>
      <c r="CS7" s="619"/>
      <c r="CT7" s="619"/>
      <c r="CU7" s="619"/>
      <c r="CV7" s="619"/>
      <c r="CW7" s="619"/>
      <c r="CX7" s="619"/>
      <c r="CY7" s="620"/>
      <c r="CZ7" s="671">
        <v>10.7</v>
      </c>
      <c r="DA7" s="671"/>
      <c r="DB7" s="671"/>
      <c r="DC7" s="671"/>
      <c r="DD7" s="624">
        <v>343099</v>
      </c>
      <c r="DE7" s="619"/>
      <c r="DF7" s="619"/>
      <c r="DG7" s="619"/>
      <c r="DH7" s="619"/>
      <c r="DI7" s="619"/>
      <c r="DJ7" s="619"/>
      <c r="DK7" s="619"/>
      <c r="DL7" s="619"/>
      <c r="DM7" s="619"/>
      <c r="DN7" s="619"/>
      <c r="DO7" s="619"/>
      <c r="DP7" s="620"/>
      <c r="DQ7" s="624">
        <v>1689132</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26905</v>
      </c>
      <c r="S8" s="619"/>
      <c r="T8" s="619"/>
      <c r="U8" s="619"/>
      <c r="V8" s="619"/>
      <c r="W8" s="619"/>
      <c r="X8" s="619"/>
      <c r="Y8" s="620"/>
      <c r="Z8" s="671">
        <v>0.1</v>
      </c>
      <c r="AA8" s="671"/>
      <c r="AB8" s="671"/>
      <c r="AC8" s="671"/>
      <c r="AD8" s="672">
        <v>26905</v>
      </c>
      <c r="AE8" s="672"/>
      <c r="AF8" s="672"/>
      <c r="AG8" s="672"/>
      <c r="AH8" s="672"/>
      <c r="AI8" s="672"/>
      <c r="AJ8" s="672"/>
      <c r="AK8" s="672"/>
      <c r="AL8" s="641">
        <v>0.3</v>
      </c>
      <c r="AM8" s="673"/>
      <c r="AN8" s="673"/>
      <c r="AO8" s="674"/>
      <c r="AP8" s="615" t="s">
        <v>215</v>
      </c>
      <c r="AQ8" s="616"/>
      <c r="AR8" s="616"/>
      <c r="AS8" s="616"/>
      <c r="AT8" s="616"/>
      <c r="AU8" s="616"/>
      <c r="AV8" s="616"/>
      <c r="AW8" s="616"/>
      <c r="AX8" s="616"/>
      <c r="AY8" s="616"/>
      <c r="AZ8" s="616"/>
      <c r="BA8" s="616"/>
      <c r="BB8" s="616"/>
      <c r="BC8" s="616"/>
      <c r="BD8" s="616"/>
      <c r="BE8" s="616"/>
      <c r="BF8" s="617"/>
      <c r="BG8" s="618">
        <v>74958</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5453997</v>
      </c>
      <c r="CS8" s="619"/>
      <c r="CT8" s="619"/>
      <c r="CU8" s="619"/>
      <c r="CV8" s="619"/>
      <c r="CW8" s="619"/>
      <c r="CX8" s="619"/>
      <c r="CY8" s="620"/>
      <c r="CZ8" s="671">
        <v>24</v>
      </c>
      <c r="DA8" s="671"/>
      <c r="DB8" s="671"/>
      <c r="DC8" s="671"/>
      <c r="DD8" s="624">
        <v>1784</v>
      </c>
      <c r="DE8" s="619"/>
      <c r="DF8" s="619"/>
      <c r="DG8" s="619"/>
      <c r="DH8" s="619"/>
      <c r="DI8" s="619"/>
      <c r="DJ8" s="619"/>
      <c r="DK8" s="619"/>
      <c r="DL8" s="619"/>
      <c r="DM8" s="619"/>
      <c r="DN8" s="619"/>
      <c r="DO8" s="619"/>
      <c r="DP8" s="620"/>
      <c r="DQ8" s="624">
        <v>2787527</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26310</v>
      </c>
      <c r="S9" s="619"/>
      <c r="T9" s="619"/>
      <c r="U9" s="619"/>
      <c r="V9" s="619"/>
      <c r="W9" s="619"/>
      <c r="X9" s="619"/>
      <c r="Y9" s="620"/>
      <c r="Z9" s="671">
        <v>0.1</v>
      </c>
      <c r="AA9" s="671"/>
      <c r="AB9" s="671"/>
      <c r="AC9" s="671"/>
      <c r="AD9" s="672">
        <v>26310</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1866868</v>
      </c>
      <c r="BH9" s="619"/>
      <c r="BI9" s="619"/>
      <c r="BJ9" s="619"/>
      <c r="BK9" s="619"/>
      <c r="BL9" s="619"/>
      <c r="BM9" s="619"/>
      <c r="BN9" s="620"/>
      <c r="BO9" s="671">
        <v>33.1</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2639105</v>
      </c>
      <c r="CS9" s="619"/>
      <c r="CT9" s="619"/>
      <c r="CU9" s="619"/>
      <c r="CV9" s="619"/>
      <c r="CW9" s="619"/>
      <c r="CX9" s="619"/>
      <c r="CY9" s="620"/>
      <c r="CZ9" s="671">
        <v>11.6</v>
      </c>
      <c r="DA9" s="671"/>
      <c r="DB9" s="671"/>
      <c r="DC9" s="671"/>
      <c r="DD9" s="624">
        <v>289140</v>
      </c>
      <c r="DE9" s="619"/>
      <c r="DF9" s="619"/>
      <c r="DG9" s="619"/>
      <c r="DH9" s="619"/>
      <c r="DI9" s="619"/>
      <c r="DJ9" s="619"/>
      <c r="DK9" s="619"/>
      <c r="DL9" s="619"/>
      <c r="DM9" s="619"/>
      <c r="DN9" s="619"/>
      <c r="DO9" s="619"/>
      <c r="DP9" s="620"/>
      <c r="DQ9" s="624">
        <v>2125379</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786271</v>
      </c>
      <c r="S10" s="619"/>
      <c r="T10" s="619"/>
      <c r="U10" s="619"/>
      <c r="V10" s="619"/>
      <c r="W10" s="619"/>
      <c r="X10" s="619"/>
      <c r="Y10" s="620"/>
      <c r="Z10" s="671">
        <v>3.3</v>
      </c>
      <c r="AA10" s="671"/>
      <c r="AB10" s="671"/>
      <c r="AC10" s="671"/>
      <c r="AD10" s="672">
        <v>786271</v>
      </c>
      <c r="AE10" s="672"/>
      <c r="AF10" s="672"/>
      <c r="AG10" s="672"/>
      <c r="AH10" s="672"/>
      <c r="AI10" s="672"/>
      <c r="AJ10" s="672"/>
      <c r="AK10" s="672"/>
      <c r="AL10" s="641">
        <v>8.4</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106537</v>
      </c>
      <c r="BH10" s="619"/>
      <c r="BI10" s="619"/>
      <c r="BJ10" s="619"/>
      <c r="BK10" s="619"/>
      <c r="BL10" s="619"/>
      <c r="BM10" s="619"/>
      <c r="BN10" s="620"/>
      <c r="BO10" s="671">
        <v>1.9</v>
      </c>
      <c r="BP10" s="671"/>
      <c r="BQ10" s="671"/>
      <c r="BR10" s="671"/>
      <c r="BS10" s="624" t="s">
        <v>107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31002</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414</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7646</v>
      </c>
      <c r="S11" s="619"/>
      <c r="T11" s="619"/>
      <c r="U11" s="619"/>
      <c r="V11" s="619"/>
      <c r="W11" s="619"/>
      <c r="X11" s="619"/>
      <c r="Y11" s="620"/>
      <c r="Z11" s="671">
        <v>0</v>
      </c>
      <c r="AA11" s="671"/>
      <c r="AB11" s="671"/>
      <c r="AC11" s="671"/>
      <c r="AD11" s="672">
        <v>7646</v>
      </c>
      <c r="AE11" s="672"/>
      <c r="AF11" s="672"/>
      <c r="AG11" s="672"/>
      <c r="AH11" s="672"/>
      <c r="AI11" s="672"/>
      <c r="AJ11" s="672"/>
      <c r="AK11" s="672"/>
      <c r="AL11" s="641">
        <v>0.1</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301059</v>
      </c>
      <c r="BH11" s="619"/>
      <c r="BI11" s="619"/>
      <c r="BJ11" s="619"/>
      <c r="BK11" s="619"/>
      <c r="BL11" s="619"/>
      <c r="BM11" s="619"/>
      <c r="BN11" s="620"/>
      <c r="BO11" s="671">
        <v>5.3</v>
      </c>
      <c r="BP11" s="671"/>
      <c r="BQ11" s="671"/>
      <c r="BR11" s="671"/>
      <c r="BS11" s="624">
        <v>55132</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1738104</v>
      </c>
      <c r="CS11" s="619"/>
      <c r="CT11" s="619"/>
      <c r="CU11" s="619"/>
      <c r="CV11" s="619"/>
      <c r="CW11" s="619"/>
      <c r="CX11" s="619"/>
      <c r="CY11" s="620"/>
      <c r="CZ11" s="671">
        <v>7.7</v>
      </c>
      <c r="DA11" s="671"/>
      <c r="DB11" s="671"/>
      <c r="DC11" s="671"/>
      <c r="DD11" s="624">
        <v>1355607</v>
      </c>
      <c r="DE11" s="619"/>
      <c r="DF11" s="619"/>
      <c r="DG11" s="619"/>
      <c r="DH11" s="619"/>
      <c r="DI11" s="619"/>
      <c r="DJ11" s="619"/>
      <c r="DK11" s="619"/>
      <c r="DL11" s="619"/>
      <c r="DM11" s="619"/>
      <c r="DN11" s="619"/>
      <c r="DO11" s="619"/>
      <c r="DP11" s="620"/>
      <c r="DQ11" s="624">
        <v>426146</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2623431</v>
      </c>
      <c r="BH12" s="619"/>
      <c r="BI12" s="619"/>
      <c r="BJ12" s="619"/>
      <c r="BK12" s="619"/>
      <c r="BL12" s="619"/>
      <c r="BM12" s="619"/>
      <c r="BN12" s="620"/>
      <c r="BO12" s="671">
        <v>46.5</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399995</v>
      </c>
      <c r="CS12" s="619"/>
      <c r="CT12" s="619"/>
      <c r="CU12" s="619"/>
      <c r="CV12" s="619"/>
      <c r="CW12" s="619"/>
      <c r="CX12" s="619"/>
      <c r="CY12" s="620"/>
      <c r="CZ12" s="671">
        <v>1.8</v>
      </c>
      <c r="DA12" s="671"/>
      <c r="DB12" s="671"/>
      <c r="DC12" s="671"/>
      <c r="DD12" s="624">
        <v>24779</v>
      </c>
      <c r="DE12" s="619"/>
      <c r="DF12" s="619"/>
      <c r="DG12" s="619"/>
      <c r="DH12" s="619"/>
      <c r="DI12" s="619"/>
      <c r="DJ12" s="619"/>
      <c r="DK12" s="619"/>
      <c r="DL12" s="619"/>
      <c r="DM12" s="619"/>
      <c r="DN12" s="619"/>
      <c r="DO12" s="619"/>
      <c r="DP12" s="620"/>
      <c r="DQ12" s="624">
        <v>373445</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34284</v>
      </c>
      <c r="S13" s="619"/>
      <c r="T13" s="619"/>
      <c r="U13" s="619"/>
      <c r="V13" s="619"/>
      <c r="W13" s="619"/>
      <c r="X13" s="619"/>
      <c r="Y13" s="620"/>
      <c r="Z13" s="671">
        <v>0.1</v>
      </c>
      <c r="AA13" s="671"/>
      <c r="AB13" s="671"/>
      <c r="AC13" s="671"/>
      <c r="AD13" s="672">
        <v>34284</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2606866</v>
      </c>
      <c r="BH13" s="619"/>
      <c r="BI13" s="619"/>
      <c r="BJ13" s="619"/>
      <c r="BK13" s="619"/>
      <c r="BL13" s="619"/>
      <c r="BM13" s="619"/>
      <c r="BN13" s="620"/>
      <c r="BO13" s="671">
        <v>46.3</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1994662</v>
      </c>
      <c r="CS13" s="619"/>
      <c r="CT13" s="619"/>
      <c r="CU13" s="619"/>
      <c r="CV13" s="619"/>
      <c r="CW13" s="619"/>
      <c r="CX13" s="619"/>
      <c r="CY13" s="620"/>
      <c r="CZ13" s="671">
        <v>8.8000000000000007</v>
      </c>
      <c r="DA13" s="671"/>
      <c r="DB13" s="671"/>
      <c r="DC13" s="671"/>
      <c r="DD13" s="624">
        <v>1357151</v>
      </c>
      <c r="DE13" s="619"/>
      <c r="DF13" s="619"/>
      <c r="DG13" s="619"/>
      <c r="DH13" s="619"/>
      <c r="DI13" s="619"/>
      <c r="DJ13" s="619"/>
      <c r="DK13" s="619"/>
      <c r="DL13" s="619"/>
      <c r="DM13" s="619"/>
      <c r="DN13" s="619"/>
      <c r="DO13" s="619"/>
      <c r="DP13" s="620"/>
      <c r="DQ13" s="624">
        <v>760349</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100927</v>
      </c>
      <c r="BH14" s="619"/>
      <c r="BI14" s="619"/>
      <c r="BJ14" s="619"/>
      <c r="BK14" s="619"/>
      <c r="BL14" s="619"/>
      <c r="BM14" s="619"/>
      <c r="BN14" s="620"/>
      <c r="BO14" s="671">
        <v>1.8</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1809186</v>
      </c>
      <c r="CS14" s="619"/>
      <c r="CT14" s="619"/>
      <c r="CU14" s="619"/>
      <c r="CV14" s="619"/>
      <c r="CW14" s="619"/>
      <c r="CX14" s="619"/>
      <c r="CY14" s="620"/>
      <c r="CZ14" s="671">
        <v>8</v>
      </c>
      <c r="DA14" s="671"/>
      <c r="DB14" s="671"/>
      <c r="DC14" s="671"/>
      <c r="DD14" s="624">
        <v>1037604</v>
      </c>
      <c r="DE14" s="619"/>
      <c r="DF14" s="619"/>
      <c r="DG14" s="619"/>
      <c r="DH14" s="619"/>
      <c r="DI14" s="619"/>
      <c r="DJ14" s="619"/>
      <c r="DK14" s="619"/>
      <c r="DL14" s="619"/>
      <c r="DM14" s="619"/>
      <c r="DN14" s="619"/>
      <c r="DO14" s="619"/>
      <c r="DP14" s="620"/>
      <c r="DQ14" s="624">
        <v>827027</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19342</v>
      </c>
      <c r="S15" s="619"/>
      <c r="T15" s="619"/>
      <c r="U15" s="619"/>
      <c r="V15" s="619"/>
      <c r="W15" s="619"/>
      <c r="X15" s="619"/>
      <c r="Y15" s="620"/>
      <c r="Z15" s="671">
        <v>0.1</v>
      </c>
      <c r="AA15" s="671"/>
      <c r="AB15" s="671"/>
      <c r="AC15" s="671"/>
      <c r="AD15" s="672">
        <v>19342</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374786</v>
      </c>
      <c r="BH15" s="619"/>
      <c r="BI15" s="619"/>
      <c r="BJ15" s="619"/>
      <c r="BK15" s="619"/>
      <c r="BL15" s="619"/>
      <c r="BM15" s="619"/>
      <c r="BN15" s="620"/>
      <c r="BO15" s="671">
        <v>6.6</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4479546</v>
      </c>
      <c r="CS15" s="619"/>
      <c r="CT15" s="619"/>
      <c r="CU15" s="619"/>
      <c r="CV15" s="619"/>
      <c r="CW15" s="619"/>
      <c r="CX15" s="619"/>
      <c r="CY15" s="620"/>
      <c r="CZ15" s="671">
        <v>19.7</v>
      </c>
      <c r="DA15" s="671"/>
      <c r="DB15" s="671"/>
      <c r="DC15" s="671"/>
      <c r="DD15" s="624">
        <v>3342886</v>
      </c>
      <c r="DE15" s="619"/>
      <c r="DF15" s="619"/>
      <c r="DG15" s="619"/>
      <c r="DH15" s="619"/>
      <c r="DI15" s="619"/>
      <c r="DJ15" s="619"/>
      <c r="DK15" s="619"/>
      <c r="DL15" s="619"/>
      <c r="DM15" s="619"/>
      <c r="DN15" s="619"/>
      <c r="DO15" s="619"/>
      <c r="DP15" s="620"/>
      <c r="DQ15" s="624">
        <v>1546970</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4064889</v>
      </c>
      <c r="S16" s="619"/>
      <c r="T16" s="619"/>
      <c r="U16" s="619"/>
      <c r="V16" s="619"/>
      <c r="W16" s="619"/>
      <c r="X16" s="619"/>
      <c r="Y16" s="620"/>
      <c r="Z16" s="671">
        <v>17</v>
      </c>
      <c r="AA16" s="671"/>
      <c r="AB16" s="671"/>
      <c r="AC16" s="671"/>
      <c r="AD16" s="672">
        <v>2684073</v>
      </c>
      <c r="AE16" s="672"/>
      <c r="AF16" s="672"/>
      <c r="AG16" s="672"/>
      <c r="AH16" s="672"/>
      <c r="AI16" s="672"/>
      <c r="AJ16" s="672"/>
      <c r="AK16" s="672"/>
      <c r="AL16" s="641">
        <v>28.8</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73</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73</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2684073</v>
      </c>
      <c r="S17" s="619"/>
      <c r="T17" s="619"/>
      <c r="U17" s="619"/>
      <c r="V17" s="619"/>
      <c r="W17" s="619"/>
      <c r="X17" s="619"/>
      <c r="Y17" s="620"/>
      <c r="Z17" s="671">
        <v>11.3</v>
      </c>
      <c r="AA17" s="671"/>
      <c r="AB17" s="671"/>
      <c r="AC17" s="671"/>
      <c r="AD17" s="672">
        <v>2684073</v>
      </c>
      <c r="AE17" s="672"/>
      <c r="AF17" s="672"/>
      <c r="AG17" s="672"/>
      <c r="AH17" s="672"/>
      <c r="AI17" s="672"/>
      <c r="AJ17" s="672"/>
      <c r="AK17" s="672"/>
      <c r="AL17" s="641">
        <v>28.8</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1490664</v>
      </c>
      <c r="CS17" s="619"/>
      <c r="CT17" s="619"/>
      <c r="CU17" s="619"/>
      <c r="CV17" s="619"/>
      <c r="CW17" s="619"/>
      <c r="CX17" s="619"/>
      <c r="CY17" s="620"/>
      <c r="CZ17" s="671">
        <v>6.6</v>
      </c>
      <c r="DA17" s="671"/>
      <c r="DB17" s="671"/>
      <c r="DC17" s="671"/>
      <c r="DD17" s="624" t="s">
        <v>107</v>
      </c>
      <c r="DE17" s="619"/>
      <c r="DF17" s="619"/>
      <c r="DG17" s="619"/>
      <c r="DH17" s="619"/>
      <c r="DI17" s="619"/>
      <c r="DJ17" s="619"/>
      <c r="DK17" s="619"/>
      <c r="DL17" s="619"/>
      <c r="DM17" s="619"/>
      <c r="DN17" s="619"/>
      <c r="DO17" s="619"/>
      <c r="DP17" s="620"/>
      <c r="DQ17" s="624">
        <v>1425560</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572949</v>
      </c>
      <c r="S18" s="619"/>
      <c r="T18" s="619"/>
      <c r="U18" s="619"/>
      <c r="V18" s="619"/>
      <c r="W18" s="619"/>
      <c r="X18" s="619"/>
      <c r="Y18" s="620"/>
      <c r="Z18" s="671">
        <v>2.4</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807867</v>
      </c>
      <c r="S19" s="619"/>
      <c r="T19" s="619"/>
      <c r="U19" s="619"/>
      <c r="V19" s="619"/>
      <c r="W19" s="619"/>
      <c r="X19" s="619"/>
      <c r="Y19" s="620"/>
      <c r="Z19" s="671">
        <v>3.4</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187366</v>
      </c>
      <c r="BH19" s="619"/>
      <c r="BI19" s="619"/>
      <c r="BJ19" s="619"/>
      <c r="BK19" s="619"/>
      <c r="BL19" s="619"/>
      <c r="BM19" s="619"/>
      <c r="BN19" s="620"/>
      <c r="BO19" s="671">
        <v>3.3</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10795999</v>
      </c>
      <c r="S20" s="619"/>
      <c r="T20" s="619"/>
      <c r="U20" s="619"/>
      <c r="V20" s="619"/>
      <c r="W20" s="619"/>
      <c r="X20" s="619"/>
      <c r="Y20" s="620"/>
      <c r="Z20" s="671">
        <v>45.3</v>
      </c>
      <c r="AA20" s="671"/>
      <c r="AB20" s="671"/>
      <c r="AC20" s="671"/>
      <c r="AD20" s="672">
        <v>9251967</v>
      </c>
      <c r="AE20" s="672"/>
      <c r="AF20" s="672"/>
      <c r="AG20" s="672"/>
      <c r="AH20" s="672"/>
      <c r="AI20" s="672"/>
      <c r="AJ20" s="672"/>
      <c r="AK20" s="672"/>
      <c r="AL20" s="641">
        <v>99.2</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187366</v>
      </c>
      <c r="BH20" s="619"/>
      <c r="BI20" s="619"/>
      <c r="BJ20" s="619"/>
      <c r="BK20" s="619"/>
      <c r="BL20" s="619"/>
      <c r="BM20" s="619"/>
      <c r="BN20" s="620"/>
      <c r="BO20" s="671">
        <v>3.3</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22707008</v>
      </c>
      <c r="CS20" s="619"/>
      <c r="CT20" s="619"/>
      <c r="CU20" s="619"/>
      <c r="CV20" s="619"/>
      <c r="CW20" s="619"/>
      <c r="CX20" s="619"/>
      <c r="CY20" s="620"/>
      <c r="CZ20" s="671">
        <v>100</v>
      </c>
      <c r="DA20" s="671"/>
      <c r="DB20" s="671"/>
      <c r="DC20" s="671"/>
      <c r="DD20" s="624">
        <v>7757902</v>
      </c>
      <c r="DE20" s="619"/>
      <c r="DF20" s="619"/>
      <c r="DG20" s="619"/>
      <c r="DH20" s="619"/>
      <c r="DI20" s="619"/>
      <c r="DJ20" s="619"/>
      <c r="DK20" s="619"/>
      <c r="DL20" s="619"/>
      <c r="DM20" s="619"/>
      <c r="DN20" s="619"/>
      <c r="DO20" s="619"/>
      <c r="DP20" s="620"/>
      <c r="DQ20" s="624">
        <v>12197083</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4213</v>
      </c>
      <c r="S21" s="619"/>
      <c r="T21" s="619"/>
      <c r="U21" s="619"/>
      <c r="V21" s="619"/>
      <c r="W21" s="619"/>
      <c r="X21" s="619"/>
      <c r="Y21" s="620"/>
      <c r="Z21" s="671">
        <v>0</v>
      </c>
      <c r="AA21" s="671"/>
      <c r="AB21" s="671"/>
      <c r="AC21" s="671"/>
      <c r="AD21" s="672">
        <v>4213</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24150</v>
      </c>
      <c r="BH21" s="619"/>
      <c r="BI21" s="619"/>
      <c r="BJ21" s="619"/>
      <c r="BK21" s="619"/>
      <c r="BL21" s="619"/>
      <c r="BM21" s="619"/>
      <c r="BN21" s="620"/>
      <c r="BO21" s="671">
        <v>0.4</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102603</v>
      </c>
      <c r="S22" s="619"/>
      <c r="T22" s="619"/>
      <c r="U22" s="619"/>
      <c r="V22" s="619"/>
      <c r="W22" s="619"/>
      <c r="X22" s="619"/>
      <c r="Y22" s="620"/>
      <c r="Z22" s="671">
        <v>0.4</v>
      </c>
      <c r="AA22" s="671"/>
      <c r="AB22" s="671"/>
      <c r="AC22" s="671"/>
      <c r="AD22" s="672" t="s">
        <v>107</v>
      </c>
      <c r="AE22" s="672"/>
      <c r="AF22" s="672"/>
      <c r="AG22" s="672"/>
      <c r="AH22" s="672"/>
      <c r="AI22" s="672"/>
      <c r="AJ22" s="672"/>
      <c r="AK22" s="672"/>
      <c r="AL22" s="641" t="s">
        <v>107</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254029</v>
      </c>
      <c r="S23" s="619"/>
      <c r="T23" s="619"/>
      <c r="U23" s="619"/>
      <c r="V23" s="619"/>
      <c r="W23" s="619"/>
      <c r="X23" s="619"/>
      <c r="Y23" s="620"/>
      <c r="Z23" s="671">
        <v>1.1000000000000001</v>
      </c>
      <c r="AA23" s="671"/>
      <c r="AB23" s="671"/>
      <c r="AC23" s="671"/>
      <c r="AD23" s="672">
        <v>37357</v>
      </c>
      <c r="AE23" s="672"/>
      <c r="AF23" s="672"/>
      <c r="AG23" s="672"/>
      <c r="AH23" s="672"/>
      <c r="AI23" s="672"/>
      <c r="AJ23" s="672"/>
      <c r="AK23" s="672"/>
      <c r="AL23" s="641">
        <v>0.4</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163216</v>
      </c>
      <c r="BH23" s="619"/>
      <c r="BI23" s="619"/>
      <c r="BJ23" s="619"/>
      <c r="BK23" s="619"/>
      <c r="BL23" s="619"/>
      <c r="BM23" s="619"/>
      <c r="BN23" s="620"/>
      <c r="BO23" s="671">
        <v>2.9</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169741</v>
      </c>
      <c r="S24" s="619"/>
      <c r="T24" s="619"/>
      <c r="U24" s="619"/>
      <c r="V24" s="619"/>
      <c r="W24" s="619"/>
      <c r="X24" s="619"/>
      <c r="Y24" s="620"/>
      <c r="Z24" s="671">
        <v>0.7</v>
      </c>
      <c r="AA24" s="671"/>
      <c r="AB24" s="671"/>
      <c r="AC24" s="671"/>
      <c r="AD24" s="672">
        <v>412</v>
      </c>
      <c r="AE24" s="672"/>
      <c r="AF24" s="672"/>
      <c r="AG24" s="672"/>
      <c r="AH24" s="672"/>
      <c r="AI24" s="672"/>
      <c r="AJ24" s="672"/>
      <c r="AK24" s="672"/>
      <c r="AL24" s="641">
        <v>0</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7616674</v>
      </c>
      <c r="CS24" s="669"/>
      <c r="CT24" s="669"/>
      <c r="CU24" s="669"/>
      <c r="CV24" s="669"/>
      <c r="CW24" s="669"/>
      <c r="CX24" s="669"/>
      <c r="CY24" s="716"/>
      <c r="CZ24" s="720">
        <v>33.5</v>
      </c>
      <c r="DA24" s="721"/>
      <c r="DB24" s="721"/>
      <c r="DC24" s="722"/>
      <c r="DD24" s="715">
        <v>5217150</v>
      </c>
      <c r="DE24" s="669"/>
      <c r="DF24" s="669"/>
      <c r="DG24" s="669"/>
      <c r="DH24" s="669"/>
      <c r="DI24" s="669"/>
      <c r="DJ24" s="669"/>
      <c r="DK24" s="716"/>
      <c r="DL24" s="715">
        <v>5186501</v>
      </c>
      <c r="DM24" s="669"/>
      <c r="DN24" s="669"/>
      <c r="DO24" s="669"/>
      <c r="DP24" s="669"/>
      <c r="DQ24" s="669"/>
      <c r="DR24" s="669"/>
      <c r="DS24" s="669"/>
      <c r="DT24" s="669"/>
      <c r="DU24" s="669"/>
      <c r="DV24" s="716"/>
      <c r="DW24" s="717">
        <v>51.1</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2901404</v>
      </c>
      <c r="S25" s="619"/>
      <c r="T25" s="619"/>
      <c r="U25" s="619"/>
      <c r="V25" s="619"/>
      <c r="W25" s="619"/>
      <c r="X25" s="619"/>
      <c r="Y25" s="620"/>
      <c r="Z25" s="671">
        <v>12.2</v>
      </c>
      <c r="AA25" s="671"/>
      <c r="AB25" s="671"/>
      <c r="AC25" s="671"/>
      <c r="AD25" s="672" t="s">
        <v>107</v>
      </c>
      <c r="AE25" s="672"/>
      <c r="AF25" s="672"/>
      <c r="AG25" s="672"/>
      <c r="AH25" s="672"/>
      <c r="AI25" s="672"/>
      <c r="AJ25" s="672"/>
      <c r="AK25" s="672"/>
      <c r="AL25" s="641" t="s">
        <v>107</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2894848</v>
      </c>
      <c r="CS25" s="637"/>
      <c r="CT25" s="637"/>
      <c r="CU25" s="637"/>
      <c r="CV25" s="637"/>
      <c r="CW25" s="637"/>
      <c r="CX25" s="637"/>
      <c r="CY25" s="638"/>
      <c r="CZ25" s="621">
        <v>12.7</v>
      </c>
      <c r="DA25" s="639"/>
      <c r="DB25" s="639"/>
      <c r="DC25" s="640"/>
      <c r="DD25" s="624">
        <v>2808099</v>
      </c>
      <c r="DE25" s="637"/>
      <c r="DF25" s="637"/>
      <c r="DG25" s="637"/>
      <c r="DH25" s="637"/>
      <c r="DI25" s="637"/>
      <c r="DJ25" s="637"/>
      <c r="DK25" s="638"/>
      <c r="DL25" s="624">
        <v>2778500</v>
      </c>
      <c r="DM25" s="637"/>
      <c r="DN25" s="637"/>
      <c r="DO25" s="637"/>
      <c r="DP25" s="637"/>
      <c r="DQ25" s="637"/>
      <c r="DR25" s="637"/>
      <c r="DS25" s="637"/>
      <c r="DT25" s="637"/>
      <c r="DU25" s="637"/>
      <c r="DV25" s="638"/>
      <c r="DW25" s="641">
        <v>27.4</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1855216</v>
      </c>
      <c r="CS26" s="619"/>
      <c r="CT26" s="619"/>
      <c r="CU26" s="619"/>
      <c r="CV26" s="619"/>
      <c r="CW26" s="619"/>
      <c r="CX26" s="619"/>
      <c r="CY26" s="620"/>
      <c r="CZ26" s="621">
        <v>8.1999999999999993</v>
      </c>
      <c r="DA26" s="639"/>
      <c r="DB26" s="639"/>
      <c r="DC26" s="640"/>
      <c r="DD26" s="624">
        <v>1798750</v>
      </c>
      <c r="DE26" s="619"/>
      <c r="DF26" s="619"/>
      <c r="DG26" s="619"/>
      <c r="DH26" s="619"/>
      <c r="DI26" s="619"/>
      <c r="DJ26" s="619"/>
      <c r="DK26" s="620"/>
      <c r="DL26" s="624" t="s">
        <v>274</v>
      </c>
      <c r="DM26" s="619"/>
      <c r="DN26" s="619"/>
      <c r="DO26" s="619"/>
      <c r="DP26" s="619"/>
      <c r="DQ26" s="619"/>
      <c r="DR26" s="619"/>
      <c r="DS26" s="619"/>
      <c r="DT26" s="619"/>
      <c r="DU26" s="619"/>
      <c r="DV26" s="620"/>
      <c r="DW26" s="641" t="s">
        <v>274</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1199488</v>
      </c>
      <c r="S27" s="619"/>
      <c r="T27" s="619"/>
      <c r="U27" s="619"/>
      <c r="V27" s="619"/>
      <c r="W27" s="619"/>
      <c r="X27" s="619"/>
      <c r="Y27" s="620"/>
      <c r="Z27" s="671">
        <v>5</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5635932</v>
      </c>
      <c r="BH27" s="619"/>
      <c r="BI27" s="619"/>
      <c r="BJ27" s="619"/>
      <c r="BK27" s="619"/>
      <c r="BL27" s="619"/>
      <c r="BM27" s="619"/>
      <c r="BN27" s="620"/>
      <c r="BO27" s="671">
        <v>100</v>
      </c>
      <c r="BP27" s="671"/>
      <c r="BQ27" s="671"/>
      <c r="BR27" s="671"/>
      <c r="BS27" s="624">
        <v>55132</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3231162</v>
      </c>
      <c r="CS27" s="637"/>
      <c r="CT27" s="637"/>
      <c r="CU27" s="637"/>
      <c r="CV27" s="637"/>
      <c r="CW27" s="637"/>
      <c r="CX27" s="637"/>
      <c r="CY27" s="638"/>
      <c r="CZ27" s="621">
        <v>14.2</v>
      </c>
      <c r="DA27" s="639"/>
      <c r="DB27" s="639"/>
      <c r="DC27" s="640"/>
      <c r="DD27" s="624">
        <v>983491</v>
      </c>
      <c r="DE27" s="637"/>
      <c r="DF27" s="637"/>
      <c r="DG27" s="637"/>
      <c r="DH27" s="637"/>
      <c r="DI27" s="637"/>
      <c r="DJ27" s="637"/>
      <c r="DK27" s="638"/>
      <c r="DL27" s="624">
        <v>982441</v>
      </c>
      <c r="DM27" s="637"/>
      <c r="DN27" s="637"/>
      <c r="DO27" s="637"/>
      <c r="DP27" s="637"/>
      <c r="DQ27" s="637"/>
      <c r="DR27" s="637"/>
      <c r="DS27" s="637"/>
      <c r="DT27" s="637"/>
      <c r="DU27" s="637"/>
      <c r="DV27" s="638"/>
      <c r="DW27" s="641">
        <v>9.6999999999999993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58306</v>
      </c>
      <c r="S28" s="619"/>
      <c r="T28" s="619"/>
      <c r="U28" s="619"/>
      <c r="V28" s="619"/>
      <c r="W28" s="619"/>
      <c r="X28" s="619"/>
      <c r="Y28" s="620"/>
      <c r="Z28" s="671">
        <v>0.2</v>
      </c>
      <c r="AA28" s="671"/>
      <c r="AB28" s="671"/>
      <c r="AC28" s="671"/>
      <c r="AD28" s="672">
        <v>30895</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1490664</v>
      </c>
      <c r="CS28" s="619"/>
      <c r="CT28" s="619"/>
      <c r="CU28" s="619"/>
      <c r="CV28" s="619"/>
      <c r="CW28" s="619"/>
      <c r="CX28" s="619"/>
      <c r="CY28" s="620"/>
      <c r="CZ28" s="621">
        <v>6.6</v>
      </c>
      <c r="DA28" s="639"/>
      <c r="DB28" s="639"/>
      <c r="DC28" s="640"/>
      <c r="DD28" s="624">
        <v>1425560</v>
      </c>
      <c r="DE28" s="619"/>
      <c r="DF28" s="619"/>
      <c r="DG28" s="619"/>
      <c r="DH28" s="619"/>
      <c r="DI28" s="619"/>
      <c r="DJ28" s="619"/>
      <c r="DK28" s="620"/>
      <c r="DL28" s="624">
        <v>1425560</v>
      </c>
      <c r="DM28" s="619"/>
      <c r="DN28" s="619"/>
      <c r="DO28" s="619"/>
      <c r="DP28" s="619"/>
      <c r="DQ28" s="619"/>
      <c r="DR28" s="619"/>
      <c r="DS28" s="619"/>
      <c r="DT28" s="619"/>
      <c r="DU28" s="619"/>
      <c r="DV28" s="620"/>
      <c r="DW28" s="641">
        <v>14</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17112</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1490664</v>
      </c>
      <c r="CS29" s="637"/>
      <c r="CT29" s="637"/>
      <c r="CU29" s="637"/>
      <c r="CV29" s="637"/>
      <c r="CW29" s="637"/>
      <c r="CX29" s="637"/>
      <c r="CY29" s="638"/>
      <c r="CZ29" s="621">
        <v>6.6</v>
      </c>
      <c r="DA29" s="639"/>
      <c r="DB29" s="639"/>
      <c r="DC29" s="640"/>
      <c r="DD29" s="624">
        <v>1425560</v>
      </c>
      <c r="DE29" s="637"/>
      <c r="DF29" s="637"/>
      <c r="DG29" s="637"/>
      <c r="DH29" s="637"/>
      <c r="DI29" s="637"/>
      <c r="DJ29" s="637"/>
      <c r="DK29" s="638"/>
      <c r="DL29" s="624">
        <v>1425560</v>
      </c>
      <c r="DM29" s="637"/>
      <c r="DN29" s="637"/>
      <c r="DO29" s="637"/>
      <c r="DP29" s="637"/>
      <c r="DQ29" s="637"/>
      <c r="DR29" s="637"/>
      <c r="DS29" s="637"/>
      <c r="DT29" s="637"/>
      <c r="DU29" s="637"/>
      <c r="DV29" s="638"/>
      <c r="DW29" s="641">
        <v>14</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2084514</v>
      </c>
      <c r="S30" s="619"/>
      <c r="T30" s="619"/>
      <c r="U30" s="619"/>
      <c r="V30" s="619"/>
      <c r="W30" s="619"/>
      <c r="X30" s="619"/>
      <c r="Y30" s="620"/>
      <c r="Z30" s="671">
        <v>8.6999999999999993</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98.3</v>
      </c>
      <c r="BH30" s="685"/>
      <c r="BI30" s="685"/>
      <c r="BJ30" s="685"/>
      <c r="BK30" s="685"/>
      <c r="BL30" s="685"/>
      <c r="BM30" s="686">
        <v>94.3</v>
      </c>
      <c r="BN30" s="685"/>
      <c r="BO30" s="685"/>
      <c r="BP30" s="685"/>
      <c r="BQ30" s="687"/>
      <c r="BR30" s="684">
        <v>97.9</v>
      </c>
      <c r="BS30" s="685"/>
      <c r="BT30" s="685"/>
      <c r="BU30" s="685"/>
      <c r="BV30" s="685"/>
      <c r="BW30" s="685"/>
      <c r="BX30" s="686">
        <v>93.3</v>
      </c>
      <c r="BY30" s="685"/>
      <c r="BZ30" s="685"/>
      <c r="CA30" s="685"/>
      <c r="CB30" s="687"/>
      <c r="CD30" s="690"/>
      <c r="CE30" s="691"/>
      <c r="CF30" s="655" t="s">
        <v>288</v>
      </c>
      <c r="CG30" s="652"/>
      <c r="CH30" s="652"/>
      <c r="CI30" s="652"/>
      <c r="CJ30" s="652"/>
      <c r="CK30" s="652"/>
      <c r="CL30" s="652"/>
      <c r="CM30" s="652"/>
      <c r="CN30" s="652"/>
      <c r="CO30" s="652"/>
      <c r="CP30" s="652"/>
      <c r="CQ30" s="653"/>
      <c r="CR30" s="618">
        <v>1326050</v>
      </c>
      <c r="CS30" s="619"/>
      <c r="CT30" s="619"/>
      <c r="CU30" s="619"/>
      <c r="CV30" s="619"/>
      <c r="CW30" s="619"/>
      <c r="CX30" s="619"/>
      <c r="CY30" s="620"/>
      <c r="CZ30" s="621">
        <v>5.8</v>
      </c>
      <c r="DA30" s="639"/>
      <c r="DB30" s="639"/>
      <c r="DC30" s="640"/>
      <c r="DD30" s="624">
        <v>1272918</v>
      </c>
      <c r="DE30" s="619"/>
      <c r="DF30" s="619"/>
      <c r="DG30" s="619"/>
      <c r="DH30" s="619"/>
      <c r="DI30" s="619"/>
      <c r="DJ30" s="619"/>
      <c r="DK30" s="620"/>
      <c r="DL30" s="624">
        <v>1272918</v>
      </c>
      <c r="DM30" s="619"/>
      <c r="DN30" s="619"/>
      <c r="DO30" s="619"/>
      <c r="DP30" s="619"/>
      <c r="DQ30" s="619"/>
      <c r="DR30" s="619"/>
      <c r="DS30" s="619"/>
      <c r="DT30" s="619"/>
      <c r="DU30" s="619"/>
      <c r="DV30" s="620"/>
      <c r="DW30" s="641">
        <v>12.5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1313167</v>
      </c>
      <c r="S31" s="619"/>
      <c r="T31" s="619"/>
      <c r="U31" s="619"/>
      <c r="V31" s="619"/>
      <c r="W31" s="619"/>
      <c r="X31" s="619"/>
      <c r="Y31" s="620"/>
      <c r="Z31" s="671">
        <v>5.5</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98.2</v>
      </c>
      <c r="BH31" s="637"/>
      <c r="BI31" s="637"/>
      <c r="BJ31" s="637"/>
      <c r="BK31" s="637"/>
      <c r="BL31" s="637"/>
      <c r="BM31" s="673">
        <v>94</v>
      </c>
      <c r="BN31" s="683"/>
      <c r="BO31" s="683"/>
      <c r="BP31" s="683"/>
      <c r="BQ31" s="647"/>
      <c r="BR31" s="682">
        <v>98.1</v>
      </c>
      <c r="BS31" s="637"/>
      <c r="BT31" s="637"/>
      <c r="BU31" s="637"/>
      <c r="BV31" s="637"/>
      <c r="BW31" s="637"/>
      <c r="BX31" s="673">
        <v>93.8</v>
      </c>
      <c r="BY31" s="683"/>
      <c r="BZ31" s="683"/>
      <c r="CA31" s="683"/>
      <c r="CB31" s="647"/>
      <c r="CD31" s="690"/>
      <c r="CE31" s="691"/>
      <c r="CF31" s="655" t="s">
        <v>292</v>
      </c>
      <c r="CG31" s="652"/>
      <c r="CH31" s="652"/>
      <c r="CI31" s="652"/>
      <c r="CJ31" s="652"/>
      <c r="CK31" s="652"/>
      <c r="CL31" s="652"/>
      <c r="CM31" s="652"/>
      <c r="CN31" s="652"/>
      <c r="CO31" s="652"/>
      <c r="CP31" s="652"/>
      <c r="CQ31" s="653"/>
      <c r="CR31" s="618">
        <v>164614</v>
      </c>
      <c r="CS31" s="637"/>
      <c r="CT31" s="637"/>
      <c r="CU31" s="637"/>
      <c r="CV31" s="637"/>
      <c r="CW31" s="637"/>
      <c r="CX31" s="637"/>
      <c r="CY31" s="638"/>
      <c r="CZ31" s="621">
        <v>0.7</v>
      </c>
      <c r="DA31" s="639"/>
      <c r="DB31" s="639"/>
      <c r="DC31" s="640"/>
      <c r="DD31" s="624">
        <v>152642</v>
      </c>
      <c r="DE31" s="637"/>
      <c r="DF31" s="637"/>
      <c r="DG31" s="637"/>
      <c r="DH31" s="637"/>
      <c r="DI31" s="637"/>
      <c r="DJ31" s="637"/>
      <c r="DK31" s="638"/>
      <c r="DL31" s="624">
        <v>152642</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525717</v>
      </c>
      <c r="S32" s="619"/>
      <c r="T32" s="619"/>
      <c r="U32" s="619"/>
      <c r="V32" s="619"/>
      <c r="W32" s="619"/>
      <c r="X32" s="619"/>
      <c r="Y32" s="620"/>
      <c r="Z32" s="671">
        <v>2.2000000000000002</v>
      </c>
      <c r="AA32" s="671"/>
      <c r="AB32" s="671"/>
      <c r="AC32" s="671"/>
      <c r="AD32" s="672">
        <v>422</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98.1</v>
      </c>
      <c r="BH32" s="603"/>
      <c r="BI32" s="603"/>
      <c r="BJ32" s="603"/>
      <c r="BK32" s="603"/>
      <c r="BL32" s="603"/>
      <c r="BM32" s="666">
        <v>93.7</v>
      </c>
      <c r="BN32" s="603"/>
      <c r="BO32" s="603"/>
      <c r="BP32" s="603"/>
      <c r="BQ32" s="660"/>
      <c r="BR32" s="681">
        <v>97.5</v>
      </c>
      <c r="BS32" s="603"/>
      <c r="BT32" s="603"/>
      <c r="BU32" s="603"/>
      <c r="BV32" s="603"/>
      <c r="BW32" s="603"/>
      <c r="BX32" s="666">
        <v>92.1</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4429234</v>
      </c>
      <c r="S33" s="619"/>
      <c r="T33" s="619"/>
      <c r="U33" s="619"/>
      <c r="V33" s="619"/>
      <c r="W33" s="619"/>
      <c r="X33" s="619"/>
      <c r="Y33" s="620"/>
      <c r="Z33" s="671">
        <v>18.600000000000001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7332359</v>
      </c>
      <c r="CS33" s="637"/>
      <c r="CT33" s="637"/>
      <c r="CU33" s="637"/>
      <c r="CV33" s="637"/>
      <c r="CW33" s="637"/>
      <c r="CX33" s="637"/>
      <c r="CY33" s="638"/>
      <c r="CZ33" s="621">
        <v>32.299999999999997</v>
      </c>
      <c r="DA33" s="639"/>
      <c r="DB33" s="639"/>
      <c r="DC33" s="640"/>
      <c r="DD33" s="624">
        <v>5980484</v>
      </c>
      <c r="DE33" s="637"/>
      <c r="DF33" s="637"/>
      <c r="DG33" s="637"/>
      <c r="DH33" s="637"/>
      <c r="DI33" s="637"/>
      <c r="DJ33" s="637"/>
      <c r="DK33" s="638"/>
      <c r="DL33" s="624">
        <v>4025688</v>
      </c>
      <c r="DM33" s="637"/>
      <c r="DN33" s="637"/>
      <c r="DO33" s="637"/>
      <c r="DP33" s="637"/>
      <c r="DQ33" s="637"/>
      <c r="DR33" s="637"/>
      <c r="DS33" s="637"/>
      <c r="DT33" s="637"/>
      <c r="DU33" s="637"/>
      <c r="DV33" s="638"/>
      <c r="DW33" s="641">
        <v>39.700000000000003</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2521440</v>
      </c>
      <c r="CS34" s="619"/>
      <c r="CT34" s="619"/>
      <c r="CU34" s="619"/>
      <c r="CV34" s="619"/>
      <c r="CW34" s="619"/>
      <c r="CX34" s="619"/>
      <c r="CY34" s="620"/>
      <c r="CZ34" s="621">
        <v>11.1</v>
      </c>
      <c r="DA34" s="639"/>
      <c r="DB34" s="639"/>
      <c r="DC34" s="640"/>
      <c r="DD34" s="624">
        <v>2045382</v>
      </c>
      <c r="DE34" s="619"/>
      <c r="DF34" s="619"/>
      <c r="DG34" s="619"/>
      <c r="DH34" s="619"/>
      <c r="DI34" s="619"/>
      <c r="DJ34" s="619"/>
      <c r="DK34" s="620"/>
      <c r="DL34" s="624">
        <v>1636938</v>
      </c>
      <c r="DM34" s="619"/>
      <c r="DN34" s="619"/>
      <c r="DO34" s="619"/>
      <c r="DP34" s="619"/>
      <c r="DQ34" s="619"/>
      <c r="DR34" s="619"/>
      <c r="DS34" s="619"/>
      <c r="DT34" s="619"/>
      <c r="DU34" s="619"/>
      <c r="DV34" s="620"/>
      <c r="DW34" s="641">
        <v>16.100000000000001</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826134</v>
      </c>
      <c r="S35" s="619"/>
      <c r="T35" s="619"/>
      <c r="U35" s="619"/>
      <c r="V35" s="619"/>
      <c r="W35" s="619"/>
      <c r="X35" s="619"/>
      <c r="Y35" s="620"/>
      <c r="Z35" s="671">
        <v>3.5</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3525735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115696</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124495</v>
      </c>
      <c r="CS35" s="637"/>
      <c r="CT35" s="637"/>
      <c r="CU35" s="637"/>
      <c r="CV35" s="637"/>
      <c r="CW35" s="637"/>
      <c r="CX35" s="637"/>
      <c r="CY35" s="638"/>
      <c r="CZ35" s="621">
        <v>0.5</v>
      </c>
      <c r="DA35" s="639"/>
      <c r="DB35" s="639"/>
      <c r="DC35" s="640"/>
      <c r="DD35" s="624">
        <v>95712</v>
      </c>
      <c r="DE35" s="637"/>
      <c r="DF35" s="637"/>
      <c r="DG35" s="637"/>
      <c r="DH35" s="637"/>
      <c r="DI35" s="637"/>
      <c r="DJ35" s="637"/>
      <c r="DK35" s="638"/>
      <c r="DL35" s="624">
        <v>93475</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23855527</v>
      </c>
      <c r="S36" s="659"/>
      <c r="T36" s="659"/>
      <c r="U36" s="659"/>
      <c r="V36" s="659"/>
      <c r="W36" s="659"/>
      <c r="X36" s="659"/>
      <c r="Y36" s="662"/>
      <c r="Z36" s="663">
        <v>100</v>
      </c>
      <c r="AA36" s="663"/>
      <c r="AB36" s="663"/>
      <c r="AC36" s="663"/>
      <c r="AD36" s="664">
        <v>9325266</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1359236</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33241</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1870259</v>
      </c>
      <c r="CS36" s="619"/>
      <c r="CT36" s="619"/>
      <c r="CU36" s="619"/>
      <c r="CV36" s="619"/>
      <c r="CW36" s="619"/>
      <c r="CX36" s="619"/>
      <c r="CY36" s="620"/>
      <c r="CZ36" s="621">
        <v>8.1999999999999993</v>
      </c>
      <c r="DA36" s="639"/>
      <c r="DB36" s="639"/>
      <c r="DC36" s="640"/>
      <c r="DD36" s="624">
        <v>1547384</v>
      </c>
      <c r="DE36" s="619"/>
      <c r="DF36" s="619"/>
      <c r="DG36" s="619"/>
      <c r="DH36" s="619"/>
      <c r="DI36" s="619"/>
      <c r="DJ36" s="619"/>
      <c r="DK36" s="620"/>
      <c r="DL36" s="624">
        <v>800261</v>
      </c>
      <c r="DM36" s="619"/>
      <c r="DN36" s="619"/>
      <c r="DO36" s="619"/>
      <c r="DP36" s="619"/>
      <c r="DQ36" s="619"/>
      <c r="DR36" s="619"/>
      <c r="DS36" s="619"/>
      <c r="DT36" s="619"/>
      <c r="DU36" s="619"/>
      <c r="DV36" s="620"/>
      <c r="DW36" s="641">
        <v>7.9</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344446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7102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10782</v>
      </c>
      <c r="CS37" s="637"/>
      <c r="CT37" s="637"/>
      <c r="CU37" s="637"/>
      <c r="CV37" s="637"/>
      <c r="CW37" s="637"/>
      <c r="CX37" s="637"/>
      <c r="CY37" s="638"/>
      <c r="CZ37" s="621">
        <v>0</v>
      </c>
      <c r="DA37" s="639"/>
      <c r="DB37" s="639"/>
      <c r="DC37" s="640"/>
      <c r="DD37" s="624">
        <v>3785</v>
      </c>
      <c r="DE37" s="637"/>
      <c r="DF37" s="637"/>
      <c r="DG37" s="637"/>
      <c r="DH37" s="637"/>
      <c r="DI37" s="637"/>
      <c r="DJ37" s="637"/>
      <c r="DK37" s="638"/>
      <c r="DL37" s="624">
        <v>3785</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106132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11661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1989697</v>
      </c>
      <c r="CS38" s="619"/>
      <c r="CT38" s="619"/>
      <c r="CU38" s="619"/>
      <c r="CV38" s="619"/>
      <c r="CW38" s="619"/>
      <c r="CX38" s="619"/>
      <c r="CY38" s="620"/>
      <c r="CZ38" s="621">
        <v>8.8000000000000007</v>
      </c>
      <c r="DA38" s="639"/>
      <c r="DB38" s="639"/>
      <c r="DC38" s="640"/>
      <c r="DD38" s="624">
        <v>1704560</v>
      </c>
      <c r="DE38" s="619"/>
      <c r="DF38" s="619"/>
      <c r="DG38" s="619"/>
      <c r="DH38" s="619"/>
      <c r="DI38" s="619"/>
      <c r="DJ38" s="619"/>
      <c r="DK38" s="620"/>
      <c r="DL38" s="624">
        <v>1491849</v>
      </c>
      <c r="DM38" s="619"/>
      <c r="DN38" s="619"/>
      <c r="DO38" s="619"/>
      <c r="DP38" s="619"/>
      <c r="DQ38" s="619"/>
      <c r="DR38" s="619"/>
      <c r="DS38" s="619"/>
      <c r="DT38" s="619"/>
      <c r="DU38" s="619"/>
      <c r="DV38" s="620"/>
      <c r="DW38" s="641">
        <v>14.7</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51175</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432365</v>
      </c>
      <c r="CS39" s="637"/>
      <c r="CT39" s="637"/>
      <c r="CU39" s="637"/>
      <c r="CV39" s="637"/>
      <c r="CW39" s="637"/>
      <c r="CX39" s="637"/>
      <c r="CY39" s="638"/>
      <c r="CZ39" s="621">
        <v>1.9</v>
      </c>
      <c r="DA39" s="639"/>
      <c r="DB39" s="639"/>
      <c r="DC39" s="640"/>
      <c r="DD39" s="624">
        <v>201343</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432181</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394103</v>
      </c>
      <c r="CS40" s="619"/>
      <c r="CT40" s="619"/>
      <c r="CU40" s="619"/>
      <c r="CV40" s="619"/>
      <c r="CW40" s="619"/>
      <c r="CX40" s="619"/>
      <c r="CY40" s="620"/>
      <c r="CZ40" s="621">
        <v>1.7</v>
      </c>
      <c r="DA40" s="639"/>
      <c r="DB40" s="639"/>
      <c r="DC40" s="640"/>
      <c r="DD40" s="624">
        <v>386103</v>
      </c>
      <c r="DE40" s="619"/>
      <c r="DF40" s="619"/>
      <c r="DG40" s="619"/>
      <c r="DH40" s="619"/>
      <c r="DI40" s="619"/>
      <c r="DJ40" s="619"/>
      <c r="DK40" s="620"/>
      <c r="DL40" s="624">
        <v>3165</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1232565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310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274</v>
      </c>
      <c r="CS41" s="637"/>
      <c r="CT41" s="637"/>
      <c r="CU41" s="637"/>
      <c r="CV41" s="637"/>
      <c r="CW41" s="637"/>
      <c r="CX41" s="637"/>
      <c r="CY41" s="638"/>
      <c r="CZ41" s="621" t="s">
        <v>274</v>
      </c>
      <c r="DA41" s="639"/>
      <c r="DB41" s="639"/>
      <c r="DC41" s="640"/>
      <c r="DD41" s="624" t="s">
        <v>274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7757975</v>
      </c>
      <c r="CS42" s="619"/>
      <c r="CT42" s="619"/>
      <c r="CU42" s="619"/>
      <c r="CV42" s="619"/>
      <c r="CW42" s="619"/>
      <c r="CX42" s="619"/>
      <c r="CY42" s="620"/>
      <c r="CZ42" s="621">
        <v>34.200000000000003</v>
      </c>
      <c r="DA42" s="622"/>
      <c r="DB42" s="622"/>
      <c r="DC42" s="623"/>
      <c r="DD42" s="624">
        <v>999449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63109</v>
      </c>
      <c r="CS43" s="637"/>
      <c r="CT43" s="637"/>
      <c r="CU43" s="637"/>
      <c r="CV43" s="637"/>
      <c r="CW43" s="637"/>
      <c r="CX43" s="637"/>
      <c r="CY43" s="638"/>
      <c r="CZ43" s="621">
        <v>0.3</v>
      </c>
      <c r="DA43" s="639"/>
      <c r="DB43" s="639"/>
      <c r="DC43" s="640"/>
      <c r="DD43" s="624">
        <v>63109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7757902</v>
      </c>
      <c r="CS44" s="619"/>
      <c r="CT44" s="619"/>
      <c r="CU44" s="619"/>
      <c r="CV44" s="619"/>
      <c r="CW44" s="619"/>
      <c r="CX44" s="619"/>
      <c r="CY44" s="620"/>
      <c r="CZ44" s="621">
        <v>34.200000000000003</v>
      </c>
      <c r="DA44" s="622"/>
      <c r="DB44" s="622"/>
      <c r="DC44" s="623"/>
      <c r="DD44" s="624">
        <v>999376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4092734</v>
      </c>
      <c r="CS45" s="637"/>
      <c r="CT45" s="637"/>
      <c r="CU45" s="637"/>
      <c r="CV45" s="637"/>
      <c r="CW45" s="637"/>
      <c r="CX45" s="637"/>
      <c r="CY45" s="638"/>
      <c r="CZ45" s="621">
        <v>18</v>
      </c>
      <c r="DA45" s="639"/>
      <c r="DB45" s="639"/>
      <c r="DC45" s="640"/>
      <c r="DD45" s="624">
        <v>154282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3624712</v>
      </c>
      <c r="CS46" s="619"/>
      <c r="CT46" s="619"/>
      <c r="CU46" s="619"/>
      <c r="CV46" s="619"/>
      <c r="CW46" s="619"/>
      <c r="CX46" s="619"/>
      <c r="CY46" s="620"/>
      <c r="CZ46" s="621">
        <v>16</v>
      </c>
      <c r="DA46" s="622"/>
      <c r="DB46" s="622"/>
      <c r="DC46" s="623"/>
      <c r="DD46" s="624">
        <v>829054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73</v>
      </c>
      <c r="CS47" s="637"/>
      <c r="CT47" s="637"/>
      <c r="CU47" s="637"/>
      <c r="CV47" s="637"/>
      <c r="CW47" s="637"/>
      <c r="CX47" s="637"/>
      <c r="CY47" s="638"/>
      <c r="CZ47" s="621">
        <v>0</v>
      </c>
      <c r="DA47" s="639"/>
      <c r="DB47" s="639"/>
      <c r="DC47" s="640"/>
      <c r="DD47" s="624">
        <v>73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22707008</v>
      </c>
      <c r="CS49" s="603"/>
      <c r="CT49" s="603"/>
      <c r="CU49" s="603"/>
      <c r="CV49" s="603"/>
      <c r="CW49" s="603"/>
      <c r="CX49" s="603"/>
      <c r="CY49" s="604"/>
      <c r="CZ49" s="605">
        <v>100</v>
      </c>
      <c r="DA49" s="606"/>
      <c r="DB49" s="606"/>
      <c r="DC49" s="607"/>
      <c r="DD49" s="608">
        <v>12197083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23870</v>
      </c>
      <c r="R7" s="1131"/>
      <c r="S7" s="1131"/>
      <c r="T7" s="1131"/>
      <c r="U7" s="1131"/>
      <c r="V7" s="1131">
        <v>22723</v>
      </c>
      <c r="W7" s="1131"/>
      <c r="X7" s="1131"/>
      <c r="Y7" s="1131"/>
      <c r="Z7" s="1131"/>
      <c r="AA7" s="1131">
        <v>1148</v>
      </c>
      <c r="AB7" s="1131"/>
      <c r="AC7" s="1131"/>
      <c r="AD7" s="1131"/>
      <c r="AE7" s="1132"/>
      <c r="AF7" s="1133">
        <v>826</v>
      </c>
      <c r="AG7" s="1134"/>
      <c r="AH7" s="1134"/>
      <c r="AI7" s="1134"/>
      <c r="AJ7" s="1135"/>
      <c r="AK7" s="1117">
        <v>146</v>
      </c>
      <c r="AL7" s="1118"/>
      <c r="AM7" s="1118"/>
      <c r="AN7" s="1118"/>
      <c r="AO7" s="1118"/>
      <c r="AP7" s="1118">
        <v>19794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-8</v>
      </c>
      <c r="CI7" s="1115"/>
      <c r="CJ7" s="1115"/>
      <c r="CK7" s="1115"/>
      <c r="CL7" s="1116"/>
      <c r="CM7" s="1114">
        <v>355</v>
      </c>
      <c r="CN7" s="1115"/>
      <c r="CO7" s="1115"/>
      <c r="CP7" s="1115"/>
      <c r="CQ7" s="1116"/>
      <c r="CR7" s="1114">
        <v>5</v>
      </c>
      <c r="CS7" s="1115"/>
      <c r="CT7" s="1115"/>
      <c r="CU7" s="1115"/>
      <c r="CV7" s="1116"/>
      <c r="CW7" s="1114" t="s">
        <v>543</v>
      </c>
      <c r="CX7" s="1115"/>
      <c r="CY7" s="1115"/>
      <c r="CZ7" s="1115"/>
      <c r="DA7" s="1116"/>
      <c r="DB7" s="1114" t="s">
        <v>543</v>
      </c>
      <c r="DC7" s="1115"/>
      <c r="DD7" s="1115"/>
      <c r="DE7" s="1115"/>
      <c r="DF7" s="1116"/>
      <c r="DG7" s="1114" t="s">
        <v>543</v>
      </c>
      <c r="DH7" s="1115"/>
      <c r="DI7" s="1115"/>
      <c r="DJ7" s="1115"/>
      <c r="DK7" s="1116"/>
      <c r="DL7" s="1114">
        <v>86</v>
      </c>
      <c r="DM7" s="1115"/>
      <c r="DN7" s="1115"/>
      <c r="DO7" s="1115"/>
      <c r="DP7" s="1116"/>
      <c r="DQ7" s="1114">
        <v>9</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7</v>
      </c>
      <c r="R8" s="1070"/>
      <c r="S8" s="1070"/>
      <c r="T8" s="1070"/>
      <c r="U8" s="1070"/>
      <c r="V8" s="1070">
        <v>7</v>
      </c>
      <c r="W8" s="1070"/>
      <c r="X8" s="1070"/>
      <c r="Y8" s="1070"/>
      <c r="Z8" s="1070"/>
      <c r="AA8" s="1070">
        <v>1</v>
      </c>
      <c r="AB8" s="1070"/>
      <c r="AC8" s="1070"/>
      <c r="AD8" s="1070"/>
      <c r="AE8" s="1071"/>
      <c r="AF8" s="1045">
        <v>1</v>
      </c>
      <c r="AG8" s="1046"/>
      <c r="AH8" s="1046"/>
      <c r="AI8" s="1046"/>
      <c r="AJ8" s="1047"/>
      <c r="AK8" s="1112">
        <v>2</v>
      </c>
      <c r="AL8" s="1113"/>
      <c r="AM8" s="1113"/>
      <c r="AN8" s="1113"/>
      <c r="AO8" s="1113"/>
      <c r="AP8" s="1113" t="s">
        <v>535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-20</v>
      </c>
      <c r="CI8" s="1016"/>
      <c r="CJ8" s="1016"/>
      <c r="CK8" s="1016"/>
      <c r="CL8" s="1017"/>
      <c r="CM8" s="1015">
        <v>22</v>
      </c>
      <c r="CN8" s="1016"/>
      <c r="CO8" s="1016"/>
      <c r="CP8" s="1016"/>
      <c r="CQ8" s="1017"/>
      <c r="CR8" s="1015">
        <v>5</v>
      </c>
      <c r="CS8" s="1016"/>
      <c r="CT8" s="1016"/>
      <c r="CU8" s="1016"/>
      <c r="CV8" s="1017"/>
      <c r="CW8" s="1015" t="s">
        <v>546</v>
      </c>
      <c r="CX8" s="1016"/>
      <c r="CY8" s="1016"/>
      <c r="CZ8" s="1016"/>
      <c r="DA8" s="1017"/>
      <c r="DB8" s="1015" t="s">
        <v>546</v>
      </c>
      <c r="DC8" s="1016"/>
      <c r="DD8" s="1016"/>
      <c r="DE8" s="1016"/>
      <c r="DF8" s="1017"/>
      <c r="DG8" s="1015" t="s">
        <v>543</v>
      </c>
      <c r="DH8" s="1016"/>
      <c r="DI8" s="1016"/>
      <c r="DJ8" s="1016"/>
      <c r="DK8" s="1017"/>
      <c r="DL8" s="1015" t="s">
        <v>543</v>
      </c>
      <c r="DM8" s="1016"/>
      <c r="DN8" s="1016"/>
      <c r="DO8" s="1016"/>
      <c r="DP8" s="1017"/>
      <c r="DQ8" s="1015" t="s">
        <v>543</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23875</v>
      </c>
      <c r="R23" s="1095"/>
      <c r="S23" s="1095"/>
      <c r="T23" s="1095"/>
      <c r="U23" s="1095"/>
      <c r="V23" s="1095">
        <v>22727</v>
      </c>
      <c r="W23" s="1095"/>
      <c r="X23" s="1095"/>
      <c r="Y23" s="1095"/>
      <c r="Z23" s="1095"/>
      <c r="AA23" s="1095">
        <v>1149</v>
      </c>
      <c r="AB23" s="1095"/>
      <c r="AC23" s="1095"/>
      <c r="AD23" s="1095"/>
      <c r="AE23" s="1096"/>
      <c r="AF23" s="1097">
        <v>826</v>
      </c>
      <c r="AG23" s="1095"/>
      <c r="AH23" s="1095"/>
      <c r="AI23" s="1095"/>
      <c r="AJ23" s="1098"/>
      <c r="AK23" s="1099"/>
      <c r="AL23" s="1100"/>
      <c r="AM23" s="1100"/>
      <c r="AN23" s="1100"/>
      <c r="AO23" s="1100"/>
      <c r="AP23" s="1095">
        <v>19794</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6357</v>
      </c>
      <c r="R28" s="1080"/>
      <c r="S28" s="1080"/>
      <c r="T28" s="1080"/>
      <c r="U28" s="1080"/>
      <c r="V28" s="1080">
        <v>6242</v>
      </c>
      <c r="W28" s="1080"/>
      <c r="X28" s="1080"/>
      <c r="Y28" s="1080"/>
      <c r="Z28" s="1080"/>
      <c r="AA28" s="1080">
        <v>116</v>
      </c>
      <c r="AB28" s="1080"/>
      <c r="AC28" s="1080"/>
      <c r="AD28" s="1080"/>
      <c r="AE28" s="1081"/>
      <c r="AF28" s="1082">
        <v>116</v>
      </c>
      <c r="AG28" s="1080"/>
      <c r="AH28" s="1080"/>
      <c r="AI28" s="1080"/>
      <c r="AJ28" s="1083"/>
      <c r="AK28" s="1084">
        <v>432</v>
      </c>
      <c r="AL28" s="1072"/>
      <c r="AM28" s="1072"/>
      <c r="AN28" s="1072"/>
      <c r="AO28" s="1072"/>
      <c r="AP28" s="1072" t="s">
        <v>535</v>
      </c>
      <c r="AQ28" s="1072"/>
      <c r="AR28" s="1072"/>
      <c r="AS28" s="1072"/>
      <c r="AT28" s="1072"/>
      <c r="AU28" s="1072" t="s">
        <v>535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3585</v>
      </c>
      <c r="R29" s="1070"/>
      <c r="S29" s="1070"/>
      <c r="T29" s="1070"/>
      <c r="U29" s="1070"/>
      <c r="V29" s="1070">
        <v>3473</v>
      </c>
      <c r="W29" s="1070"/>
      <c r="X29" s="1070"/>
      <c r="Y29" s="1070"/>
      <c r="Z29" s="1070"/>
      <c r="AA29" s="1070">
        <v>111</v>
      </c>
      <c r="AB29" s="1070"/>
      <c r="AC29" s="1070"/>
      <c r="AD29" s="1070"/>
      <c r="AE29" s="1071"/>
      <c r="AF29" s="1045">
        <v>111</v>
      </c>
      <c r="AG29" s="1046"/>
      <c r="AH29" s="1046"/>
      <c r="AI29" s="1046"/>
      <c r="AJ29" s="1047"/>
      <c r="AK29" s="1006">
        <v>491</v>
      </c>
      <c r="AL29" s="997"/>
      <c r="AM29" s="997"/>
      <c r="AN29" s="997"/>
      <c r="AO29" s="997"/>
      <c r="AP29" s="997" t="s">
        <v>535</v>
      </c>
      <c r="AQ29" s="997"/>
      <c r="AR29" s="997"/>
      <c r="AS29" s="997"/>
      <c r="AT29" s="997"/>
      <c r="AU29" s="997" t="s">
        <v>535</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24</v>
      </c>
      <c r="R30" s="1070"/>
      <c r="S30" s="1070"/>
      <c r="T30" s="1070"/>
      <c r="U30" s="1070"/>
      <c r="V30" s="1070">
        <v>21</v>
      </c>
      <c r="W30" s="1070"/>
      <c r="X30" s="1070"/>
      <c r="Y30" s="1070"/>
      <c r="Z30" s="1070"/>
      <c r="AA30" s="1070">
        <v>3</v>
      </c>
      <c r="AB30" s="1070"/>
      <c r="AC30" s="1070"/>
      <c r="AD30" s="1070"/>
      <c r="AE30" s="1071"/>
      <c r="AF30" s="1045">
        <v>3</v>
      </c>
      <c r="AG30" s="1046"/>
      <c r="AH30" s="1046"/>
      <c r="AI30" s="1046"/>
      <c r="AJ30" s="1047"/>
      <c r="AK30" s="1006">
        <v>0</v>
      </c>
      <c r="AL30" s="997"/>
      <c r="AM30" s="997"/>
      <c r="AN30" s="997"/>
      <c r="AO30" s="997"/>
      <c r="AP30" s="997" t="s">
        <v>535</v>
      </c>
      <c r="AQ30" s="997"/>
      <c r="AR30" s="997"/>
      <c r="AS30" s="997"/>
      <c r="AT30" s="997"/>
      <c r="AU30" s="997" t="s">
        <v>535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427</v>
      </c>
      <c r="R31" s="1070"/>
      <c r="S31" s="1070"/>
      <c r="T31" s="1070"/>
      <c r="U31" s="1070"/>
      <c r="V31" s="1070">
        <v>426</v>
      </c>
      <c r="W31" s="1070"/>
      <c r="X31" s="1070"/>
      <c r="Y31" s="1070"/>
      <c r="Z31" s="1070"/>
      <c r="AA31" s="1070">
        <v>1</v>
      </c>
      <c r="AB31" s="1070"/>
      <c r="AC31" s="1070"/>
      <c r="AD31" s="1070"/>
      <c r="AE31" s="1071"/>
      <c r="AF31" s="1045">
        <v>1</v>
      </c>
      <c r="AG31" s="1046"/>
      <c r="AH31" s="1046"/>
      <c r="AI31" s="1046"/>
      <c r="AJ31" s="1047"/>
      <c r="AK31" s="1006">
        <v>115</v>
      </c>
      <c r="AL31" s="997"/>
      <c r="AM31" s="997"/>
      <c r="AN31" s="997"/>
      <c r="AO31" s="997"/>
      <c r="AP31" s="997" t="s">
        <v>535</v>
      </c>
      <c r="AQ31" s="997"/>
      <c r="AR31" s="997"/>
      <c r="AS31" s="997"/>
      <c r="AT31" s="997"/>
      <c r="AU31" s="997" t="s">
        <v>535</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964</v>
      </c>
      <c r="R32" s="1070"/>
      <c r="S32" s="1070"/>
      <c r="T32" s="1070"/>
      <c r="U32" s="1070"/>
      <c r="V32" s="1070">
        <v>937</v>
      </c>
      <c r="W32" s="1070"/>
      <c r="X32" s="1070"/>
      <c r="Y32" s="1070"/>
      <c r="Z32" s="1070"/>
      <c r="AA32" s="1070">
        <v>27</v>
      </c>
      <c r="AB32" s="1070"/>
      <c r="AC32" s="1070"/>
      <c r="AD32" s="1070"/>
      <c r="AE32" s="1071"/>
      <c r="AF32" s="1045">
        <v>810</v>
      </c>
      <c r="AG32" s="1046"/>
      <c r="AH32" s="1046"/>
      <c r="AI32" s="1046"/>
      <c r="AJ32" s="1047"/>
      <c r="AK32" s="1006">
        <v>50</v>
      </c>
      <c r="AL32" s="997"/>
      <c r="AM32" s="997"/>
      <c r="AN32" s="997"/>
      <c r="AO32" s="997"/>
      <c r="AP32" s="997">
        <v>3253</v>
      </c>
      <c r="AQ32" s="997"/>
      <c r="AR32" s="997"/>
      <c r="AS32" s="997"/>
      <c r="AT32" s="997"/>
      <c r="AU32" s="997">
        <v>111</v>
      </c>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138</v>
      </c>
      <c r="R33" s="1070"/>
      <c r="S33" s="1070"/>
      <c r="T33" s="1070"/>
      <c r="U33" s="1070"/>
      <c r="V33" s="1070">
        <v>181</v>
      </c>
      <c r="W33" s="1070"/>
      <c r="X33" s="1070"/>
      <c r="Y33" s="1070"/>
      <c r="Z33" s="1070"/>
      <c r="AA33" s="1070">
        <v>-43</v>
      </c>
      <c r="AB33" s="1070"/>
      <c r="AC33" s="1070"/>
      <c r="AD33" s="1070"/>
      <c r="AE33" s="1071"/>
      <c r="AF33" s="1045">
        <v>420</v>
      </c>
      <c r="AG33" s="1046"/>
      <c r="AH33" s="1046"/>
      <c r="AI33" s="1046"/>
      <c r="AJ33" s="1047"/>
      <c r="AK33" s="1006">
        <v>0</v>
      </c>
      <c r="AL33" s="997"/>
      <c r="AM33" s="997"/>
      <c r="AN33" s="997"/>
      <c r="AO33" s="997"/>
      <c r="AP33" s="997">
        <v>530</v>
      </c>
      <c r="AQ33" s="997"/>
      <c r="AR33" s="997"/>
      <c r="AS33" s="997"/>
      <c r="AT33" s="997"/>
      <c r="AU33" s="997">
        <v>0</v>
      </c>
      <c r="AV33" s="997"/>
      <c r="AW33" s="997"/>
      <c r="AX33" s="997"/>
      <c r="AY33" s="997"/>
      <c r="AZ33" s="1068"/>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3527</v>
      </c>
      <c r="R34" s="1070"/>
      <c r="S34" s="1070"/>
      <c r="T34" s="1070"/>
      <c r="U34" s="1070"/>
      <c r="V34" s="1070">
        <v>4299</v>
      </c>
      <c r="W34" s="1070"/>
      <c r="X34" s="1070"/>
      <c r="Y34" s="1070"/>
      <c r="Z34" s="1070"/>
      <c r="AA34" s="1070">
        <v>-772</v>
      </c>
      <c r="AB34" s="1070"/>
      <c r="AC34" s="1070"/>
      <c r="AD34" s="1070"/>
      <c r="AE34" s="1071"/>
      <c r="AF34" s="1045" t="s">
        <v>107</v>
      </c>
      <c r="AG34" s="1046"/>
      <c r="AH34" s="1046"/>
      <c r="AI34" s="1046"/>
      <c r="AJ34" s="1047"/>
      <c r="AK34" s="1006">
        <v>1059</v>
      </c>
      <c r="AL34" s="997"/>
      <c r="AM34" s="997"/>
      <c r="AN34" s="997"/>
      <c r="AO34" s="997"/>
      <c r="AP34" s="997">
        <v>4709</v>
      </c>
      <c r="AQ34" s="997"/>
      <c r="AR34" s="997"/>
      <c r="AS34" s="997"/>
      <c r="AT34" s="997"/>
      <c r="AU34" s="997">
        <v>2434</v>
      </c>
      <c r="AV34" s="997"/>
      <c r="AW34" s="997"/>
      <c r="AX34" s="997"/>
      <c r="AY34" s="997"/>
      <c r="AZ34" s="1068"/>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382</v>
      </c>
      <c r="C35" s="1064"/>
      <c r="D35" s="1064"/>
      <c r="E35" s="1064"/>
      <c r="F35" s="1064"/>
      <c r="G35" s="1064"/>
      <c r="H35" s="1064"/>
      <c r="I35" s="1064"/>
      <c r="J35" s="1064"/>
      <c r="K35" s="1064"/>
      <c r="L35" s="1064"/>
      <c r="M35" s="1064"/>
      <c r="N35" s="1064"/>
      <c r="O35" s="1064"/>
      <c r="P35" s="1065"/>
      <c r="Q35" s="1069">
        <v>515</v>
      </c>
      <c r="R35" s="1070"/>
      <c r="S35" s="1070"/>
      <c r="T35" s="1070"/>
      <c r="U35" s="1070"/>
      <c r="V35" s="1070">
        <v>498</v>
      </c>
      <c r="W35" s="1070"/>
      <c r="X35" s="1070"/>
      <c r="Y35" s="1070"/>
      <c r="Z35" s="1070"/>
      <c r="AA35" s="1070">
        <v>17</v>
      </c>
      <c r="AB35" s="1070"/>
      <c r="AC35" s="1070"/>
      <c r="AD35" s="1070"/>
      <c r="AE35" s="1071"/>
      <c r="AF35" s="1045">
        <v>12</v>
      </c>
      <c r="AG35" s="1046"/>
      <c r="AH35" s="1046"/>
      <c r="AI35" s="1046"/>
      <c r="AJ35" s="1047"/>
      <c r="AK35" s="1006">
        <v>308</v>
      </c>
      <c r="AL35" s="997"/>
      <c r="AM35" s="997"/>
      <c r="AN35" s="997"/>
      <c r="AO35" s="997"/>
      <c r="AP35" s="997">
        <v>3650</v>
      </c>
      <c r="AQ35" s="997"/>
      <c r="AR35" s="997"/>
      <c r="AS35" s="997"/>
      <c r="AT35" s="997"/>
      <c r="AU35" s="997">
        <v>3650</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55</v>
      </c>
      <c r="R36" s="1070"/>
      <c r="S36" s="1070"/>
      <c r="T36" s="1070"/>
      <c r="U36" s="1070"/>
      <c r="V36" s="1070">
        <v>53</v>
      </c>
      <c r="W36" s="1070"/>
      <c r="X36" s="1070"/>
      <c r="Y36" s="1070"/>
      <c r="Z36" s="1070"/>
      <c r="AA36" s="1070">
        <v>2</v>
      </c>
      <c r="AB36" s="1070"/>
      <c r="AC36" s="1070"/>
      <c r="AD36" s="1070"/>
      <c r="AE36" s="1071"/>
      <c r="AF36" s="1045">
        <v>2</v>
      </c>
      <c r="AG36" s="1046"/>
      <c r="AH36" s="1046"/>
      <c r="AI36" s="1046"/>
      <c r="AJ36" s="1047"/>
      <c r="AK36" s="1006">
        <v>36</v>
      </c>
      <c r="AL36" s="997"/>
      <c r="AM36" s="997"/>
      <c r="AN36" s="997"/>
      <c r="AO36" s="997"/>
      <c r="AP36" s="997">
        <v>217</v>
      </c>
      <c r="AQ36" s="997"/>
      <c r="AR36" s="997"/>
      <c r="AS36" s="997"/>
      <c r="AT36" s="997"/>
      <c r="AU36" s="997">
        <v>217</v>
      </c>
      <c r="AV36" s="997"/>
      <c r="AW36" s="997"/>
      <c r="AX36" s="997"/>
      <c r="AY36" s="997"/>
      <c r="AZ36" s="1068"/>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1476</v>
      </c>
      <c r="AG63" s="985"/>
      <c r="AH63" s="985"/>
      <c r="AI63" s="985"/>
      <c r="AJ63" s="1056"/>
      <c r="AK63" s="1057"/>
      <c r="AL63" s="989"/>
      <c r="AM63" s="989"/>
      <c r="AN63" s="989"/>
      <c r="AO63" s="989"/>
      <c r="AP63" s="985">
        <v>12359</v>
      </c>
      <c r="AQ63" s="985"/>
      <c r="AR63" s="985"/>
      <c r="AS63" s="985"/>
      <c r="AT63" s="985"/>
      <c r="AU63" s="985">
        <v>6412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389</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543</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543</v>
      </c>
      <c r="AL70" s="997"/>
      <c r="AM70" s="997"/>
      <c r="AN70" s="997"/>
      <c r="AO70" s="997"/>
      <c r="AP70" s="997" t="s">
        <v>543</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543</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218</v>
      </c>
      <c r="R73" s="997"/>
      <c r="S73" s="997"/>
      <c r="T73" s="997"/>
      <c r="U73" s="997"/>
      <c r="V73" s="997">
        <v>213</v>
      </c>
      <c r="W73" s="997"/>
      <c r="X73" s="997"/>
      <c r="Y73" s="997"/>
      <c r="Z73" s="997"/>
      <c r="AA73" s="997">
        <v>4</v>
      </c>
      <c r="AB73" s="997"/>
      <c r="AC73" s="997"/>
      <c r="AD73" s="997"/>
      <c r="AE73" s="997"/>
      <c r="AF73" s="997">
        <v>168</v>
      </c>
      <c r="AG73" s="997"/>
      <c r="AH73" s="997"/>
      <c r="AI73" s="997"/>
      <c r="AJ73" s="997"/>
      <c r="AK73" s="997" t="s">
        <v>543</v>
      </c>
      <c r="AL73" s="997"/>
      <c r="AM73" s="997"/>
      <c r="AN73" s="997"/>
      <c r="AO73" s="997"/>
      <c r="AP73" s="997">
        <v>1293</v>
      </c>
      <c r="AQ73" s="997"/>
      <c r="AR73" s="997"/>
      <c r="AS73" s="997"/>
      <c r="AT73" s="997"/>
      <c r="AU73" s="997">
        <v>208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880</v>
      </c>
      <c r="R74" s="997"/>
      <c r="S74" s="997"/>
      <c r="T74" s="997"/>
      <c r="U74" s="997"/>
      <c r="V74" s="997">
        <v>859</v>
      </c>
      <c r="W74" s="997"/>
      <c r="X74" s="997"/>
      <c r="Y74" s="997"/>
      <c r="Z74" s="997"/>
      <c r="AA74" s="997">
        <v>21</v>
      </c>
      <c r="AB74" s="997"/>
      <c r="AC74" s="997"/>
      <c r="AD74" s="997"/>
      <c r="AE74" s="997"/>
      <c r="AF74" s="997">
        <v>1384</v>
      </c>
      <c r="AG74" s="997"/>
      <c r="AH74" s="997"/>
      <c r="AI74" s="997"/>
      <c r="AJ74" s="997"/>
      <c r="AK74" s="997" t="s">
        <v>543</v>
      </c>
      <c r="AL74" s="997"/>
      <c r="AM74" s="997"/>
      <c r="AN74" s="997"/>
      <c r="AO74" s="997"/>
      <c r="AP74" s="997" t="s">
        <v>543</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6645</v>
      </c>
      <c r="AG88" s="985"/>
      <c r="AH88" s="985"/>
      <c r="AI88" s="985"/>
      <c r="AJ88" s="985"/>
      <c r="AK88" s="989"/>
      <c r="AL88" s="989"/>
      <c r="AM88" s="989"/>
      <c r="AN88" s="989"/>
      <c r="AO88" s="989"/>
      <c r="AP88" s="985">
        <v>1293</v>
      </c>
      <c r="AQ88" s="985"/>
      <c r="AR88" s="985"/>
      <c r="AS88" s="985"/>
      <c r="AT88" s="985"/>
      <c r="AU88" s="985">
        <v>208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547</v>
      </c>
      <c r="CX102" s="977"/>
      <c r="CY102" s="977"/>
      <c r="CZ102" s="977"/>
      <c r="DA102" s="978"/>
      <c r="DB102" s="976" t="s">
        <v>547</v>
      </c>
      <c r="DC102" s="977"/>
      <c r="DD102" s="977"/>
      <c r="DE102" s="977"/>
      <c r="DF102" s="978"/>
      <c r="DG102" s="976" t="s">
        <v>547</v>
      </c>
      <c r="DH102" s="977"/>
      <c r="DI102" s="977"/>
      <c r="DJ102" s="977"/>
      <c r="DK102" s="978"/>
      <c r="DL102" s="976">
        <v>86</v>
      </c>
      <c r="DM102" s="977"/>
      <c r="DN102" s="977"/>
      <c r="DO102" s="977"/>
      <c r="DP102" s="978"/>
      <c r="DQ102" s="976">
        <v>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282</v>
      </c>
      <c r="AG109" s="918"/>
      <c r="AH109" s="918"/>
      <c r="AI109" s="918"/>
      <c r="AJ109" s="919"/>
      <c r="AK109" s="920" t="s">
        <v>281</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282</v>
      </c>
      <c r="BW109" s="918"/>
      <c r="BX109" s="918"/>
      <c r="BY109" s="918"/>
      <c r="BZ109" s="919"/>
      <c r="CA109" s="920" t="s">
        <v>281</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282</v>
      </c>
      <c r="DM109" s="918"/>
      <c r="DN109" s="918"/>
      <c r="DO109" s="918"/>
      <c r="DP109" s="919"/>
      <c r="DQ109" s="920" t="s">
        <v>281</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1628946</v>
      </c>
      <c r="AB110" s="903"/>
      <c r="AC110" s="903"/>
      <c r="AD110" s="903"/>
      <c r="AE110" s="904"/>
      <c r="AF110" s="905">
        <v>1579872</v>
      </c>
      <c r="AG110" s="903"/>
      <c r="AH110" s="903"/>
      <c r="AI110" s="903"/>
      <c r="AJ110" s="904"/>
      <c r="AK110" s="905">
        <v>1490664</v>
      </c>
      <c r="AL110" s="903"/>
      <c r="AM110" s="903"/>
      <c r="AN110" s="903"/>
      <c r="AO110" s="904"/>
      <c r="AP110" s="906">
        <v>16.5</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15163669</v>
      </c>
      <c r="BR110" s="830"/>
      <c r="BS110" s="830"/>
      <c r="BT110" s="830"/>
      <c r="BU110" s="830"/>
      <c r="BV110" s="830">
        <v>16690647</v>
      </c>
      <c r="BW110" s="830"/>
      <c r="BX110" s="830"/>
      <c r="BY110" s="830"/>
      <c r="BZ110" s="830"/>
      <c r="CA110" s="830">
        <v>19793831</v>
      </c>
      <c r="CB110" s="830"/>
      <c r="CC110" s="830"/>
      <c r="CD110" s="830"/>
      <c r="CE110" s="830"/>
      <c r="CF110" s="891">
        <v>219.6</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183770</v>
      </c>
      <c r="BR111" s="801"/>
      <c r="BS111" s="801"/>
      <c r="BT111" s="801"/>
      <c r="BU111" s="801"/>
      <c r="BV111" s="801">
        <v>157750</v>
      </c>
      <c r="BW111" s="801"/>
      <c r="BX111" s="801"/>
      <c r="BY111" s="801"/>
      <c r="BZ111" s="801"/>
      <c r="CA111" s="801">
        <v>131816</v>
      </c>
      <c r="CB111" s="801"/>
      <c r="CC111" s="801"/>
      <c r="CD111" s="801"/>
      <c r="CE111" s="801"/>
      <c r="CF111" s="878">
        <v>1.5</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6250092</v>
      </c>
      <c r="BR112" s="801"/>
      <c r="BS112" s="801"/>
      <c r="BT112" s="801"/>
      <c r="BU112" s="801"/>
      <c r="BV112" s="801">
        <v>6617184</v>
      </c>
      <c r="BW112" s="801"/>
      <c r="BX112" s="801"/>
      <c r="BY112" s="801"/>
      <c r="BZ112" s="801"/>
      <c r="CA112" s="801">
        <v>6412158</v>
      </c>
      <c r="CB112" s="801"/>
      <c r="CC112" s="801"/>
      <c r="CD112" s="801"/>
      <c r="CE112" s="801"/>
      <c r="CF112" s="878">
        <v>71.099999999999994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406945</v>
      </c>
      <c r="AB113" s="939"/>
      <c r="AC113" s="939"/>
      <c r="AD113" s="939"/>
      <c r="AE113" s="940"/>
      <c r="AF113" s="941">
        <v>458038</v>
      </c>
      <c r="AG113" s="939"/>
      <c r="AH113" s="939"/>
      <c r="AI113" s="939"/>
      <c r="AJ113" s="940"/>
      <c r="AK113" s="941">
        <v>483841</v>
      </c>
      <c r="AL113" s="939"/>
      <c r="AM113" s="939"/>
      <c r="AN113" s="939"/>
      <c r="AO113" s="940"/>
      <c r="AP113" s="942">
        <v>5.4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322271</v>
      </c>
      <c r="BR113" s="801"/>
      <c r="BS113" s="801"/>
      <c r="BT113" s="801"/>
      <c r="BU113" s="801"/>
      <c r="BV113" s="801">
        <v>264129</v>
      </c>
      <c r="BW113" s="801"/>
      <c r="BX113" s="801"/>
      <c r="BY113" s="801"/>
      <c r="BZ113" s="801"/>
      <c r="CA113" s="801">
        <v>208168</v>
      </c>
      <c r="CB113" s="801"/>
      <c r="CC113" s="801"/>
      <c r="CD113" s="801"/>
      <c r="CE113" s="801"/>
      <c r="CF113" s="878">
        <v>2.2999999999999998</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46696</v>
      </c>
      <c r="AB114" s="814"/>
      <c r="AC114" s="814"/>
      <c r="AD114" s="814"/>
      <c r="AE114" s="815"/>
      <c r="AF114" s="816">
        <v>34592</v>
      </c>
      <c r="AG114" s="814"/>
      <c r="AH114" s="814"/>
      <c r="AI114" s="814"/>
      <c r="AJ114" s="815"/>
      <c r="AK114" s="816">
        <v>24451</v>
      </c>
      <c r="AL114" s="814"/>
      <c r="AM114" s="814"/>
      <c r="AN114" s="814"/>
      <c r="AO114" s="815"/>
      <c r="AP114" s="784">
        <v>0.3</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3630579</v>
      </c>
      <c r="BR114" s="801"/>
      <c r="BS114" s="801"/>
      <c r="BT114" s="801"/>
      <c r="BU114" s="801"/>
      <c r="BV114" s="801">
        <v>3455935</v>
      </c>
      <c r="BW114" s="801"/>
      <c r="BX114" s="801"/>
      <c r="BY114" s="801"/>
      <c r="BZ114" s="801"/>
      <c r="CA114" s="801">
        <v>3007011</v>
      </c>
      <c r="CB114" s="801"/>
      <c r="CC114" s="801"/>
      <c r="CD114" s="801"/>
      <c r="CE114" s="801"/>
      <c r="CF114" s="878">
        <v>33.4</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26106</v>
      </c>
      <c r="AB115" s="939"/>
      <c r="AC115" s="939"/>
      <c r="AD115" s="939"/>
      <c r="AE115" s="940"/>
      <c r="AF115" s="941">
        <v>26020</v>
      </c>
      <c r="AG115" s="939"/>
      <c r="AH115" s="939"/>
      <c r="AI115" s="939"/>
      <c r="AJ115" s="940"/>
      <c r="AK115" s="941">
        <v>25934</v>
      </c>
      <c r="AL115" s="939"/>
      <c r="AM115" s="939"/>
      <c r="AN115" s="939"/>
      <c r="AO115" s="940"/>
      <c r="AP115" s="942">
        <v>0.3</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15041</v>
      </c>
      <c r="BR115" s="801"/>
      <c r="BS115" s="801"/>
      <c r="BT115" s="801"/>
      <c r="BU115" s="801"/>
      <c r="BV115" s="801">
        <v>11919</v>
      </c>
      <c r="BW115" s="801"/>
      <c r="BX115" s="801"/>
      <c r="BY115" s="801"/>
      <c r="BZ115" s="801"/>
      <c r="CA115" s="801">
        <v>11136</v>
      </c>
      <c r="CB115" s="801"/>
      <c r="CC115" s="801"/>
      <c r="CD115" s="801"/>
      <c r="CE115" s="801"/>
      <c r="CF115" s="878">
        <v>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2108693</v>
      </c>
      <c r="AB117" s="925"/>
      <c r="AC117" s="925"/>
      <c r="AD117" s="925"/>
      <c r="AE117" s="926"/>
      <c r="AF117" s="928">
        <v>2098522</v>
      </c>
      <c r="AG117" s="925"/>
      <c r="AH117" s="925"/>
      <c r="AI117" s="925"/>
      <c r="AJ117" s="926"/>
      <c r="AK117" s="928">
        <v>2024890</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282</v>
      </c>
      <c r="AG118" s="918"/>
      <c r="AH118" s="918"/>
      <c r="AI118" s="918"/>
      <c r="AJ118" s="919"/>
      <c r="AK118" s="920" t="s">
        <v>281</v>
      </c>
      <c r="AL118" s="918"/>
      <c r="AM118" s="918"/>
      <c r="AN118" s="918"/>
      <c r="AO118" s="919"/>
      <c r="AP118" s="921" t="s">
        <v>400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430</v>
      </c>
      <c r="BP118" s="868"/>
      <c r="BQ118" s="887">
        <v>25565422</v>
      </c>
      <c r="BR118" s="888"/>
      <c r="BS118" s="888"/>
      <c r="BT118" s="888"/>
      <c r="BU118" s="888"/>
      <c r="BV118" s="888">
        <v>27197564</v>
      </c>
      <c r="BW118" s="888"/>
      <c r="BX118" s="888"/>
      <c r="BY118" s="888"/>
      <c r="BZ118" s="888"/>
      <c r="CA118" s="888">
        <v>29564120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3432144</v>
      </c>
      <c r="BR119" s="830"/>
      <c r="BS119" s="830"/>
      <c r="BT119" s="830"/>
      <c r="BU119" s="830"/>
      <c r="BV119" s="830">
        <v>3473195</v>
      </c>
      <c r="BW119" s="830"/>
      <c r="BX119" s="830"/>
      <c r="BY119" s="830"/>
      <c r="BZ119" s="830"/>
      <c r="CA119" s="830">
        <v>3897463</v>
      </c>
      <c r="CB119" s="830"/>
      <c r="CC119" s="830"/>
      <c r="CD119" s="830"/>
      <c r="CE119" s="830"/>
      <c r="CF119" s="891">
        <v>43.2</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183770</v>
      </c>
      <c r="DH119" s="747"/>
      <c r="DI119" s="747"/>
      <c r="DJ119" s="747"/>
      <c r="DK119" s="748"/>
      <c r="DL119" s="749">
        <v>157750</v>
      </c>
      <c r="DM119" s="747"/>
      <c r="DN119" s="747"/>
      <c r="DO119" s="747"/>
      <c r="DP119" s="748"/>
      <c r="DQ119" s="749">
        <v>131816</v>
      </c>
      <c r="DR119" s="747"/>
      <c r="DS119" s="747"/>
      <c r="DT119" s="747"/>
      <c r="DU119" s="748"/>
      <c r="DV119" s="837">
        <v>1.5</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2509541</v>
      </c>
      <c r="BR120" s="801"/>
      <c r="BS120" s="801"/>
      <c r="BT120" s="801"/>
      <c r="BU120" s="801"/>
      <c r="BV120" s="801">
        <v>2530243</v>
      </c>
      <c r="BW120" s="801"/>
      <c r="BX120" s="801"/>
      <c r="BY120" s="801"/>
      <c r="BZ120" s="801"/>
      <c r="CA120" s="801">
        <v>2460955</v>
      </c>
      <c r="CB120" s="801"/>
      <c r="CC120" s="801"/>
      <c r="CD120" s="801"/>
      <c r="CE120" s="801"/>
      <c r="CF120" s="878">
        <v>27.3</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3846667</v>
      </c>
      <c r="DH120" s="830"/>
      <c r="DI120" s="830"/>
      <c r="DJ120" s="830"/>
      <c r="DK120" s="830"/>
      <c r="DL120" s="830">
        <v>3750074</v>
      </c>
      <c r="DM120" s="830"/>
      <c r="DN120" s="830"/>
      <c r="DO120" s="830"/>
      <c r="DP120" s="830"/>
      <c r="DQ120" s="830">
        <v>3650078</v>
      </c>
      <c r="DR120" s="830"/>
      <c r="DS120" s="830"/>
      <c r="DT120" s="830"/>
      <c r="DU120" s="830"/>
      <c r="DV120" s="831">
        <v>40.5</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13257498</v>
      </c>
      <c r="BR121" s="888"/>
      <c r="BS121" s="888"/>
      <c r="BT121" s="888"/>
      <c r="BU121" s="888"/>
      <c r="BV121" s="888">
        <v>13655448</v>
      </c>
      <c r="BW121" s="888"/>
      <c r="BX121" s="888"/>
      <c r="BY121" s="888"/>
      <c r="BZ121" s="888"/>
      <c r="CA121" s="888">
        <v>14619248</v>
      </c>
      <c r="CB121" s="888"/>
      <c r="CC121" s="888"/>
      <c r="CD121" s="888"/>
      <c r="CE121" s="888"/>
      <c r="CF121" s="889">
        <v>162.19999999999999</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2122536</v>
      </c>
      <c r="DH121" s="801"/>
      <c r="DI121" s="801"/>
      <c r="DJ121" s="801"/>
      <c r="DK121" s="801"/>
      <c r="DL121" s="801">
        <v>2517695</v>
      </c>
      <c r="DM121" s="801"/>
      <c r="DN121" s="801"/>
      <c r="DO121" s="801"/>
      <c r="DP121" s="801"/>
      <c r="DQ121" s="801">
        <v>2434483</v>
      </c>
      <c r="DR121" s="801"/>
      <c r="DS121" s="801"/>
      <c r="DT121" s="801"/>
      <c r="DU121" s="801"/>
      <c r="DV121" s="853">
        <v>27</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439</v>
      </c>
      <c r="BP122" s="868"/>
      <c r="BQ122" s="869">
        <v>19199183</v>
      </c>
      <c r="BR122" s="870"/>
      <c r="BS122" s="870"/>
      <c r="BT122" s="870"/>
      <c r="BU122" s="870"/>
      <c r="BV122" s="870">
        <v>19658886</v>
      </c>
      <c r="BW122" s="870"/>
      <c r="BX122" s="870"/>
      <c r="BY122" s="870"/>
      <c r="BZ122" s="870"/>
      <c r="CA122" s="870">
        <v>20977666</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249193</v>
      </c>
      <c r="DH122" s="801"/>
      <c r="DI122" s="801"/>
      <c r="DJ122" s="801"/>
      <c r="DK122" s="801"/>
      <c r="DL122" s="801">
        <v>233307</v>
      </c>
      <c r="DM122" s="801"/>
      <c r="DN122" s="801"/>
      <c r="DO122" s="801"/>
      <c r="DP122" s="801"/>
      <c r="DQ122" s="801">
        <v>216988</v>
      </c>
      <c r="DR122" s="801"/>
      <c r="DS122" s="801"/>
      <c r="DT122" s="801"/>
      <c r="DU122" s="801"/>
      <c r="DV122" s="853">
        <v>2.4</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71.8</v>
      </c>
      <c r="BR123" s="862"/>
      <c r="BS123" s="862"/>
      <c r="BT123" s="862"/>
      <c r="BU123" s="862"/>
      <c r="BV123" s="862">
        <v>85.7</v>
      </c>
      <c r="BW123" s="862"/>
      <c r="BX123" s="862"/>
      <c r="BY123" s="862"/>
      <c r="BZ123" s="862"/>
      <c r="CA123" s="862">
        <v>95.2</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31696</v>
      </c>
      <c r="DH123" s="814"/>
      <c r="DI123" s="814"/>
      <c r="DJ123" s="814"/>
      <c r="DK123" s="815"/>
      <c r="DL123" s="816">
        <v>116108</v>
      </c>
      <c r="DM123" s="814"/>
      <c r="DN123" s="814"/>
      <c r="DO123" s="814"/>
      <c r="DP123" s="815"/>
      <c r="DQ123" s="816">
        <v>110609</v>
      </c>
      <c r="DR123" s="814"/>
      <c r="DS123" s="814"/>
      <c r="DT123" s="814"/>
      <c r="DU123" s="815"/>
      <c r="DV123" s="784">
        <v>1.2</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26106</v>
      </c>
      <c r="AB126" s="814"/>
      <c r="AC126" s="814"/>
      <c r="AD126" s="814"/>
      <c r="AE126" s="815"/>
      <c r="AF126" s="816">
        <v>26020</v>
      </c>
      <c r="AG126" s="814"/>
      <c r="AH126" s="814"/>
      <c r="AI126" s="814"/>
      <c r="AJ126" s="815"/>
      <c r="AK126" s="816">
        <v>25934</v>
      </c>
      <c r="AL126" s="814"/>
      <c r="AM126" s="814"/>
      <c r="AN126" s="814"/>
      <c r="AO126" s="815"/>
      <c r="AP126" s="784">
        <v>0.3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13.31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15041</v>
      </c>
      <c r="DH127" s="850"/>
      <c r="DI127" s="850"/>
      <c r="DJ127" s="850"/>
      <c r="DK127" s="850"/>
      <c r="DL127" s="850">
        <v>11919</v>
      </c>
      <c r="DM127" s="850"/>
      <c r="DN127" s="850"/>
      <c r="DO127" s="850"/>
      <c r="DP127" s="850"/>
      <c r="DQ127" s="850">
        <v>11136</v>
      </c>
      <c r="DR127" s="850"/>
      <c r="DS127" s="850"/>
      <c r="DT127" s="850"/>
      <c r="DU127" s="850"/>
      <c r="DV127" s="851">
        <v>0.1</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220833</v>
      </c>
      <c r="AB128" s="754"/>
      <c r="AC128" s="754"/>
      <c r="AD128" s="754"/>
      <c r="AE128" s="755"/>
      <c r="AF128" s="756">
        <v>221128</v>
      </c>
      <c r="AG128" s="754"/>
      <c r="AH128" s="754"/>
      <c r="AI128" s="754"/>
      <c r="AJ128" s="755"/>
      <c r="AK128" s="756">
        <v>207189</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18.309999999999999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10009196</v>
      </c>
      <c r="AB129" s="814"/>
      <c r="AC129" s="814"/>
      <c r="AD129" s="814"/>
      <c r="AE129" s="815"/>
      <c r="AF129" s="816">
        <v>9980972</v>
      </c>
      <c r="AG129" s="814"/>
      <c r="AH129" s="814"/>
      <c r="AI129" s="814"/>
      <c r="AJ129" s="815"/>
      <c r="AK129" s="816">
        <v>10155400</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1151379</v>
      </c>
      <c r="AB130" s="814"/>
      <c r="AC130" s="814"/>
      <c r="AD130" s="814"/>
      <c r="AE130" s="815"/>
      <c r="AF130" s="816">
        <v>1186549</v>
      </c>
      <c r="AG130" s="814"/>
      <c r="AH130" s="814"/>
      <c r="AI130" s="814"/>
      <c r="AJ130" s="815"/>
      <c r="AK130" s="816">
        <v>1141782</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95.2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8857817</v>
      </c>
      <c r="AB131" s="747"/>
      <c r="AC131" s="747"/>
      <c r="AD131" s="747"/>
      <c r="AE131" s="748"/>
      <c r="AF131" s="749">
        <v>8794423</v>
      </c>
      <c r="AG131" s="747"/>
      <c r="AH131" s="747"/>
      <c r="AI131" s="747"/>
      <c r="AJ131" s="748"/>
      <c r="AK131" s="749">
        <v>9013618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8.3144752260000008</v>
      </c>
      <c r="AB132" s="770"/>
      <c r="AC132" s="770"/>
      <c r="AD132" s="770"/>
      <c r="AE132" s="771"/>
      <c r="AF132" s="772">
        <v>7.8554897800000001</v>
      </c>
      <c r="AG132" s="770"/>
      <c r="AH132" s="770"/>
      <c r="AI132" s="770"/>
      <c r="AJ132" s="771"/>
      <c r="AK132" s="772">
        <v>7.4988644960000004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10.8</v>
      </c>
      <c r="AB133" s="779"/>
      <c r="AC133" s="779"/>
      <c r="AD133" s="779"/>
      <c r="AE133" s="780"/>
      <c r="AF133" s="778">
        <v>9</v>
      </c>
      <c r="AG133" s="779"/>
      <c r="AH133" s="779"/>
      <c r="AI133" s="779"/>
      <c r="AJ133" s="780"/>
      <c r="AK133" s="778">
        <v>7.8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2894848</v>
      </c>
      <c r="L9" s="264">
        <v>63633</v>
      </c>
      <c r="M9" s="265">
        <v>71916</v>
      </c>
      <c r="N9" s="266">
        <v>-11.5</v>
      </c>
    </row>
    <row r="10" spans="1:16" x14ac:dyDescent="0.15">
      <c r="A10" s="248"/>
      <c r="B10" s="244"/>
      <c r="C10" s="244"/>
      <c r="D10" s="244"/>
      <c r="E10" s="244"/>
      <c r="F10" s="244"/>
      <c r="G10" s="1163" t="s">
        <v>476</v>
      </c>
      <c r="H10" s="1164"/>
      <c r="I10" s="1164"/>
      <c r="J10" s="1165"/>
      <c r="K10" s="267">
        <v>183626</v>
      </c>
      <c r="L10" s="268">
        <v>4036</v>
      </c>
      <c r="M10" s="269">
        <v>7911</v>
      </c>
      <c r="N10" s="270">
        <v>-49</v>
      </c>
    </row>
    <row r="11" spans="1:16" ht="13.5" customHeight="1" x14ac:dyDescent="0.15">
      <c r="A11" s="248"/>
      <c r="B11" s="244"/>
      <c r="C11" s="244"/>
      <c r="D11" s="244"/>
      <c r="E11" s="244"/>
      <c r="F11" s="244"/>
      <c r="G11" s="1163" t="s">
        <v>477</v>
      </c>
      <c r="H11" s="1164"/>
      <c r="I11" s="1164"/>
      <c r="J11" s="1165"/>
      <c r="K11" s="267">
        <v>3248</v>
      </c>
      <c r="L11" s="268">
        <v>71</v>
      </c>
      <c r="M11" s="269">
        <v>7787</v>
      </c>
      <c r="N11" s="270">
        <v>-99.1</v>
      </c>
    </row>
    <row r="12" spans="1:16" ht="13.5" customHeight="1" x14ac:dyDescent="0.15">
      <c r="A12" s="248"/>
      <c r="B12" s="244"/>
      <c r="C12" s="244"/>
      <c r="D12" s="244"/>
      <c r="E12" s="244"/>
      <c r="F12" s="244"/>
      <c r="G12" s="1163" t="s">
        <v>478</v>
      </c>
      <c r="H12" s="1164"/>
      <c r="I12" s="1164"/>
      <c r="J12" s="1165"/>
      <c r="K12" s="267">
        <v>195604</v>
      </c>
      <c r="L12" s="268">
        <v>4300</v>
      </c>
      <c r="M12" s="269">
        <v>906</v>
      </c>
      <c r="N12" s="270">
        <v>374.6</v>
      </c>
    </row>
    <row r="13" spans="1:16" ht="13.5" customHeight="1" x14ac:dyDescent="0.15">
      <c r="A13" s="248"/>
      <c r="B13" s="244"/>
      <c r="C13" s="244"/>
      <c r="D13" s="244"/>
      <c r="E13" s="244"/>
      <c r="F13" s="244"/>
      <c r="G13" s="1163" t="s">
        <v>479</v>
      </c>
      <c r="H13" s="1164"/>
      <c r="I13" s="1164"/>
      <c r="J13" s="1165"/>
      <c r="K13" s="267" t="s">
        <v>480</v>
      </c>
      <c r="L13" s="268" t="s">
        <v>480</v>
      </c>
      <c r="M13" s="269">
        <v>13</v>
      </c>
      <c r="N13" s="270" t="s">
        <v>480</v>
      </c>
    </row>
    <row r="14" spans="1:16" ht="13.5" customHeight="1" x14ac:dyDescent="0.15">
      <c r="A14" s="248"/>
      <c r="B14" s="244"/>
      <c r="C14" s="244"/>
      <c r="D14" s="244"/>
      <c r="E14" s="244"/>
      <c r="F14" s="244"/>
      <c r="G14" s="1163" t="s">
        <v>481</v>
      </c>
      <c r="H14" s="1164"/>
      <c r="I14" s="1164"/>
      <c r="J14" s="1165"/>
      <c r="K14" s="267">
        <v>132327</v>
      </c>
      <c r="L14" s="268">
        <v>2909</v>
      </c>
      <c r="M14" s="269">
        <v>3077</v>
      </c>
      <c r="N14" s="270">
        <v>-5.5</v>
      </c>
    </row>
    <row r="15" spans="1:16" ht="13.5" customHeight="1" x14ac:dyDescent="0.15">
      <c r="A15" s="248"/>
      <c r="B15" s="244"/>
      <c r="C15" s="244"/>
      <c r="D15" s="244"/>
      <c r="E15" s="244"/>
      <c r="F15" s="244"/>
      <c r="G15" s="1163" t="s">
        <v>482</v>
      </c>
      <c r="H15" s="1164"/>
      <c r="I15" s="1164"/>
      <c r="J15" s="1165"/>
      <c r="K15" s="267">
        <v>63109</v>
      </c>
      <c r="L15" s="268">
        <v>1387</v>
      </c>
      <c r="M15" s="269">
        <v>1653</v>
      </c>
      <c r="N15" s="270">
        <v>-16.100000000000001</v>
      </c>
    </row>
    <row r="16" spans="1:16" x14ac:dyDescent="0.15">
      <c r="A16" s="248"/>
      <c r="B16" s="244"/>
      <c r="C16" s="244"/>
      <c r="D16" s="244"/>
      <c r="E16" s="244"/>
      <c r="F16" s="244"/>
      <c r="G16" s="1166" t="s">
        <v>483</v>
      </c>
      <c r="H16" s="1167"/>
      <c r="I16" s="1167"/>
      <c r="J16" s="1168"/>
      <c r="K16" s="268">
        <v>-315494</v>
      </c>
      <c r="L16" s="268">
        <v>-6935</v>
      </c>
      <c r="M16" s="269">
        <v>-7483</v>
      </c>
      <c r="N16" s="270">
        <v>-7.3</v>
      </c>
    </row>
    <row r="17" spans="1:16" x14ac:dyDescent="0.15">
      <c r="A17" s="248"/>
      <c r="B17" s="244"/>
      <c r="C17" s="244"/>
      <c r="D17" s="244"/>
      <c r="E17" s="244"/>
      <c r="F17" s="244"/>
      <c r="G17" s="1166" t="s">
        <v>165</v>
      </c>
      <c r="H17" s="1167"/>
      <c r="I17" s="1167"/>
      <c r="J17" s="1168"/>
      <c r="K17" s="268">
        <v>3157268</v>
      </c>
      <c r="L17" s="268">
        <v>69401</v>
      </c>
      <c r="M17" s="269">
        <v>85779</v>
      </c>
      <c r="N17" s="270">
        <v>-19.100000000000001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7.12</v>
      </c>
      <c r="L21" s="281">
        <v>8.2100000000000009</v>
      </c>
      <c r="M21" s="282">
        <v>-1.0900000000000001</v>
      </c>
      <c r="N21" s="249"/>
      <c r="O21" s="283"/>
      <c r="P21" s="279"/>
    </row>
    <row r="22" spans="1:16" s="284" customFormat="1" x14ac:dyDescent="0.15">
      <c r="A22" s="279"/>
      <c r="B22" s="249"/>
      <c r="C22" s="249"/>
      <c r="D22" s="249"/>
      <c r="E22" s="249"/>
      <c r="F22" s="249"/>
      <c r="G22" s="1160" t="s">
        <v>489</v>
      </c>
      <c r="H22" s="1161"/>
      <c r="I22" s="1161"/>
      <c r="J22" s="1162"/>
      <c r="K22" s="285">
        <v>96.5</v>
      </c>
      <c r="L22" s="286">
        <v>97</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1490664</v>
      </c>
      <c r="L32" s="294">
        <v>32767</v>
      </c>
      <c r="M32" s="295">
        <v>51963</v>
      </c>
      <c r="N32" s="296">
        <v>-36.9</v>
      </c>
    </row>
    <row r="33" spans="1:16" ht="13.5" customHeight="1" x14ac:dyDescent="0.15">
      <c r="A33" s="248"/>
      <c r="B33" s="244"/>
      <c r="C33" s="244"/>
      <c r="D33" s="244"/>
      <c r="E33" s="244"/>
      <c r="F33" s="244"/>
      <c r="G33" s="1151" t="s">
        <v>494</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495</v>
      </c>
      <c r="H34" s="1152"/>
      <c r="I34" s="1152"/>
      <c r="J34" s="1153"/>
      <c r="K34" s="294" t="s">
        <v>480</v>
      </c>
      <c r="L34" s="294" t="s">
        <v>480</v>
      </c>
      <c r="M34" s="295">
        <v>71</v>
      </c>
      <c r="N34" s="296" t="s">
        <v>480</v>
      </c>
    </row>
    <row r="35" spans="1:16" ht="27" customHeight="1" x14ac:dyDescent="0.15">
      <c r="A35" s="248"/>
      <c r="B35" s="244"/>
      <c r="C35" s="244"/>
      <c r="D35" s="244"/>
      <c r="E35" s="244"/>
      <c r="F35" s="244"/>
      <c r="G35" s="1151" t="s">
        <v>496</v>
      </c>
      <c r="H35" s="1152"/>
      <c r="I35" s="1152"/>
      <c r="J35" s="1153"/>
      <c r="K35" s="294">
        <v>483841</v>
      </c>
      <c r="L35" s="294">
        <v>10636</v>
      </c>
      <c r="M35" s="295">
        <v>20847</v>
      </c>
      <c r="N35" s="296">
        <v>-49</v>
      </c>
    </row>
    <row r="36" spans="1:16" ht="27" customHeight="1" x14ac:dyDescent="0.15">
      <c r="A36" s="248"/>
      <c r="B36" s="244"/>
      <c r="C36" s="244"/>
      <c r="D36" s="244"/>
      <c r="E36" s="244"/>
      <c r="F36" s="244"/>
      <c r="G36" s="1151" t="s">
        <v>497</v>
      </c>
      <c r="H36" s="1152"/>
      <c r="I36" s="1152"/>
      <c r="J36" s="1153"/>
      <c r="K36" s="294">
        <v>24451</v>
      </c>
      <c r="L36" s="294">
        <v>537</v>
      </c>
      <c r="M36" s="295">
        <v>3529</v>
      </c>
      <c r="N36" s="296">
        <v>-84.8</v>
      </c>
    </row>
    <row r="37" spans="1:16" ht="13.5" customHeight="1" x14ac:dyDescent="0.15">
      <c r="A37" s="248"/>
      <c r="B37" s="244"/>
      <c r="C37" s="244"/>
      <c r="D37" s="244"/>
      <c r="E37" s="244"/>
      <c r="F37" s="244"/>
      <c r="G37" s="1151" t="s">
        <v>498</v>
      </c>
      <c r="H37" s="1152"/>
      <c r="I37" s="1152"/>
      <c r="J37" s="1153"/>
      <c r="K37" s="294">
        <v>25934</v>
      </c>
      <c r="L37" s="294">
        <v>570</v>
      </c>
      <c r="M37" s="295">
        <v>828</v>
      </c>
      <c r="N37" s="296">
        <v>-31.2</v>
      </c>
    </row>
    <row r="38" spans="1:16" ht="27" customHeight="1" x14ac:dyDescent="0.15">
      <c r="A38" s="248"/>
      <c r="B38" s="244"/>
      <c r="C38" s="244"/>
      <c r="D38" s="244"/>
      <c r="E38" s="244"/>
      <c r="F38" s="244"/>
      <c r="G38" s="1154" t="s">
        <v>499</v>
      </c>
      <c r="H38" s="1155"/>
      <c r="I38" s="1155"/>
      <c r="J38" s="1156"/>
      <c r="K38" s="297" t="s">
        <v>480</v>
      </c>
      <c r="L38" s="297" t="s">
        <v>480</v>
      </c>
      <c r="M38" s="298">
        <v>6</v>
      </c>
      <c r="N38" s="299" t="s">
        <v>480</v>
      </c>
      <c r="O38" s="293"/>
    </row>
    <row r="39" spans="1:16" x14ac:dyDescent="0.15">
      <c r="A39" s="248"/>
      <c r="B39" s="244"/>
      <c r="C39" s="244"/>
      <c r="D39" s="244"/>
      <c r="E39" s="244"/>
      <c r="F39" s="244"/>
      <c r="G39" s="1154" t="s">
        <v>500</v>
      </c>
      <c r="H39" s="1155"/>
      <c r="I39" s="1155"/>
      <c r="J39" s="1156"/>
      <c r="K39" s="300">
        <v>-207189</v>
      </c>
      <c r="L39" s="300">
        <v>-4554</v>
      </c>
      <c r="M39" s="301">
        <v>-4386</v>
      </c>
      <c r="N39" s="302">
        <v>3.8</v>
      </c>
      <c r="O39" s="293"/>
    </row>
    <row r="40" spans="1:16" ht="27" customHeight="1" x14ac:dyDescent="0.15">
      <c r="A40" s="248"/>
      <c r="B40" s="244"/>
      <c r="C40" s="244"/>
      <c r="D40" s="244"/>
      <c r="E40" s="244"/>
      <c r="F40" s="244"/>
      <c r="G40" s="1151" t="s">
        <v>501</v>
      </c>
      <c r="H40" s="1152"/>
      <c r="I40" s="1152"/>
      <c r="J40" s="1153"/>
      <c r="K40" s="300">
        <v>-1141782</v>
      </c>
      <c r="L40" s="300">
        <v>-25098</v>
      </c>
      <c r="M40" s="301">
        <v>-50220</v>
      </c>
      <c r="N40" s="302">
        <v>-50</v>
      </c>
      <c r="O40" s="293"/>
    </row>
    <row r="41" spans="1:16" x14ac:dyDescent="0.15">
      <c r="A41" s="248"/>
      <c r="B41" s="244"/>
      <c r="C41" s="244"/>
      <c r="D41" s="244"/>
      <c r="E41" s="244"/>
      <c r="F41" s="244"/>
      <c r="G41" s="1157" t="s">
        <v>276</v>
      </c>
      <c r="H41" s="1158"/>
      <c r="I41" s="1158"/>
      <c r="J41" s="1159"/>
      <c r="K41" s="294">
        <v>675919</v>
      </c>
      <c r="L41" s="300">
        <v>14858</v>
      </c>
      <c r="M41" s="301">
        <v>22638</v>
      </c>
      <c r="N41" s="302">
        <v>-34.4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1246320</v>
      </c>
      <c r="J51" s="320">
        <v>26263</v>
      </c>
      <c r="K51" s="321">
        <v>-0.7</v>
      </c>
      <c r="L51" s="322">
        <v>67088</v>
      </c>
      <c r="M51" s="323">
        <v>-22.3</v>
      </c>
      <c r="N51" s="324">
        <v>21.6</v>
      </c>
    </row>
    <row r="52" spans="1:14" x14ac:dyDescent="0.15">
      <c r="A52" s="248"/>
      <c r="B52" s="244"/>
      <c r="C52" s="244"/>
      <c r="D52" s="244"/>
      <c r="E52" s="244"/>
      <c r="F52" s="244"/>
      <c r="G52" s="325"/>
      <c r="H52" s="326" t="s">
        <v>512</v>
      </c>
      <c r="I52" s="327">
        <v>1011049</v>
      </c>
      <c r="J52" s="328">
        <v>21305</v>
      </c>
      <c r="K52" s="329">
        <v>70.099999999999994</v>
      </c>
      <c r="L52" s="330">
        <v>37146</v>
      </c>
      <c r="M52" s="331">
        <v>-9.9</v>
      </c>
      <c r="N52" s="332">
        <v>80</v>
      </c>
    </row>
    <row r="53" spans="1:14" x14ac:dyDescent="0.15">
      <c r="A53" s="248"/>
      <c r="B53" s="244"/>
      <c r="C53" s="244"/>
      <c r="D53" s="244"/>
      <c r="E53" s="244"/>
      <c r="F53" s="244"/>
      <c r="G53" s="310" t="s">
        <v>513</v>
      </c>
      <c r="H53" s="311"/>
      <c r="I53" s="319">
        <v>1371931</v>
      </c>
      <c r="J53" s="320">
        <v>29235</v>
      </c>
      <c r="K53" s="321">
        <v>11.3</v>
      </c>
      <c r="L53" s="322">
        <v>70489</v>
      </c>
      <c r="M53" s="323">
        <v>5.0999999999999996</v>
      </c>
      <c r="N53" s="324">
        <v>6.2</v>
      </c>
    </row>
    <row r="54" spans="1:14" x14ac:dyDescent="0.15">
      <c r="A54" s="248"/>
      <c r="B54" s="244"/>
      <c r="C54" s="244"/>
      <c r="D54" s="244"/>
      <c r="E54" s="244"/>
      <c r="F54" s="244"/>
      <c r="G54" s="325"/>
      <c r="H54" s="326" t="s">
        <v>512</v>
      </c>
      <c r="I54" s="327">
        <v>773238</v>
      </c>
      <c r="J54" s="328">
        <v>16477</v>
      </c>
      <c r="K54" s="329">
        <v>-22.7</v>
      </c>
      <c r="L54" s="330">
        <v>37817</v>
      </c>
      <c r="M54" s="331">
        <v>1.8</v>
      </c>
      <c r="N54" s="332">
        <v>-24.5</v>
      </c>
    </row>
    <row r="55" spans="1:14" x14ac:dyDescent="0.15">
      <c r="A55" s="248"/>
      <c r="B55" s="244"/>
      <c r="C55" s="244"/>
      <c r="D55" s="244"/>
      <c r="E55" s="244"/>
      <c r="F55" s="244"/>
      <c r="G55" s="310" t="s">
        <v>514</v>
      </c>
      <c r="H55" s="311"/>
      <c r="I55" s="319">
        <v>3659781</v>
      </c>
      <c r="J55" s="320">
        <v>78717</v>
      </c>
      <c r="K55" s="321">
        <v>169.3</v>
      </c>
      <c r="L55" s="322">
        <v>84389</v>
      </c>
      <c r="M55" s="323">
        <v>19.7</v>
      </c>
      <c r="N55" s="324">
        <v>149.6</v>
      </c>
    </row>
    <row r="56" spans="1:14" x14ac:dyDescent="0.15">
      <c r="A56" s="248"/>
      <c r="B56" s="244"/>
      <c r="C56" s="244"/>
      <c r="D56" s="244"/>
      <c r="E56" s="244"/>
      <c r="F56" s="244"/>
      <c r="G56" s="325"/>
      <c r="H56" s="326" t="s">
        <v>512</v>
      </c>
      <c r="I56" s="327">
        <v>1387995</v>
      </c>
      <c r="J56" s="328">
        <v>29854</v>
      </c>
      <c r="K56" s="329">
        <v>81.2</v>
      </c>
      <c r="L56" s="330">
        <v>44339</v>
      </c>
      <c r="M56" s="331">
        <v>17.2</v>
      </c>
      <c r="N56" s="332">
        <v>64</v>
      </c>
    </row>
    <row r="57" spans="1:14" x14ac:dyDescent="0.15">
      <c r="A57" s="248"/>
      <c r="B57" s="244"/>
      <c r="C57" s="244"/>
      <c r="D57" s="244"/>
      <c r="E57" s="244"/>
      <c r="F57" s="244"/>
      <c r="G57" s="310" t="s">
        <v>515</v>
      </c>
      <c r="H57" s="311"/>
      <c r="I57" s="319">
        <v>4170914</v>
      </c>
      <c r="J57" s="320">
        <v>90787</v>
      </c>
      <c r="K57" s="321">
        <v>15.3</v>
      </c>
      <c r="L57" s="322">
        <v>83623</v>
      </c>
      <c r="M57" s="323">
        <v>-0.9</v>
      </c>
      <c r="N57" s="324">
        <v>16.2</v>
      </c>
    </row>
    <row r="58" spans="1:14" x14ac:dyDescent="0.15">
      <c r="A58" s="248"/>
      <c r="B58" s="244"/>
      <c r="C58" s="244"/>
      <c r="D58" s="244"/>
      <c r="E58" s="244"/>
      <c r="F58" s="244"/>
      <c r="G58" s="325"/>
      <c r="H58" s="326" t="s">
        <v>512</v>
      </c>
      <c r="I58" s="327">
        <v>2265924</v>
      </c>
      <c r="J58" s="328">
        <v>49321</v>
      </c>
      <c r="K58" s="329">
        <v>65.2</v>
      </c>
      <c r="L58" s="330">
        <v>48787</v>
      </c>
      <c r="M58" s="331">
        <v>10</v>
      </c>
      <c r="N58" s="332">
        <v>55.2</v>
      </c>
    </row>
    <row r="59" spans="1:14" x14ac:dyDescent="0.15">
      <c r="A59" s="248"/>
      <c r="B59" s="244"/>
      <c r="C59" s="244"/>
      <c r="D59" s="244"/>
      <c r="E59" s="244"/>
      <c r="F59" s="244"/>
      <c r="G59" s="310" t="s">
        <v>516</v>
      </c>
      <c r="H59" s="311"/>
      <c r="I59" s="319">
        <v>7757902</v>
      </c>
      <c r="J59" s="320">
        <v>170530</v>
      </c>
      <c r="K59" s="321">
        <v>87.8</v>
      </c>
      <c r="L59" s="322">
        <v>81768</v>
      </c>
      <c r="M59" s="323">
        <v>-2.2000000000000002</v>
      </c>
      <c r="N59" s="324">
        <v>90</v>
      </c>
    </row>
    <row r="60" spans="1:14" x14ac:dyDescent="0.15">
      <c r="A60" s="248"/>
      <c r="B60" s="244"/>
      <c r="C60" s="244"/>
      <c r="D60" s="244"/>
      <c r="E60" s="244"/>
      <c r="F60" s="244"/>
      <c r="G60" s="325"/>
      <c r="H60" s="326" t="s">
        <v>512</v>
      </c>
      <c r="I60" s="333">
        <v>3624712</v>
      </c>
      <c r="J60" s="328">
        <v>79676</v>
      </c>
      <c r="K60" s="329">
        <v>61.5</v>
      </c>
      <c r="L60" s="330">
        <v>37917</v>
      </c>
      <c r="M60" s="331">
        <v>-22.3</v>
      </c>
      <c r="N60" s="332">
        <v>83.8</v>
      </c>
    </row>
    <row r="61" spans="1:14" x14ac:dyDescent="0.15">
      <c r="A61" s="248"/>
      <c r="B61" s="244"/>
      <c r="C61" s="244"/>
      <c r="D61" s="244"/>
      <c r="E61" s="244"/>
      <c r="F61" s="244"/>
      <c r="G61" s="310" t="s">
        <v>517</v>
      </c>
      <c r="H61" s="334"/>
      <c r="I61" s="335">
        <v>3641370</v>
      </c>
      <c r="J61" s="336">
        <v>79106</v>
      </c>
      <c r="K61" s="337">
        <v>56.6</v>
      </c>
      <c r="L61" s="338">
        <v>77471</v>
      </c>
      <c r="M61" s="339">
        <v>-0.1</v>
      </c>
      <c r="N61" s="324">
        <v>56.7</v>
      </c>
    </row>
    <row r="62" spans="1:14" x14ac:dyDescent="0.15">
      <c r="A62" s="248"/>
      <c r="B62" s="244"/>
      <c r="C62" s="244"/>
      <c r="D62" s="244"/>
      <c r="E62" s="244"/>
      <c r="F62" s="244"/>
      <c r="G62" s="325"/>
      <c r="H62" s="326" t="s">
        <v>512</v>
      </c>
      <c r="I62" s="327">
        <v>1812584</v>
      </c>
      <c r="J62" s="328">
        <v>39327</v>
      </c>
      <c r="K62" s="329">
        <v>51.1</v>
      </c>
      <c r="L62" s="330">
        <v>41201</v>
      </c>
      <c r="M62" s="331">
        <v>-0.6</v>
      </c>
      <c r="N62" s="332">
        <v>51.7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19.100000000000001</v>
      </c>
      <c r="G47" s="12">
        <v>22.42</v>
      </c>
      <c r="H47" s="12">
        <v>25.11</v>
      </c>
      <c r="I47" s="12">
        <v>24.18</v>
      </c>
      <c r="J47" s="13">
        <v>24.86</v>
      </c>
    </row>
    <row r="48" spans="2:10" ht="57.75" customHeight="1" x14ac:dyDescent="0.15">
      <c r="B48" s="14"/>
      <c r="C48" s="1171" t="s">
        <v>4</v>
      </c>
      <c r="D48" s="1171"/>
      <c r="E48" s="1172"/>
      <c r="F48" s="15">
        <v>7.96</v>
      </c>
      <c r="G48" s="16">
        <v>7.03</v>
      </c>
      <c r="H48" s="16">
        <v>6.37</v>
      </c>
      <c r="I48" s="16">
        <v>7.11</v>
      </c>
      <c r="J48" s="17">
        <v>8.14</v>
      </c>
    </row>
    <row r="49" spans="2:10" ht="57.75" customHeight="1" thickBot="1" x14ac:dyDescent="0.2">
      <c r="B49" s="18"/>
      <c r="C49" s="1173" t="s">
        <v>5</v>
      </c>
      <c r="D49" s="1173"/>
      <c r="E49" s="1174"/>
      <c r="F49" s="19">
        <v>5.47</v>
      </c>
      <c r="G49" s="20">
        <v>2.2000000000000002</v>
      </c>
      <c r="H49" s="20">
        <v>2.36</v>
      </c>
      <c r="I49" s="20" t="s">
        <v>524</v>
      </c>
      <c r="J49" s="21">
        <v>2.25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2017-05-09T02:09:53Z</cp:lastPrinted>
  <dcterms:created xsi:type="dcterms:W3CDTF">2017-02-15T16:27:20Z</dcterms:created>
  <dcterms:modified xsi:type="dcterms:W3CDTF">2017-05-26T09:01:31Z</dcterms:modified>
  <cp:category/>
</cp:coreProperties>
</file>