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75" yWindow="3405" windowWidth="20730" windowHeight="67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C36"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 r="BW34" i="9"/>
  <c r="BW35" i="9" s="1"/>
  <c r="BW36" i="9" s="1"/>
  <c r="BW37" i="9" s="1"/>
  <c r="BW38" i="9" s="1"/>
  <c r="BW39" i="9" s="1"/>
  <c r="BW40" i="9" s="1"/>
  <c r="BW41" i="9" s="1"/>
  <c r="BW42" i="9" s="1"/>
  <c r="CO34" i="9" l="1"/>
  <c r="CO35" i="9" s="1"/>
  <c r="CO36" i="9" s="1"/>
  <c r="CO37" i="9" s="1"/>
</calcChain>
</file>

<file path=xl/sharedStrings.xml><?xml version="1.0" encoding="utf-8"?>
<sst xmlns="http://schemas.openxmlformats.org/spreadsheetml/2006/main" count="1033" uniqueCount="572">
  <si>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</si>
  <si>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</si>
  <si>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</si>
  <si>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</si>
  <si>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</si>
  <si>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</si>
  <si>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</si>
  <si>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</si>
  <si>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</si>
  <si>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</si>
  <si>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</si>
  <si>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</si>
  <si>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</si>
  <si>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</si>
  <si>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</si>
  <si>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</si>
  <si>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</si>
  <si>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</si>
  <si>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</si>
  <si>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</si>
  <si>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</si>
  <si>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</si>
  <si>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</si>
  <si>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</si>
  <si>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</si>
  <si>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</si>
  <si>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</si>
  <si>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</si>
  <si>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</si>
  <si>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</si>
  <si>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</si>
  <si>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</si>
  <si>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</si>
  <si>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</si>
  <si>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</si>
  <si>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</si>
  <si>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</si>
  <si>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</si>
  <si>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</si>
  <si>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</si>
  <si>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</si>
  <si>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</si>
  <si>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</si>
  <si>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</si>
  <si>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</si>
  <si>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</si>
  <si>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</si>
  <si>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</si>
  <si>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</si>
  <si>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</si>
  <si>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</si>
  <si>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</si>
  <si>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</si>
  <si>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</si>
  <si>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</si>
  <si>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</si>
  <si>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</si>
  <si>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</si>
  <si>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</si>
  <si>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</si>
  <si>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</si>
  <si>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</si>
  <si>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</si>
  <si>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</si>
  <si>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</si>
  <si>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</si>
  <si>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</si>
  <si>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</si>
  <si>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</si>
  <si>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</si>
  <si>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</si>
  <si>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</si>
  <si>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</si>
  <si>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</si>
  <si>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</si>
  <si>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</si>
  <si>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</si>
  <si>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</si>
  <si>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</si>
  <si>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</si>
  <si>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</si>
  <si>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</si>
  <si>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笠間市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</si>
  <si>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</si>
  <si>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</si>
  <si>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</si>
  <si>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</si>
  <si>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</si>
  <si>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</si>
  <si>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</si>
  <si>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</si>
  <si>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</si>
  <si>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</si>
  <si>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</si>
  <si>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</si>
  <si>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</si>
  <si>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</si>
  <si>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</si>
  <si>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</si>
  <si>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</si>
  <si>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</si>
  <si>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</si>
  <si>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</si>
  <si>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</si>
  <si>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</si>
  <si>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</si>
  <si>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</si>
  <si>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</si>
  <si>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</si>
  <si>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</si>
  <si>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</si>
  <si>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</si>
  <si>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</si>
  <si>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</si>
  <si>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</si>
  <si>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</si>
  <si>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</si>
  <si>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</si>
  <si>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</si>
  <si>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</si>
  <si>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</si>
  <si>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</si>
  <si>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</si>
  <si>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</si>
  <si>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</si>
  <si>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</si>
  <si>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</si>
  <si>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</si>
  <si>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</si>
  <si>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</si>
  <si>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</si>
  <si>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</si>
  <si>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</si>
  <si>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</si>
  <si>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</si>
  <si>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</si>
  <si>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</si>
  <si>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</si>
  <si>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</si>
  <si>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</si>
  <si>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</si>
  <si>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</si>
  <si>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</si>
  <si>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</si>
  <si>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</si>
  <si>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</si>
  <si>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</si>
  <si>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</si>
  <si>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</si>
  <si>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</si>
  <si>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</si>
  <si>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</si>
  <si>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</si>
  <si>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</si>
  <si>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</si>
  <si>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</si>
  <si>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</si>
  <si>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</si>
  <si>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</si>
  <si>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</si>
  <si>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</si>
  <si>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</si>
  <si>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</si>
  <si>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</si>
  <si>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</si>
  <si>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</si>
  <si>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</si>
  <si>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</si>
  <si>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</si>
  <si>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</si>
  <si>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</si>
  <si>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</si>
  <si>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</si>
  <si>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</si>
  <si>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</si>
  <si>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</si>
  <si>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</si>
  <si>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</si>
  <si>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</si>
  <si>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</si>
  <si>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</si>
  <si>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</si>
  <si>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</si>
  <si>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</si>
  <si>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</si>
  <si>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</si>
  <si>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</si>
  <si>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</si>
  <si>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</si>
  <si>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</si>
  <si>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</si>
  <si>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</si>
  <si>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茨城県笠間市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</si>
  <si>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</si>
  <si>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</si>
  <si>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</si>
  <si>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</si>
  <si>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</si>
  <si>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</si>
  <si>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</si>
  <si>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</si>
  <si>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</si>
  <si>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</si>
  <si>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</si>
  <si>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</si>
  <si>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</si>
  <si>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</si>
  <si>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</si>
  <si>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</si>
  <si>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</si>
  <si>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</si>
  <si>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</si>
  <si>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</si>
  <si>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</si>
  <si>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</si>
  <si>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</si>
  <si>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</si>
  <si>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</si>
  <si>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</si>
  <si>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</si>
  <si>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</si>
  <si>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</si>
  <si>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</si>
  <si>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</si>
  <si>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</si>
  <si>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</si>
  <si>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</si>
  <si>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</si>
  <si>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</si>
  <si>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</si>
  <si>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</si>
  <si>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</si>
  <si>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</si>
  <si>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</si>
  <si>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</si>
  <si>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</si>
  <si>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</si>
  <si>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</si>
  <si>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</si>
  <si>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</si>
  <si>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</si>
  <si>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</si>
  <si>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</si>
  <si>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</si>
  <si>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</si>
  <si>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</si>
  <si>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</si>
  <si>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</si>
  <si>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</si>
  <si>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</si>
  <si>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</si>
  <si>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</si>
  <si>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</si>
  <si>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</si>
  <si>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</si>
  <si>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</si>
  <si>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</si>
  <si>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</si>
  <si>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</si>
  <si>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</si>
  <si>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</si>
  <si>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</si>
  <si>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</si>
  <si>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</si>
  <si>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</si>
  <si>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</si>
  <si>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</si>
  <si>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</si>
  <si>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</si>
  <si>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</si>
  <si>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</si>
  <si>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</si>
  <si>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</si>
  <si>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</si>
  <si>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</si>
  <si>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</si>
  <si>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</si>
  <si>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</si>
  <si>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</si>
  <si>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</si>
  <si>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</si>
  <si>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</si>
  <si>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</si>
  <si>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</si>
  <si>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</si>
  <si>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</si>
  <si>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</si>
  <si>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</si>
  <si>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</si>
  <si>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</si>
  <si>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</si>
  <si>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</si>
  <si>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</si>
  <si>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</si>
  <si>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</si>
  <si>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</si>
  <si>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</si>
  <si>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</si>
  <si>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</si>
  <si>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</si>
  <si>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</si>
  <si>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</si>
  <si>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</si>
  <si>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</si>
  <si>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</si>
  <si>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</si>
  <si>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</si>
  <si>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</si>
  <si>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</si>
  <si>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</si>
  <si>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</si>
  <si>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</si>
  <si>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</si>
  <si>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</si>
  <si>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</si>
  <si>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</si>
  <si>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</si>
  <si>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</si>
  <si>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</si>
  <si>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</si>
  <si>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</si>
  <si>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</si>
  <si>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</si>
  <si>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</si>
  <si>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</si>
  <si>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</si>
  <si>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</si>
  <si>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</si>
  <si>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</si>
  <si>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</si>
  <si>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</si>
  <si>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</si>
  <si>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</si>
  <si>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</si>
  <si>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</si>
  <si>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</si>
  <si>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</si>
  <si>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</si>
  <si>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</si>
  <si>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</si>
  <si>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茨城県笠間市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</si>
  <si>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</si>
  <si>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</si>
  <si>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</si>
  <si>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</si>
  <si>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</si>
  <si>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</si>
  <si>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</si>
  <si>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</si>
  <si>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</si>
  <si>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</si>
  <si>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</si>
  <si>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</si>
  <si>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</si>
  <si>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</si>
  <si>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</si>
  <si>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</si>
  <si>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</si>
  <si>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</si>
  <si>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</si>
  <si>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</si>
  <si>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</si>
  <si>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</si>
  <si>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</si>
  <si>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</si>
  <si>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</si>
  <si>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</si>
  <si>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</si>
  <si>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</si>
  <si>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</si>
  <si>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</si>
  <si>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</si>
  <si>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</si>
  <si>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</si>
  <si>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</si>
  <si>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笠間市国民健康保険特別会計</t>
    <phoneticPr fontId="5"/>
  </si>
  <si>
    <t>笠間市介護保険特別会計</t>
    <phoneticPr fontId="5"/>
  </si>
  <si>
    <t>笠間市後期高齢者医療特別会計</t>
    <phoneticPr fontId="5"/>
  </si>
  <si>
    <t>笠間市介護サービス事業特別会計</t>
    <phoneticPr fontId="5"/>
  </si>
  <si>
    <t>笠間市水道事業会計</t>
    <phoneticPr fontId="5"/>
  </si>
  <si>
    <t>法適用企業</t>
    <phoneticPr fontId="5"/>
  </si>
  <si>
    <t>笠間市工業用水道事業会計</t>
    <phoneticPr fontId="5"/>
  </si>
  <si>
    <t>笠間市立病院事業会計</t>
    <phoneticPr fontId="5"/>
  </si>
  <si>
    <t>笠間市公共下水道事業特別会計</t>
    <phoneticPr fontId="5"/>
  </si>
  <si>
    <t>法非適用企業</t>
    <phoneticPr fontId="5"/>
  </si>
  <si>
    <t>笠間市農業集落排水事業特別会計</t>
    <phoneticPr fontId="5"/>
  </si>
  <si>
    <t>笠間市岩間駅東土地区画整理事業特別会計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</si>
  <si>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</si>
  <si>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</si>
  <si>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</si>
  <si>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</si>
  <si>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</si>
  <si>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</si>
  <si>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</si>
  <si>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</si>
  <si>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</si>
  <si>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</si>
  <si>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</si>
  <si>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</si>
  <si>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</si>
  <si>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</si>
  <si>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</si>
  <si>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</si>
  <si>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</si>
  <si>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</si>
  <si>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</si>
  <si>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</si>
  <si>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</si>
  <si>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</si>
  <si>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</si>
  <si>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</si>
  <si>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</si>
  <si>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</si>
  <si>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</si>
  <si>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</si>
  <si>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</si>
  <si>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</si>
  <si>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</si>
  <si>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</si>
  <si>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</si>
  <si>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</si>
  <si>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</si>
  <si>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</si>
  <si>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</si>
  <si>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</si>
  <si>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</si>
  <si>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</si>
  <si>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</si>
  <si>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</si>
  <si>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</si>
  <si>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</si>
  <si>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</si>
  <si>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</si>
  <si>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</si>
  <si>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</si>
  <si>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</si>
  <si>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</si>
  <si>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</si>
  <si>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</si>
  <si>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</si>
  <si>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</si>
  <si>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</si>
  <si>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</si>
  <si>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</si>
  <si>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</si>
  <si>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笠間市公共下水道事業特別会計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</si>
  <si>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</si>
  <si>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</si>
  <si>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笠間市農業集落排水事業特別会計</t>
    <phoneticPr fontId="5"/>
  </si>
  <si>
    <t>(Ｆ)</t>
    <phoneticPr fontId="5"/>
  </si>
  <si>
    <t>笠間市水道事業会計</t>
    <phoneticPr fontId="5"/>
  </si>
  <si>
    <t>将来負担比率（(Ｅ)－(Ｆ)）／（(Ｃ)－(Ｄ)）×１００</t>
    <rPh sb="0" eb="2">
      <t>ショウライ</t>
    </rPh>
    <rPh sb="2" eb="4">
      <t>フタン</t>
    </rPh>
    <rPh sb="4" eb="6">
      <t>ヒリツ</t>
    </rPh>
    <phoneticPr fontId="5"/>
  </si>
  <si>
    <t>笠間市立病院事業会計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</si>
  <si>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</si>
  <si>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</si>
  <si>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</si>
  <si>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</si>
  <si>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</si>
  <si>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</si>
  <si>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</si>
  <si>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</si>
  <si>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</si>
  <si>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</si>
  <si>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</si>
  <si>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</si>
  <si>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</si>
  <si>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</si>
  <si>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</si>
  <si>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</si>
  <si>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</si>
  <si>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</si>
  <si>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</si>
  <si>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</si>
  <si>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</si>
  <si>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</si>
  <si>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</si>
  <si>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</si>
  <si>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</si>
  <si>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</si>
  <si>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</si>
  <si>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</si>
  <si>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</si>
  <si>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</si>
  <si>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</si>
  <si>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</si>
  <si>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</si>
  <si>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</si>
  <si>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</si>
  <si>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</si>
  <si>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</si>
  <si>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</si>
  <si>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</si>
  <si>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</si>
  <si>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</si>
  <si>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</si>
  <si>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</si>
  <si>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</si>
  <si>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</si>
  <si>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</si>
  <si>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</si>
  <si>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</si>
  <si>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</si>
  <si>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</si>
  <si>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</si>
  <si>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</si>
  <si>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</si>
  <si>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</si>
  <si>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</si>
  <si>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</si>
  <si>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</si>
  <si>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</si>
  <si>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</si>
  <si>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</si>
  <si>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</si>
  <si>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</si>
  <si>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</si>
  <si>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</si>
  <si>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</si>
  <si>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</si>
  <si>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</si>
  <si>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</si>
  <si>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</si>
  <si>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</si>
  <si>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</si>
  <si>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</si>
  <si>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</si>
  <si>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</si>
  <si>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</si>
  <si>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</si>
  <si>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</si>
  <si>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</si>
  <si>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</si>
  <si>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</si>
  <si>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3.07</t>
  </si>
  <si>
    <t>笠間市水道事業会計</t>
  </si>
  <si>
    <t>一般会計</t>
  </si>
  <si>
    <t>笠間市工業用水道事業会計</t>
  </si>
  <si>
    <t>笠間市立病院事業会計</t>
  </si>
  <si>
    <t>笠間市国民健康保険特別会計</t>
  </si>
  <si>
    <t>笠間市介護保険特別会計</t>
  </si>
  <si>
    <t>笠間市公共下水道事業特別会計</t>
  </si>
  <si>
    <t>笠間市農業集落排水事業特別会計</t>
  </si>
  <si>
    <t>その他会計（赤字）</t>
  </si>
  <si>
    <t>その他会計（黒字）</t>
  </si>
  <si>
    <t>-</t>
    <phoneticPr fontId="2"/>
  </si>
  <si>
    <t>-</t>
    <phoneticPr fontId="2"/>
  </si>
  <si>
    <t>茨城租税債権管理機構</t>
    <phoneticPr fontId="2"/>
  </si>
  <si>
    <t>茨城県後期高齢者医療広域連合（一般会計）</t>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</si>
  <si>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</si>
  <si>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茨城地方広域環境事務組合</t>
    <phoneticPr fontId="2"/>
  </si>
  <si>
    <t>笠間・水戸環境組合</t>
    <phoneticPr fontId="2"/>
  </si>
  <si>
    <t>笠間地方広域事務組合</t>
    <phoneticPr fontId="2"/>
  </si>
  <si>
    <t>筑北環境衛生組合</t>
    <phoneticPr fontId="2"/>
  </si>
  <si>
    <t>茨城県市町村総合事務組合（一般会計）</t>
    <phoneticPr fontId="2"/>
  </si>
  <si>
    <t>茨城県市町村総合事務組合（県民交通災害共済事業特別会計）</t>
    <phoneticPr fontId="2"/>
  </si>
  <si>
    <t>笠間市開発公社</t>
    <rPh sb="0" eb="2">
      <t>カサマ</t>
    </rPh>
    <rPh sb="2" eb="3">
      <t>シ</t>
    </rPh>
    <rPh sb="3" eb="5">
      <t>カイハツ</t>
    </rPh>
    <rPh sb="5" eb="7">
      <t>コウシャ</t>
    </rPh>
    <phoneticPr fontId="22"/>
  </si>
  <si>
    <t>笠間工芸の丘</t>
    <rPh sb="0" eb="2">
      <t>カサマ</t>
    </rPh>
    <rPh sb="2" eb="4">
      <t>コウゲイ</t>
    </rPh>
    <rPh sb="5" eb="6">
      <t>オカ</t>
    </rPh>
    <phoneticPr fontId="22"/>
  </si>
  <si>
    <t>笠間市農業公社</t>
    <rPh sb="0" eb="3">
      <t>カサマシ</t>
    </rPh>
    <rPh sb="3" eb="5">
      <t>ノウギョウ</t>
    </rPh>
    <rPh sb="5" eb="7">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</si>
  <si>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</si>
  <si>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</si>
  <si>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</si>
  <si>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</si>
  <si>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</si>
  <si>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</si>
  <si>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</si>
  <si>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</si>
  <si>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</si>
  <si>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</si>
  <si>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</si>
  <si>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</si>
  <si>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</si>
  <si>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については，地方債残高が増となった一方で，公営企業債等に係る繰入見込額や組合負担等見込額の減，退職者補充のための新規職員の採用抑制など適正な人員管理により退職手当負担見込額が大幅減になっている。こうした取組みの成果が経年変化に表われており，段階的に数値が改善し，類似団体の平均値を上回っている。実質公債費比率については，地方債の元利償還金において合併特例債や臨時財政対策債の発行等により年々増加しているものの，標準税収入額等の増により標準財政規模が増となったことから数値は改善しており，類似団体とほぼ同程度の数値となっている。今後の見通しとしては，今後も同様の起債を予定していることに加え，近年の大規模改修事業分の償還開始により実質公債費比率は上昇していくことが見込まれるため，事業の選択と集中を進めるとともに，財政措置のある借入れを行うなど，更なる起債の適正化に努める。
</t>
    <rPh sb="13" eb="16">
      <t>チホウサイ</t>
    </rPh>
    <rPh sb="16" eb="18">
      <t>ザンダカ</t>
    </rPh>
    <rPh sb="19" eb="20">
      <t>ゾウ</t>
    </rPh>
    <rPh sb="24" eb="26">
      <t>イッポウ</t>
    </rPh>
    <rPh sb="28" eb="30">
      <t>コウエイ</t>
    </rPh>
    <rPh sb="30" eb="32">
      <t>キギョウ</t>
    </rPh>
    <rPh sb="32" eb="33">
      <t>サイ</t>
    </rPh>
    <rPh sb="33" eb="34">
      <t>トウ</t>
    </rPh>
    <rPh sb="35" eb="36">
      <t>カカ</t>
    </rPh>
    <rPh sb="37" eb="39">
      <t>クリイレ</t>
    </rPh>
    <rPh sb="39" eb="41">
      <t>ミコミ</t>
    </rPh>
    <rPh sb="41" eb="42">
      <t>ガク</t>
    </rPh>
    <rPh sb="43" eb="45">
      <t>クミアイ</t>
    </rPh>
    <rPh sb="45" eb="48">
      <t>フタントウ</t>
    </rPh>
    <rPh sb="48" eb="50">
      <t>ミコミ</t>
    </rPh>
    <rPh sb="50" eb="51">
      <t>ガク</t>
    </rPh>
    <rPh sb="52" eb="53">
      <t>ゲン</t>
    </rPh>
    <rPh sb="84" eb="86">
      <t>タイショク</t>
    </rPh>
    <rPh sb="86" eb="88">
      <t>テアテ</t>
    </rPh>
    <rPh sb="88" eb="90">
      <t>フタン</t>
    </rPh>
    <rPh sb="90" eb="92">
      <t>ミコミ</t>
    </rPh>
    <rPh sb="92" eb="93">
      <t>ガク</t>
    </rPh>
    <rPh sb="94" eb="96">
      <t>オオハバ</t>
    </rPh>
    <rPh sb="96" eb="97">
      <t>ゲン</t>
    </rPh>
    <rPh sb="108" eb="109">
      <t>ト</t>
    </rPh>
    <rPh sb="109" eb="110">
      <t>ク</t>
    </rPh>
    <rPh sb="112" eb="114">
      <t>セイカ</t>
    </rPh>
    <rPh sb="115" eb="117">
      <t>ケイネン</t>
    </rPh>
    <rPh sb="117" eb="119">
      <t>ヘンカ</t>
    </rPh>
    <rPh sb="120" eb="121">
      <t>アラ</t>
    </rPh>
    <rPh sb="127" eb="130">
      <t>ダンカイテキ</t>
    </rPh>
    <rPh sb="131" eb="133">
      <t>スウチ</t>
    </rPh>
    <rPh sb="134" eb="136">
      <t>カイゼン</t>
    </rPh>
    <rPh sb="138" eb="140">
      <t>ルイジ</t>
    </rPh>
    <rPh sb="140" eb="142">
      <t>ダンタイ</t>
    </rPh>
    <rPh sb="143" eb="146">
      <t>ヘイキンチ</t>
    </rPh>
    <rPh sb="147" eb="149">
      <t>ウワマワ</t>
    </rPh>
    <rPh sb="154" eb="156">
      <t>ジッシツ</t>
    </rPh>
    <rPh sb="156" eb="158">
      <t>コウサイ</t>
    </rPh>
    <rPh sb="158" eb="159">
      <t>ヒ</t>
    </rPh>
    <rPh sb="159" eb="161">
      <t>ヒリツ</t>
    </rPh>
    <rPh sb="167" eb="170">
      <t>チホウサイ</t>
    </rPh>
    <rPh sb="171" eb="173">
      <t>ガンリ</t>
    </rPh>
    <rPh sb="173" eb="176">
      <t>ショウカンキン</t>
    </rPh>
    <rPh sb="180" eb="182">
      <t>ガッペイ</t>
    </rPh>
    <rPh sb="182" eb="184">
      <t>トクレイ</t>
    </rPh>
    <rPh sb="184" eb="185">
      <t>サイ</t>
    </rPh>
    <rPh sb="186" eb="188">
      <t>リンジ</t>
    </rPh>
    <rPh sb="188" eb="190">
      <t>ザイセイ</t>
    </rPh>
    <rPh sb="190" eb="192">
      <t>タイサク</t>
    </rPh>
    <rPh sb="192" eb="193">
      <t>サイ</t>
    </rPh>
    <rPh sb="194" eb="196">
      <t>ハッコウ</t>
    </rPh>
    <rPh sb="196" eb="197">
      <t>トウ</t>
    </rPh>
    <rPh sb="200" eb="202">
      <t>ネンネン</t>
    </rPh>
    <rPh sb="202" eb="204">
      <t>ゾウカ</t>
    </rPh>
    <rPh sb="212" eb="214">
      <t>ヒョウジュン</t>
    </rPh>
    <rPh sb="214" eb="215">
      <t>ゼイ</t>
    </rPh>
    <rPh sb="215" eb="217">
      <t>シュウニュウ</t>
    </rPh>
    <rPh sb="217" eb="219">
      <t>ガクトウ</t>
    </rPh>
    <rPh sb="220" eb="221">
      <t>ゾウ</t>
    </rPh>
    <rPh sb="224" eb="226">
      <t>ヒョウジュン</t>
    </rPh>
    <rPh sb="226" eb="228">
      <t>ザイセイ</t>
    </rPh>
    <rPh sb="228" eb="230">
      <t>キボ</t>
    </rPh>
    <rPh sb="231" eb="232">
      <t>ゾウ</t>
    </rPh>
    <rPh sb="240" eb="242">
      <t>スウチ</t>
    </rPh>
    <rPh sb="243" eb="245">
      <t>カイゼン</t>
    </rPh>
    <rPh sb="250" eb="252">
      <t>ルイジ</t>
    </rPh>
    <rPh sb="252" eb="254">
      <t>ダンタイ</t>
    </rPh>
    <rPh sb="257" eb="260">
      <t>ドウテイド</t>
    </rPh>
    <rPh sb="261" eb="263">
      <t>スウチ</t>
    </rPh>
    <rPh sb="281" eb="283">
      <t>コンゴ</t>
    </rPh>
    <rPh sb="284" eb="286">
      <t>ドウヨウ</t>
    </rPh>
    <rPh sb="287" eb="288">
      <t>オ</t>
    </rPh>
    <rPh sb="288" eb="289">
      <t>サイ</t>
    </rPh>
    <rPh sb="312" eb="313">
      <t>ブン</t>
    </rPh>
    <rPh sb="316" eb="318">
      <t>カイシ</t>
    </rPh>
    <rPh sb="346" eb="348">
      <t>ジギョウ</t>
    </rPh>
    <rPh sb="349" eb="351">
      <t>センタク</t>
    </rPh>
    <rPh sb="352" eb="354">
      <t>シュウチュウ</t>
    </rPh>
    <rPh sb="355" eb="356">
      <t>スス</t>
    </rPh>
    <rPh sb="374" eb="375">
      <t>オコナ</t>
    </rPh>
    <rPh sb="379" eb="380">
      <t>サラ</t>
    </rPh>
    <rPh sb="382" eb="383">
      <t>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</si>
</sst>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31815</c:v>
                </c:pt>
                <c:pt idx="1">
                  <c:v>62776</c:v>
                </c:pt>
                <c:pt idx="2">
                  <c:v>50654</c:v>
                </c:pt>
                <c:pt idx="3">
                  <c:v>43015</c:v>
                </c:pt>
                <c:pt idx="4">
                  <c:v>46270</c:v>
                </c:pt>
              </c:numCache>
            </c:numRef>
          </c:val>
          <c:smooth val="0"/>
        </c:ser>
        <c:dLbls>
          <c:showLegendKey val="0"/>
          <c:showVal val="0"/>
          <c:showCatName val="0"/>
          <c:showSerName val="0"/>
          <c:showPercent val="0"/>
          <c:showBubbleSize val="0"/>
        </c:dLbls>
        <c:marker val="1"/>
        <c:smooth val="0"/>
        <c:axId val="457118616"/>
        <c:axId val="457123320"/>
      </c:lineChart>
      <c:catAx>
        <c:axId val="457118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7123320"/>
        <c:crosses val="autoZero"/>
        <c:auto val="1"/>
        <c:lblAlgn val="ctr"/>
        <c:lblOffset val="100"/>
        <c:tickLblSkip val="1"/>
        <c:tickMarkSkip val="1"/>
        <c:noMultiLvlLbl val="0"/>
      </c:catAx>
      <c:valAx>
        <c:axId val="4571233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7118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3.67</c:v>
                </c:pt>
                <c:pt idx="1">
                  <c:v>2.5099999999999998</c:v>
                </c:pt>
                <c:pt idx="2">
                  <c:v>3.75</c:v>
                </c:pt>
                <c:pt idx="3">
                  <c:v>3.49</c:v>
                </c:pt>
                <c:pt idx="4">
                  <c:v>3.21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33.9</c:v>
                </c:pt>
                <c:pt idx="1">
                  <c:v>38.72</c:v>
                </c:pt>
                <c:pt idx="2">
                  <c:v>39.46</c:v>
                </c:pt>
                <c:pt idx="3">
                  <c:v>36.4</c:v>
                </c:pt>
                <c:pt idx="4">
                  <c:v>38.840000000000003</c:v>
                </c:pt>
              </c:numCache>
            </c:numRef>
          </c:val>
        </c:ser>
        <c:dLbls>
          <c:showLegendKey val="0"/>
          <c:showVal val="0"/>
          <c:showCatName val="0"/>
          <c:showSerName val="0"/>
          <c:showPercent val="0"/>
          <c:showBubbleSize val="0"/>
        </c:dLbls>
        <c:gapWidth val="250"/>
        <c:overlap val="100"/>
        <c:axId val="457124496"/>
        <c:axId val="45712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11.96</c:v>
                </c:pt>
                <c:pt idx="1">
                  <c:v>3.89</c:v>
                </c:pt>
                <c:pt idx="2">
                  <c:v>3.56</c:v>
                </c:pt>
                <c:pt idx="3">
                  <c:v>-3.07</c:v>
                </c:pt>
                <c:pt idx="4">
                  <c:v>2.75</c:v>
                </c:pt>
              </c:numCache>
            </c:numRef>
          </c:val>
          <c:smooth val="0"/>
        </c:ser>
        <c:dLbls>
          <c:showLegendKey val="0"/>
          <c:showVal val="0"/>
          <c:showCatName val="0"/>
          <c:showSerName val="0"/>
          <c:showPercent val="0"/>
          <c:showBubbleSize val="0"/>
        </c:dLbls>
        <c:marker val="1"/>
        <c:smooth val="0"/>
        <c:axId val="457124496"/>
        <c:axId val="457121360"/>
      </c:lineChart>
      <c:catAx>
        <c:axId val="45712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7121360"/>
        <c:crosses val="autoZero"/>
        <c:auto val="1"/>
        <c:lblAlgn val="ctr"/>
        <c:lblOffset val="100"/>
        <c:tickLblSkip val="1"/>
        <c:tickMarkSkip val="1"/>
        <c:noMultiLvlLbl val="0"/>
      </c:catAx>
      <c:valAx>
        <c:axId val="45712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12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0.18</c:v>
                </c:pt>
                <c:pt idx="2">
                  <c:v>#N/A</c:v>
                </c:pt>
                <c:pt idx="3">
                  <c:v>0.02</c:v>
                </c:pt>
                <c:pt idx="4">
                  <c:v>#N/A</c:v>
                </c:pt>
                <c:pt idx="5">
                  <c:v>0.03</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笠間市農業集落排水事業特別会計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0.05</c:v>
                </c:pt>
                <c:pt idx="4">
                  <c:v>#N/A</c:v>
                </c:pt>
                <c:pt idx="5">
                  <c:v>0.06</c:v>
                </c:pt>
                <c:pt idx="6">
                  <c:v>#N/A</c:v>
                </c:pt>
                <c:pt idx="7">
                  <c:v>0.02</c:v>
                </c:pt>
                <c:pt idx="8">
                  <c:v>#N/A</c:v>
                </c:pt>
                <c:pt idx="9">
                  <c:v>0.01</c:v>
                </c:pt>
              </c:numCache>
            </c:numRef>
          </c:val>
        </c:ser>
        <c:ser>
          <c:idx val="3"/>
          <c:order val="3"/>
          <c:tx>
            <c:strRef>
              <c:f>データシート!$A$30</c:f>
              <c:strCache>
                <c:ptCount val="1"/>
                <c:pt idx="0">
                  <c:v>笠間市公共下水道事業特別会計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0.14000000000000001</c:v>
                </c:pt>
                <c:pt idx="2">
                  <c:v>#N/A</c:v>
                </c:pt>
                <c:pt idx="3">
                  <c:v>0.44</c:v>
                </c:pt>
                <c:pt idx="4">
                  <c:v>#N/A</c:v>
                </c:pt>
                <c:pt idx="5">
                  <c:v>0.3</c:v>
                </c:pt>
                <c:pt idx="6">
                  <c:v>#N/A</c:v>
                </c:pt>
                <c:pt idx="7">
                  <c:v>0.2</c:v>
                </c:pt>
                <c:pt idx="8">
                  <c:v>#N/A</c:v>
                </c:pt>
                <c:pt idx="9">
                  <c:v>0.23</c:v>
                </c:pt>
              </c:numCache>
            </c:numRef>
          </c:val>
        </c:ser>
        <c:ser>
          <c:idx val="4"/>
          <c:order val="4"/>
          <c:tx>
            <c:strRef>
              <c:f>データシート!$A$31</c:f>
              <c:strCache>
                <c:ptCount val="1"/>
                <c:pt idx="0">
                  <c:v>笠間市介護保険特別会計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0.35</c:v>
                </c:pt>
                <c:pt idx="2">
                  <c:v>#N/A</c:v>
                </c:pt>
                <c:pt idx="3">
                  <c:v>0.76</c:v>
                </c:pt>
                <c:pt idx="4">
                  <c:v>#N/A</c:v>
                </c:pt>
                <c:pt idx="5">
                  <c:v>0.22</c:v>
                </c:pt>
                <c:pt idx="6">
                  <c:v>#N/A</c:v>
                </c:pt>
                <c:pt idx="7">
                  <c:v>0.81</c:v>
                </c:pt>
                <c:pt idx="8">
                  <c:v>#N/A</c:v>
                </c:pt>
                <c:pt idx="9">
                  <c:v>0.56999999999999995</c:v>
                </c:pt>
              </c:numCache>
            </c:numRef>
          </c:val>
        </c:ser>
        <c:ser>
          <c:idx val="5"/>
          <c:order val="5"/>
          <c:tx>
            <c:strRef>
              <c:f>データシート!$A$32</c:f>
              <c:strCache>
                <c:ptCount val="1"/>
                <c:pt idx="0">
                  <c:v>笠間市国民健康保険特別会計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0.28000000000000003</c:v>
                </c:pt>
                <c:pt idx="2">
                  <c:v>#N/A</c:v>
                </c:pt>
                <c:pt idx="3">
                  <c:v>1.28</c:v>
                </c:pt>
                <c:pt idx="4">
                  <c:v>#N/A</c:v>
                </c:pt>
                <c:pt idx="5">
                  <c:v>1.88</c:v>
                </c:pt>
                <c:pt idx="6">
                  <c:v>#N/A</c:v>
                </c:pt>
                <c:pt idx="7">
                  <c:v>1.37</c:v>
                </c:pt>
                <c:pt idx="8">
                  <c:v>#N/A</c:v>
                </c:pt>
                <c:pt idx="9">
                  <c:v>0.98</c:v>
                </c:pt>
              </c:numCache>
            </c:numRef>
          </c:val>
        </c:ser>
        <c:ser>
          <c:idx val="6"/>
          <c:order val="6"/>
          <c:tx>
            <c:strRef>
              <c:f>データシート!$A$33</c:f>
              <c:strCache>
                <c:ptCount val="1"/>
                <c:pt idx="0">
                  <c:v>笠間市立病院事業会計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0.57999999999999996</c:v>
                </c:pt>
                <c:pt idx="4">
                  <c:v>#N/A</c:v>
                </c:pt>
                <c:pt idx="5">
                  <c:v>0.74</c:v>
                </c:pt>
                <c:pt idx="6">
                  <c:v>#N/A</c:v>
                </c:pt>
                <c:pt idx="7">
                  <c:v>0.96</c:v>
                </c:pt>
                <c:pt idx="8">
                  <c:v>#N/A</c:v>
                </c:pt>
                <c:pt idx="9">
                  <c:v>1.1399999999999999</c:v>
                </c:pt>
              </c:numCache>
            </c:numRef>
          </c:val>
        </c:ser>
        <c:ser>
          <c:idx val="7"/>
          <c:order val="7"/>
          <c:tx>
            <c:strRef>
              <c:f>データシート!$A$34</c:f>
              <c:strCache>
                <c:ptCount val="1"/>
                <c:pt idx="0">
                  <c:v>笠間市工業用水道事業会計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1.37</c:v>
                </c:pt>
                <c:pt idx="2">
                  <c:v>#N/A</c:v>
                </c:pt>
                <c:pt idx="3">
                  <c:v>1.44</c:v>
                </c:pt>
                <c:pt idx="4">
                  <c:v>#N/A</c:v>
                </c:pt>
                <c:pt idx="5">
                  <c:v>1.42</c:v>
                </c:pt>
                <c:pt idx="6">
                  <c:v>#N/A</c:v>
                </c:pt>
                <c:pt idx="7">
                  <c:v>1.47</c:v>
                </c:pt>
                <c:pt idx="8">
                  <c:v>#N/A</c:v>
                </c:pt>
                <c:pt idx="9">
                  <c:v>1.52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3.67</c:v>
                </c:pt>
                <c:pt idx="2">
                  <c:v>#N/A</c:v>
                </c:pt>
                <c:pt idx="3">
                  <c:v>2.5</c:v>
                </c:pt>
                <c:pt idx="4">
                  <c:v>#N/A</c:v>
                </c:pt>
                <c:pt idx="5">
                  <c:v>3.75</c:v>
                </c:pt>
                <c:pt idx="6">
                  <c:v>#N/A</c:v>
                </c:pt>
                <c:pt idx="7">
                  <c:v>3.48</c:v>
                </c:pt>
                <c:pt idx="8">
                  <c:v>#N/A</c:v>
                </c:pt>
                <c:pt idx="9">
                  <c:v>3.21</c:v>
                </c:pt>
              </c:numCache>
            </c:numRef>
          </c:val>
        </c:ser>
        <c:ser>
          <c:idx val="9"/>
          <c:order val="9"/>
          <c:tx>
            <c:strRef>
              <c:f>データシート!$A$36</c:f>
              <c:strCache>
                <c:ptCount val="1"/>
                <c:pt idx="0">
                  <c:v>笠間市水道事業会計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12.88</c:v>
                </c:pt>
                <c:pt idx="2">
                  <c:v>#N/A</c:v>
                </c:pt>
                <c:pt idx="3">
                  <c:v>13.62</c:v>
                </c:pt>
                <c:pt idx="4">
                  <c:v>#N/A</c:v>
                </c:pt>
                <c:pt idx="5">
                  <c:v>13.41</c:v>
                </c:pt>
                <c:pt idx="6">
                  <c:v>#N/A</c:v>
                </c:pt>
                <c:pt idx="7">
                  <c:v>13.79</c:v>
                </c:pt>
                <c:pt idx="8">
                  <c:v>#N/A</c:v>
                </c:pt>
                <c:pt idx="9">
                  <c:v>13.69</c:v>
                </c:pt>
              </c:numCache>
            </c:numRef>
          </c:val>
        </c:ser>
        <c:dLbls>
          <c:showLegendKey val="0"/>
          <c:showVal val="0"/>
          <c:showCatName val="0"/>
          <c:showSerName val="0"/>
          <c:showPercent val="0"/>
          <c:showBubbleSize val="0"/>
        </c:dLbls>
        <c:gapWidth val="150"/>
        <c:overlap val="100"/>
        <c:axId val="457120576"/>
        <c:axId val="457121752"/>
      </c:barChart>
      <c:catAx>
        <c:axId val="45712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121752"/>
        <c:crosses val="autoZero"/>
        <c:auto val="1"/>
        <c:lblAlgn val="ctr"/>
        <c:lblOffset val="100"/>
        <c:tickLblSkip val="1"/>
        <c:tickMarkSkip val="1"/>
        <c:noMultiLvlLbl val="0"/>
      </c:catAx>
      <c:valAx>
        <c:axId val="457121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120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86E-2"/>
          <c:y val="8.7976539589442848E-2"/>
          <c:w val="0.90356317136844011"/>
          <c:h val="0.639296187683287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2392</c:v>
                </c:pt>
                <c:pt idx="5">
                  <c:v>2495</c:v>
                </c:pt>
                <c:pt idx="8">
                  <c:v>2674</c:v>
                </c:pt>
                <c:pt idx="11">
                  <c:v>2779</c:v>
                </c:pt>
                <c:pt idx="14">
                  <c:v>2683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54</c:v>
                </c:pt>
                <c:pt idx="3">
                  <c:v>51</c:v>
                </c:pt>
                <c:pt idx="6">
                  <c:v>44</c:v>
                </c:pt>
                <c:pt idx="9">
                  <c:v>36</c:v>
                </c:pt>
                <c:pt idx="12">
                  <c:v>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c:v>
                </c:pt>
                <c:pt idx="3">
                  <c:v>81</c:v>
                </c:pt>
                <c:pt idx="6">
                  <c:v>86</c:v>
                </c:pt>
                <c:pt idx="9">
                  <c:v>80</c:v>
                </c:pt>
                <c:pt idx="12">
                  <c:v>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1183</c:v>
                </c:pt>
                <c:pt idx="3">
                  <c:v>1212</c:v>
                </c:pt>
                <c:pt idx="6">
                  <c:v>1110</c:v>
                </c:pt>
                <c:pt idx="9">
                  <c:v>1054</c:v>
                </c:pt>
                <c:pt idx="12">
                  <c:v>1055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2705</c:v>
                </c:pt>
                <c:pt idx="3">
                  <c:v>2728</c:v>
                </c:pt>
                <c:pt idx="6">
                  <c:v>2921</c:v>
                </c:pt>
                <c:pt idx="9">
                  <c:v>2997</c:v>
                </c:pt>
                <c:pt idx="12">
                  <c:v>2958</c:v>
                </c:pt>
              </c:numCache>
            </c:numRef>
          </c:val>
        </c:ser>
        <c:dLbls>
          <c:showLegendKey val="0"/>
          <c:showVal val="0"/>
          <c:showCatName val="0"/>
          <c:showSerName val="0"/>
          <c:showPercent val="0"/>
          <c:showBubbleSize val="0"/>
        </c:dLbls>
        <c:gapWidth val="100"/>
        <c:overlap val="100"/>
        <c:axId val="457117440"/>
        <c:axId val="45712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1630</c:v>
                </c:pt>
                <c:pt idx="2">
                  <c:v>#N/A</c:v>
                </c:pt>
                <c:pt idx="3">
                  <c:v>#N/A</c:v>
                </c:pt>
                <c:pt idx="4">
                  <c:v>1577</c:v>
                </c:pt>
                <c:pt idx="5">
                  <c:v>#N/A</c:v>
                </c:pt>
                <c:pt idx="6">
                  <c:v>#N/A</c:v>
                </c:pt>
                <c:pt idx="7">
                  <c:v>1487</c:v>
                </c:pt>
                <c:pt idx="8">
                  <c:v>#N/A</c:v>
                </c:pt>
                <c:pt idx="9">
                  <c:v>#N/A</c:v>
                </c:pt>
                <c:pt idx="10">
                  <c:v>1388</c:v>
                </c:pt>
                <c:pt idx="11">
                  <c:v>#N/A</c:v>
                </c:pt>
                <c:pt idx="12">
                  <c:v>#N/A</c:v>
                </c:pt>
                <c:pt idx="13">
                  <c:v>1438</c:v>
                </c:pt>
                <c:pt idx="14">
                  <c:v>#N/A</c:v>
                </c:pt>
              </c:numCache>
            </c:numRef>
          </c:val>
          <c:smooth val="0"/>
        </c:ser>
        <c:dLbls>
          <c:showLegendKey val="0"/>
          <c:showVal val="0"/>
          <c:showCatName val="0"/>
          <c:showSerName val="0"/>
          <c:showPercent val="0"/>
          <c:showBubbleSize val="0"/>
        </c:dLbls>
        <c:marker val="1"/>
        <c:smooth val="0"/>
        <c:axId val="457117440"/>
        <c:axId val="457122144"/>
      </c:lineChart>
      <c:catAx>
        <c:axId val="45711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122144"/>
        <c:crosses val="autoZero"/>
        <c:auto val="1"/>
        <c:lblAlgn val="ctr"/>
        <c:lblOffset val="100"/>
        <c:tickLblSkip val="1"/>
        <c:tickMarkSkip val="1"/>
        <c:noMultiLvlLbl val="0"/>
      </c:catAx>
      <c:valAx>
        <c:axId val="45712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11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06"/>
          <c:h val="0.5891821277385512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30901</c:v>
                </c:pt>
                <c:pt idx="5">
                  <c:v>32801</c:v>
                </c:pt>
                <c:pt idx="8">
                  <c:v>33230</c:v>
                </c:pt>
                <c:pt idx="11">
                  <c:v>33791</c:v>
                </c:pt>
                <c:pt idx="14">
                  <c:v>34205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579</c:v>
                </c:pt>
                <c:pt idx="5">
                  <c:v>543</c:v>
                </c:pt>
                <c:pt idx="8">
                  <c:v>512</c:v>
                </c:pt>
                <c:pt idx="11">
                  <c:v>413</c:v>
                </c:pt>
                <c:pt idx="14">
                  <c:v>391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11621</c:v>
                </c:pt>
                <c:pt idx="5">
                  <c:v>12530</c:v>
                </c:pt>
                <c:pt idx="8">
                  <c:v>13473</c:v>
                </c:pt>
                <c:pt idx="11">
                  <c:v>14142</c:v>
                </c:pt>
                <c:pt idx="14">
                  <c:v>15296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c:v>
                </c:pt>
                <c:pt idx="3">
                  <c:v>13</c:v>
                </c:pt>
                <c:pt idx="6">
                  <c:v>7</c:v>
                </c:pt>
                <c:pt idx="9">
                  <c:v>9</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7115</c:v>
                </c:pt>
                <c:pt idx="3">
                  <c:v>6818</c:v>
                </c:pt>
                <c:pt idx="6">
                  <c:v>6223</c:v>
                </c:pt>
                <c:pt idx="9">
                  <c:v>5957</c:v>
                </c:pt>
                <c:pt idx="12">
                  <c:v>5497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521</c:v>
                </c:pt>
                <c:pt idx="3">
                  <c:v>424</c:v>
                </c:pt>
                <c:pt idx="6">
                  <c:v>350</c:v>
                </c:pt>
                <c:pt idx="9">
                  <c:v>272</c:v>
                </c:pt>
                <c:pt idx="12">
                  <c:v>200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18774</c:v>
                </c:pt>
                <c:pt idx="3">
                  <c:v>18531</c:v>
                </c:pt>
                <c:pt idx="6">
                  <c:v>18140</c:v>
                </c:pt>
                <c:pt idx="9">
                  <c:v>17868</c:v>
                </c:pt>
                <c:pt idx="12">
                  <c:v>17593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511</c:v>
                </c:pt>
                <c:pt idx="3">
                  <c:v>454</c:v>
                </c:pt>
                <c:pt idx="6">
                  <c:v>407</c:v>
                </c:pt>
                <c:pt idx="9">
                  <c:v>376</c:v>
                </c:pt>
                <c:pt idx="12">
                  <c:v>348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27101</c:v>
                </c:pt>
                <c:pt idx="3">
                  <c:v>28874</c:v>
                </c:pt>
                <c:pt idx="6">
                  <c:v>29316</c:v>
                </c:pt>
                <c:pt idx="9">
                  <c:v>29320</c:v>
                </c:pt>
                <c:pt idx="12">
                  <c:v>29848</c:v>
                </c:pt>
              </c:numCache>
            </c:numRef>
          </c:val>
        </c:ser>
        <c:dLbls>
          <c:showLegendKey val="0"/>
          <c:showVal val="0"/>
          <c:showCatName val="0"/>
          <c:showSerName val="0"/>
          <c:showPercent val="0"/>
          <c:showBubbleSize val="0"/>
        </c:dLbls>
        <c:gapWidth val="100"/>
        <c:overlap val="100"/>
        <c:axId val="466969592"/>
        <c:axId val="466971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10938</c:v>
                </c:pt>
                <c:pt idx="2">
                  <c:v>#N/A</c:v>
                </c:pt>
                <c:pt idx="3">
                  <c:v>#N/A</c:v>
                </c:pt>
                <c:pt idx="4">
                  <c:v>9241</c:v>
                </c:pt>
                <c:pt idx="5">
                  <c:v>#N/A</c:v>
                </c:pt>
                <c:pt idx="6">
                  <c:v>#N/A</c:v>
                </c:pt>
                <c:pt idx="7">
                  <c:v>7229</c:v>
                </c:pt>
                <c:pt idx="8">
                  <c:v>#N/A</c:v>
                </c:pt>
                <c:pt idx="9">
                  <c:v>#N/A</c:v>
                </c:pt>
                <c:pt idx="10">
                  <c:v>5456</c:v>
                </c:pt>
                <c:pt idx="11">
                  <c:v>#N/A</c:v>
                </c:pt>
                <c:pt idx="12">
                  <c:v>#N/A</c:v>
                </c:pt>
                <c:pt idx="13">
                  <c:v>3601</c:v>
                </c:pt>
                <c:pt idx="14">
                  <c:v>#N/A</c:v>
                </c:pt>
              </c:numCache>
            </c:numRef>
          </c:val>
          <c:smooth val="0"/>
        </c:ser>
        <c:dLbls>
          <c:showLegendKey val="0"/>
          <c:showVal val="0"/>
          <c:showCatName val="0"/>
          <c:showSerName val="0"/>
          <c:showPercent val="0"/>
          <c:showBubbleSize val="0"/>
        </c:dLbls>
        <c:marker val="1"/>
        <c:smooth val="0"/>
        <c:axId val="466969592"/>
        <c:axId val="466971160"/>
      </c:lineChart>
      <c:catAx>
        <c:axId val="466969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971160"/>
        <c:crosses val="autoZero"/>
        <c:auto val="1"/>
        <c:lblAlgn val="ctr"/>
        <c:lblOffset val="100"/>
        <c:tickLblSkip val="1"/>
        <c:tickMarkSkip val="1"/>
        <c:noMultiLvlLbl val="0"/>
      </c:catAx>
      <c:valAx>
        <c:axId val="466971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969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1"/>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{BBDAE955-5DCB-4139-8D32-452D3CA6B879}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{FF61887E-3C9E-429E-864C-4C9F63485453}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{29964899-AA28-4E88-A8CA-19EC2954C477}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{82347D3A-799C-44A7-B595-8F09BF43617E}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{5A1CECF4-2027-4FE6-8E6C-D44286FAC8B3}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{89BAB744-E011-4674-B10E-647E5281D57F}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{89C35C5D-B5BF-41F1-9AA1-4E699B2ED2A0}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{11FD81B1-8BF7-4493-AA85-D58D6F722C29}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{599979CE-CB98-4BDD-BDED-BC6E79850A4E}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{A21F20D0-E84D-40B9-B330-4BFA1B0ABFAE}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6972728"/>
        <c:axId val="466967240"/>
      </c:scatterChart>
      <c:valAx>
        <c:axId val="466972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51"/>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967240"/>
        <c:crosses val="autoZero"/>
        <c:crossBetween val="midCat"/>
      </c:valAx>
      <c:valAx>
        <c:axId val="466967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972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7"/>
          <c:y val="4.7118521949462346E-2"/>
          <c:w val="0.847044317818686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{5D267E06-5E13-4D8B-90C8-791BD209A1C2}</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4.5171070442460076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{4E49AD70-05BC-4FFC-B548-F4665C4E8F9A}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{7FFF7304-63E9-4F61-95A5-B9D6B1DDC93F}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{5F25A7D3-2E32-4D76-862F-45004F380E01}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{360CA76A-C975-489F-8523-2EB18BE63B8D}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10.3</c:v>
                </c:pt>
                <c:pt idx="2">
                  <c:v>9.9</c:v>
                </c:pt>
                <c:pt idx="3">
                  <c:v>9.5</c:v>
                </c:pt>
                <c:pt idx="4">
                  <c:v>9.1999999999999993</c:v>
                </c:pt>
              </c:numCache>
            </c:numRef>
          </c:xVal>
          <c:yVal>
            <c:numRef>
              <c:f>公会計指標分析・財政指標組合せ分析表!$K$73:$O$73</c:f>
              <c:numCache>
                <c:formatCode>#,##0.0;"▲ "#,##0.0</c:formatCode>
                <c:ptCount val="5"/>
                <c:pt idx="0">
                  <c:v>69.099999999999994</c:v>
                </c:pt>
                <c:pt idx="1">
                  <c:v>58.9</c:v>
                </c:pt>
                <c:pt idx="2">
                  <c:v>46.5</c:v>
                </c:pt>
                <c:pt idx="3">
                  <c:v>35.200000000000003</c:v>
                </c:pt>
                <c:pt idx="4">
                  <c:v>22.8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{FC4021E1-FB11-4D71-BEC3-8B0519F837F6}</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1.823985408116738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{E99A6E22-58AA-41FE-8F44-CBAB0A0F0499}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{92EA3F0C-C246-49C4-9024-707C8CC89422}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{132B3587-1A77-4B3F-BD59-6200292A58B0}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{01562B0A-E143-4C37-89B4-85A895091B1F}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466970768"/>
        <c:axId val="466971944"/>
      </c:scatterChart>
      <c:valAx>
        <c:axId val="466970768"/>
        <c:scaling>
          <c:orientation val="minMax"/>
          <c:max val="11.4"/>
          <c:min val="8.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971944"/>
        <c:crosses val="autoZero"/>
        <c:crossBetween val="midCat"/>
      </c:valAx>
      <c:valAx>
        <c:axId val="466971944"/>
        <c:scaling>
          <c:orientation val="minMax"/>
          <c:max val="77"/>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970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元利償還金は臨時財政対策債や合併特例債等の発行により年々増加し、平成２</a:t>
          </a:r>
          <a:r>
            <a:rPr lang="ja-JP" altLang="en-US" sz="1100" b="0" i="0">
              <a:solidFill>
                <a:sysClr val="windowText" lastClr="000000"/>
              </a:solidFill>
              <a:latin typeface="+mn-lt"/>
              <a:ea typeface="+mn-ea"/>
              <a:cs typeface="+mn-cs"/>
            </a:rPr>
            <a:t>３</a:t>
          </a:r>
          <a:r>
            <a:rPr lang="ja-JP" altLang="ja-JP" sz="1100" b="0" i="0">
              <a:solidFill>
                <a:sysClr val="windowText" lastClr="000000"/>
              </a:solidFill>
              <a:latin typeface="+mn-lt"/>
              <a:ea typeface="+mn-ea"/>
              <a:cs typeface="+mn-cs"/>
            </a:rPr>
            <a:t>年度と２６年度の比較では約</a:t>
          </a:r>
          <a:r>
            <a:rPr lang="ja-JP" altLang="en-US" sz="1100" b="0" i="0">
              <a:solidFill>
                <a:sysClr val="windowText" lastClr="000000"/>
              </a:solidFill>
              <a:latin typeface="+mn-lt"/>
              <a:ea typeface="+mn-ea"/>
              <a:cs typeface="+mn-cs"/>
            </a:rPr>
            <a:t>２</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９</a:t>
          </a:r>
          <a:r>
            <a:rPr lang="ja-JP" altLang="ja-JP" sz="1100" b="0" i="0">
              <a:solidFill>
                <a:sysClr val="windowText" lastClr="000000"/>
              </a:solidFill>
              <a:latin typeface="+mn-lt"/>
              <a:ea typeface="+mn-ea"/>
              <a:cs typeface="+mn-cs"/>
            </a:rPr>
            <a:t>億円増加してい</a:t>
          </a:r>
          <a:r>
            <a:rPr lang="ja-JP" altLang="en-US" sz="1100" b="0" i="0">
              <a:solidFill>
                <a:sysClr val="windowText" lastClr="000000"/>
              </a:solidFill>
              <a:latin typeface="+mn-lt"/>
              <a:ea typeface="+mn-ea"/>
              <a:cs typeface="+mn-cs"/>
            </a:rPr>
            <a:t>たものの、平成２７年度は繰上償還を実施しなかったことなどにより前年度と比較し０．４億円減少している</a:t>
          </a:r>
          <a:r>
            <a:rPr lang="ja-JP" altLang="ja-JP" sz="1100" b="0" i="0">
              <a:solidFill>
                <a:sysClr val="windowText" lastClr="000000"/>
              </a:solidFill>
              <a:latin typeface="+mn-lt"/>
              <a:ea typeface="+mn-ea"/>
              <a:cs typeface="+mn-cs"/>
            </a:rPr>
            <a:t>。しかし、</a:t>
          </a:r>
          <a:r>
            <a:rPr lang="ja-JP" altLang="en-US" sz="1100" b="0" i="0">
              <a:solidFill>
                <a:sysClr val="windowText" lastClr="000000"/>
              </a:solidFill>
              <a:latin typeface="+mn-lt"/>
              <a:ea typeface="+mn-ea"/>
              <a:cs typeface="+mn-cs"/>
            </a:rPr>
            <a:t>平成２６年度に実施した繰上</a:t>
          </a:r>
          <a:r>
            <a:rPr lang="ja-JP" altLang="ja-JP" sz="1100" b="0" i="0">
              <a:solidFill>
                <a:sysClr val="windowText" lastClr="000000"/>
              </a:solidFill>
              <a:latin typeface="+mn-lt"/>
              <a:ea typeface="+mn-ea"/>
              <a:cs typeface="+mn-cs"/>
            </a:rPr>
            <a:t>償還に係る</a:t>
          </a:r>
          <a:r>
            <a:rPr lang="ja-JP" altLang="en-US" sz="1100" b="0" i="0">
              <a:solidFill>
                <a:sysClr val="windowText" lastClr="000000"/>
              </a:solidFill>
              <a:latin typeface="+mn-lt"/>
              <a:ea typeface="+mn-ea"/>
              <a:cs typeface="+mn-cs"/>
            </a:rPr>
            <a:t>特定財源が大きく減少したことに</a:t>
          </a:r>
          <a:r>
            <a:rPr lang="ja-JP" altLang="ja-JP" sz="1100" b="0" i="0">
              <a:solidFill>
                <a:sysClr val="windowText" lastClr="000000"/>
              </a:solidFill>
              <a:latin typeface="+mn-lt"/>
              <a:ea typeface="+mn-ea"/>
              <a:cs typeface="+mn-cs"/>
            </a:rPr>
            <a:t>より算入公債費等が約</a:t>
          </a:r>
          <a:r>
            <a:rPr lang="ja-JP" altLang="en-US" sz="1100" b="0" i="0">
              <a:solidFill>
                <a:sysClr val="windowText" lastClr="000000"/>
              </a:solidFill>
              <a:latin typeface="+mn-lt"/>
              <a:ea typeface="+mn-ea"/>
              <a:cs typeface="+mn-cs"/>
            </a:rPr>
            <a:t>１</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０</a:t>
          </a:r>
          <a:r>
            <a:rPr lang="ja-JP" altLang="ja-JP" sz="1100" b="0" i="0">
              <a:solidFill>
                <a:sysClr val="windowText" lastClr="000000"/>
              </a:solidFill>
              <a:latin typeface="+mn-lt"/>
              <a:ea typeface="+mn-ea"/>
              <a:cs typeface="+mn-cs"/>
            </a:rPr>
            <a:t>億円</a:t>
          </a:r>
          <a:r>
            <a:rPr lang="ja-JP" altLang="en-US" sz="1100" b="0" i="0">
              <a:solidFill>
                <a:sysClr val="windowText" lastClr="000000"/>
              </a:solidFill>
              <a:latin typeface="+mn-lt"/>
              <a:ea typeface="+mn-ea"/>
              <a:cs typeface="+mn-cs"/>
            </a:rPr>
            <a:t>減少し</a:t>
          </a:r>
          <a:r>
            <a:rPr lang="ja-JP" altLang="ja-JP" sz="1100" b="0" i="0">
              <a:solidFill>
                <a:sysClr val="windowText" lastClr="000000"/>
              </a:solidFill>
              <a:latin typeface="+mn-lt"/>
              <a:ea typeface="+mn-ea"/>
              <a:cs typeface="+mn-cs"/>
            </a:rPr>
            <a:t>たため、実質公債費比率の分子は</a:t>
          </a:r>
          <a:r>
            <a:rPr lang="ja-JP" altLang="en-US" sz="1100" b="0" i="0">
              <a:solidFill>
                <a:sysClr val="windowText" lastClr="000000"/>
              </a:solidFill>
              <a:latin typeface="+mn-lt"/>
              <a:ea typeface="+mn-ea"/>
              <a:cs typeface="+mn-cs"/>
            </a:rPr>
            <a:t>増加</a:t>
          </a:r>
          <a:r>
            <a:rPr lang="ja-JP" altLang="ja-JP" sz="1100" b="0" i="0">
              <a:solidFill>
                <a:sysClr val="windowText" lastClr="000000"/>
              </a:solidFill>
              <a:latin typeface="+mn-lt"/>
              <a:ea typeface="+mn-ea"/>
              <a:cs typeface="+mn-cs"/>
            </a:rPr>
            <a:t>した。</a:t>
          </a:r>
          <a:endParaRPr lang="ja-JP" altLang="ja-JP" sz="1100">
            <a:solidFill>
              <a:sysClr val="windowText" lastClr="000000"/>
            </a:solidFill>
            <a:latin typeface="+mn-lt"/>
            <a:ea typeface="+mn-ea"/>
            <a:cs typeface="+mn-cs"/>
          </a:endParaRPr>
        </a:p>
        <a:p>
          <a:pPr algn="l" rtl="1"/>
          <a:r>
            <a:rPr lang="ja-JP" altLang="ja-JP" sz="1100" b="0" i="0">
              <a:solidFill>
                <a:sysClr val="windowText" lastClr="000000"/>
              </a:solidFill>
              <a:latin typeface="+mn-lt"/>
              <a:ea typeface="+mn-ea"/>
              <a:cs typeface="+mn-cs"/>
            </a:rPr>
            <a:t>　公営企業債の元利償還金に対する繰入金</a:t>
          </a:r>
          <a:r>
            <a:rPr lang="ja-JP" altLang="en-US" sz="1100" b="0" i="0">
              <a:solidFill>
                <a:sysClr val="windowText" lastClr="000000"/>
              </a:solidFill>
              <a:latin typeface="+mn-lt"/>
              <a:ea typeface="+mn-ea"/>
              <a:cs typeface="+mn-cs"/>
            </a:rPr>
            <a:t>及び</a:t>
          </a:r>
          <a:r>
            <a:rPr lang="ja-JP" altLang="ja-JP" sz="1100" b="0" i="0">
              <a:solidFill>
                <a:sysClr val="windowText" lastClr="000000"/>
              </a:solidFill>
              <a:latin typeface="+mn-lt"/>
              <a:ea typeface="+mn-ea"/>
              <a:cs typeface="+mn-cs"/>
            </a:rPr>
            <a:t>組合等が起こした地方債の元利償還金に対する負担金等は、</a:t>
          </a:r>
          <a:r>
            <a:rPr lang="ja-JP" altLang="en-US" sz="1100" b="0" i="0">
              <a:solidFill>
                <a:sysClr val="windowText" lastClr="000000"/>
              </a:solidFill>
              <a:latin typeface="+mn-lt"/>
              <a:ea typeface="+mn-ea"/>
              <a:cs typeface="+mn-cs"/>
            </a:rPr>
            <a:t>平成２６年度と比較し同程度で推移</a:t>
          </a:r>
          <a:r>
            <a:rPr lang="ja-JP" altLang="ja-JP" sz="1100" b="0" i="0">
              <a:solidFill>
                <a:sysClr val="windowText" lastClr="000000"/>
              </a:solidFill>
              <a:latin typeface="+mn-lt"/>
              <a:ea typeface="+mn-ea"/>
              <a:cs typeface="+mn-cs"/>
            </a:rPr>
            <a:t>している。</a:t>
          </a:r>
          <a:endParaRPr lang="en-US" altLang="ja-JP" sz="1100" b="0" i="0">
            <a:solidFill>
              <a:sysClr val="windowText" lastClr="000000"/>
            </a:solidFill>
            <a:latin typeface="+mn-lt"/>
            <a:ea typeface="+mn-ea"/>
            <a:cs typeface="+mn-cs"/>
          </a:endParaRPr>
        </a:p>
        <a:p>
          <a:pPr algn="l" rtl="1"/>
          <a:r>
            <a:rPr lang="ja-JP" altLang="en-US" sz="1100" b="0" i="0">
              <a:solidFill>
                <a:sysClr val="windowText" lastClr="000000"/>
              </a:solidFill>
              <a:latin typeface="+mn-lt"/>
              <a:ea typeface="+mn-ea"/>
              <a:cs typeface="+mn-cs"/>
            </a:rPr>
            <a:t>　また、債務負担行為に基づく支出額については、大規模国営事業の負担金額の減などから、年々減少の傾向が続いている。</a:t>
          </a:r>
          <a:endParaRPr lang="ja-JP" altLang="ja-JP" sz="1100">
            <a:solidFill>
              <a:sysClr val="windowText" lastClr="000000"/>
            </a:solidFill>
            <a:latin typeface="+mn-lt"/>
            <a:ea typeface="+mn-ea"/>
            <a:cs typeface="+mn-cs"/>
          </a:endParaRPr>
        </a:p>
        <a:p>
          <a:pPr algn="l" rtl="1"/>
          <a:r>
            <a:rPr lang="ja-JP" altLang="ja-JP" sz="1100" b="0" i="0">
              <a:solidFill>
                <a:sysClr val="windowText" lastClr="000000"/>
              </a:solidFill>
              <a:latin typeface="+mn-lt"/>
              <a:ea typeface="+mn-ea"/>
              <a:cs typeface="+mn-cs"/>
            </a:rPr>
            <a:t>　事業の選択と集中を進め、適正な地方債発行より、実質公債費比率上昇の抑制に努める。</a:t>
          </a:r>
          <a:endParaRPr lang="ja-JP" altLang="ja-JP" sz="1100">
            <a:solidFill>
              <a:sysClr val="windowText" lastClr="000000"/>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地方債の残高は、臨時財政対策債や合併特例債等の発行により年々増加し、平成２</a:t>
          </a:r>
          <a:r>
            <a:rPr lang="ja-JP" altLang="en-US" sz="1100" b="0" i="0">
              <a:solidFill>
                <a:sysClr val="windowText" lastClr="000000"/>
              </a:solidFill>
              <a:latin typeface="+mn-lt"/>
              <a:ea typeface="+mn-ea"/>
              <a:cs typeface="+mn-cs"/>
            </a:rPr>
            <a:t>３</a:t>
          </a:r>
          <a:r>
            <a:rPr lang="ja-JP" altLang="ja-JP" sz="1100" b="0" i="0">
              <a:solidFill>
                <a:sysClr val="windowText" lastClr="000000"/>
              </a:solidFill>
              <a:latin typeface="+mn-lt"/>
              <a:ea typeface="+mn-ea"/>
              <a:cs typeface="+mn-cs"/>
            </a:rPr>
            <a:t>年度と２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年度の比較では約２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億円増加している。しかし、合併特例債償還に係る交付税措置等により基準財政需要額算入見込額も平成２</a:t>
          </a:r>
          <a:r>
            <a:rPr lang="ja-JP" altLang="en-US" sz="1100" b="0" i="0">
              <a:solidFill>
                <a:sysClr val="windowText" lastClr="000000"/>
              </a:solidFill>
              <a:latin typeface="+mn-lt"/>
              <a:ea typeface="+mn-ea"/>
              <a:cs typeface="+mn-cs"/>
            </a:rPr>
            <a:t>３</a:t>
          </a:r>
          <a:r>
            <a:rPr lang="ja-JP" altLang="ja-JP" sz="1100" b="0" i="0">
              <a:solidFill>
                <a:sysClr val="windowText" lastClr="000000"/>
              </a:solidFill>
              <a:latin typeface="+mn-lt"/>
              <a:ea typeface="+mn-ea"/>
              <a:cs typeface="+mn-cs"/>
            </a:rPr>
            <a:t>年度と２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年度の比較で約３</a:t>
          </a:r>
          <a:r>
            <a:rPr lang="ja-JP" altLang="en-US" sz="1100" b="0" i="0">
              <a:solidFill>
                <a:sysClr val="windowText" lastClr="000000"/>
              </a:solidFill>
              <a:latin typeface="+mn-lt"/>
              <a:ea typeface="+mn-ea"/>
              <a:cs typeface="+mn-cs"/>
            </a:rPr>
            <a:t>３</a:t>
          </a:r>
          <a:r>
            <a:rPr lang="ja-JP" altLang="ja-JP" sz="1100" b="0" i="0">
              <a:solidFill>
                <a:sysClr val="windowText" lastClr="000000"/>
              </a:solidFill>
              <a:latin typeface="+mn-lt"/>
              <a:ea typeface="+mn-ea"/>
              <a:cs typeface="+mn-cs"/>
            </a:rPr>
            <a:t>億円増加しており、算出式の分子は</a:t>
          </a:r>
          <a:r>
            <a:rPr lang="ja-JP" altLang="en-US" sz="1100" b="0" i="0">
              <a:solidFill>
                <a:sysClr val="windowText" lastClr="000000"/>
              </a:solidFill>
              <a:latin typeface="+mn-lt"/>
              <a:ea typeface="+mn-ea"/>
              <a:cs typeface="+mn-cs"/>
            </a:rPr>
            <a:t>大きく</a:t>
          </a:r>
          <a:r>
            <a:rPr lang="ja-JP" altLang="ja-JP" sz="1100" b="0" i="0">
              <a:solidFill>
                <a:sysClr val="windowText" lastClr="000000"/>
              </a:solidFill>
              <a:latin typeface="+mn-lt"/>
              <a:ea typeface="+mn-ea"/>
              <a:cs typeface="+mn-cs"/>
            </a:rPr>
            <a:t>減少している。退職手当等負担見込額は、平成２２年度までの定員適正化計画以降も定員管理により職員数が減少しているため、年々減額している。充当可能基金の増加は、平成２</a:t>
          </a:r>
          <a:r>
            <a:rPr lang="ja-JP" altLang="en-US" sz="1100" b="0" i="0">
              <a:solidFill>
                <a:sysClr val="windowText" lastClr="000000"/>
              </a:solidFill>
              <a:latin typeface="+mn-lt"/>
              <a:ea typeface="+mn-ea"/>
              <a:cs typeface="+mn-cs"/>
            </a:rPr>
            <a:t>３</a:t>
          </a:r>
          <a:r>
            <a:rPr lang="ja-JP" altLang="ja-JP" sz="1100" b="0" i="0">
              <a:solidFill>
                <a:sysClr val="windowText" lastClr="000000"/>
              </a:solidFill>
              <a:latin typeface="+mn-lt"/>
              <a:ea typeface="+mn-ea"/>
              <a:cs typeface="+mn-cs"/>
            </a:rPr>
            <a:t>年度から平成２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年度までに</a:t>
          </a:r>
          <a:r>
            <a:rPr lang="ja-JP" altLang="en-US" sz="1100" b="0" i="0">
              <a:solidFill>
                <a:sysClr val="windowText" lastClr="000000"/>
              </a:solidFill>
              <a:latin typeface="+mn-lt"/>
              <a:ea typeface="+mn-ea"/>
              <a:cs typeface="+mn-cs"/>
            </a:rPr>
            <a:t>、まちづくり振興基金や企業立地促進基金などの創設により約２９億円の増、</a:t>
          </a:r>
          <a:r>
            <a:rPr lang="ja-JP" altLang="ja-JP" sz="1100" b="0" i="0">
              <a:solidFill>
                <a:sysClr val="windowText" lastClr="000000"/>
              </a:solidFill>
              <a:latin typeface="+mn-lt"/>
              <a:ea typeface="+mn-ea"/>
              <a:cs typeface="+mn-cs"/>
            </a:rPr>
            <a:t>財政調整基金が</a:t>
          </a:r>
          <a:r>
            <a:rPr lang="ja-JP" altLang="en-US" sz="1100" b="0" i="0">
              <a:solidFill>
                <a:sysClr val="windowText" lastClr="000000"/>
              </a:solidFill>
              <a:latin typeface="+mn-lt"/>
              <a:ea typeface="+mn-ea"/>
              <a:cs typeface="+mn-cs"/>
            </a:rPr>
            <a:t>１０</a:t>
          </a:r>
          <a:r>
            <a:rPr lang="ja-JP" altLang="ja-JP" sz="1100" b="0" i="0">
              <a:solidFill>
                <a:sysClr val="windowText" lastClr="000000"/>
              </a:solidFill>
              <a:latin typeface="+mn-lt"/>
              <a:ea typeface="+mn-ea"/>
              <a:cs typeface="+mn-cs"/>
            </a:rPr>
            <a:t>億円増加したこと</a:t>
          </a:r>
          <a:r>
            <a:rPr lang="ja-JP" altLang="en-US" sz="1100" b="0" i="0">
              <a:solidFill>
                <a:sysClr val="windowText" lastClr="000000"/>
              </a:solidFill>
              <a:latin typeface="+mn-lt"/>
              <a:ea typeface="+mn-ea"/>
              <a:cs typeface="+mn-cs"/>
            </a:rPr>
            <a:t>など</a:t>
          </a:r>
          <a:r>
            <a:rPr lang="ja-JP" altLang="ja-JP" sz="1100" b="0" i="0">
              <a:solidFill>
                <a:sysClr val="windowText" lastClr="000000"/>
              </a:solidFill>
              <a:latin typeface="+mn-lt"/>
              <a:ea typeface="+mn-ea"/>
              <a:cs typeface="+mn-cs"/>
            </a:rPr>
            <a:t>による。</a:t>
          </a:r>
          <a:endParaRPr lang="en-US" altLang="ja-JP" sz="1100" b="0" i="0">
            <a:solidFill>
              <a:sysClr val="windowText" lastClr="000000"/>
            </a:solidFill>
            <a:latin typeface="+mn-lt"/>
            <a:ea typeface="+mn-ea"/>
            <a:cs typeface="+mn-cs"/>
          </a:endParaRPr>
        </a:p>
        <a:p>
          <a:r>
            <a:rPr lang="ja-JP" altLang="en-US" sz="1100" b="0" i="0">
              <a:solidFill>
                <a:sysClr val="windowText" lastClr="000000"/>
              </a:solidFill>
              <a:latin typeface="+mn-lt"/>
              <a:ea typeface="+mn-ea"/>
              <a:cs typeface="+mn-cs"/>
            </a:rPr>
            <a:t>　</a:t>
          </a:r>
          <a:r>
            <a:rPr lang="ja-JP" altLang="ja-JP" sz="1100" b="0" i="0">
              <a:solidFill>
                <a:sysClr val="windowText" lastClr="000000"/>
              </a:solidFill>
              <a:latin typeface="+mn-lt"/>
              <a:ea typeface="+mn-ea"/>
              <a:cs typeface="+mn-cs"/>
            </a:rPr>
            <a:t>現在は財源的に有利な地方債の発行により比率は減少しているが、借入が増えれば比率も上昇するため、一般会計はもとより、公営企業会計、一部事務組合等でも事業の総点検を図り、財政の健全化を推進す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77,957
77,394
240.40
30,378,451
29,447,180
590,967
18,395,032
29,898,322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77,957
77,394
240.40
30,378,451
29,447,180
590,967
18,395,032
29,898,322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77,957
77,394
240.40
30,378,451
29,447,180
590,967
18,395,032
29,898,322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77,957
77,394
240.40
30,378,451
29,447,180
590,967
18,395,032
29,898,322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財政力指数は、平成２</a:t>
          </a:r>
          <a:r>
            <a:rPr lang="ja-JP" altLang="en-US" sz="1100" b="0" i="0">
              <a:solidFill>
                <a:sysClr val="windowText" lastClr="000000"/>
              </a:solidFill>
              <a:latin typeface="+mn-lt"/>
              <a:ea typeface="+mn-ea"/>
              <a:cs typeface="+mn-cs"/>
            </a:rPr>
            <a:t>３</a:t>
          </a:r>
          <a:r>
            <a:rPr lang="ja-JP" altLang="ja-JP" sz="1100" b="0" i="0">
              <a:solidFill>
                <a:sysClr val="windowText" lastClr="000000"/>
              </a:solidFill>
              <a:latin typeface="+mn-lt"/>
              <a:ea typeface="+mn-ea"/>
              <a:cs typeface="+mn-cs"/>
            </a:rPr>
            <a:t>年度から</a:t>
          </a:r>
          <a:r>
            <a:rPr lang="ja-JP" altLang="en-US" sz="1100" b="0" i="0">
              <a:solidFill>
                <a:sysClr val="windowText" lastClr="000000"/>
              </a:solidFill>
              <a:latin typeface="+mn-lt"/>
              <a:ea typeface="+mn-ea"/>
              <a:cs typeface="+mn-cs"/>
            </a:rPr>
            <a:t>平成２４年度にかけては０．０３</a:t>
          </a:r>
          <a:r>
            <a:rPr lang="ja-JP" altLang="ja-JP" sz="1100" b="0" i="0">
              <a:solidFill>
                <a:schemeClr val="dk1"/>
              </a:solidFill>
              <a:latin typeface="+mn-lt"/>
              <a:ea typeface="+mn-ea"/>
              <a:cs typeface="+mn-cs"/>
            </a:rPr>
            <a:t>ポイント</a:t>
          </a:r>
          <a:r>
            <a:rPr lang="ja-JP" altLang="ja-JP" sz="1100" b="0" i="0">
              <a:solidFill>
                <a:sysClr val="windowText" lastClr="000000"/>
              </a:solidFill>
              <a:latin typeface="+mn-lt"/>
              <a:ea typeface="+mn-ea"/>
              <a:cs typeface="+mn-cs"/>
            </a:rPr>
            <a:t>低下し</a:t>
          </a:r>
          <a:r>
            <a:rPr lang="ja-JP" altLang="en-US" sz="1100" b="0" i="0">
              <a:solidFill>
                <a:sysClr val="windowText" lastClr="000000"/>
              </a:solidFill>
              <a:latin typeface="+mn-lt"/>
              <a:ea typeface="+mn-ea"/>
              <a:cs typeface="+mn-cs"/>
            </a:rPr>
            <a:t>０．６４ポイントとなり、以降は減少傾向で</a:t>
          </a:r>
          <a:r>
            <a:rPr lang="ja-JP" altLang="ja-JP" sz="1100" b="0" i="0">
              <a:solidFill>
                <a:schemeClr val="dk1"/>
              </a:solidFill>
              <a:latin typeface="+mn-lt"/>
              <a:ea typeface="+mn-ea"/>
              <a:cs typeface="+mn-cs"/>
            </a:rPr>
            <a:t>平成２７年度は</a:t>
          </a:r>
          <a:r>
            <a:rPr lang="ja-JP" altLang="ja-JP" sz="1100" b="0" i="0">
              <a:solidFill>
                <a:sysClr val="windowText" lastClr="000000"/>
              </a:solidFill>
              <a:latin typeface="+mn-lt"/>
              <a:ea typeface="+mn-ea"/>
              <a:cs typeface="+mn-cs"/>
            </a:rPr>
            <a:t>０．</a:t>
          </a:r>
          <a:r>
            <a:rPr lang="ja-JP" altLang="en-US" sz="1100" b="0" i="0">
              <a:solidFill>
                <a:sysClr val="windowText" lastClr="000000"/>
              </a:solidFill>
              <a:latin typeface="+mn-lt"/>
              <a:ea typeface="+mn-ea"/>
              <a:cs typeface="+mn-cs"/>
            </a:rPr>
            <a:t>６３</a:t>
          </a:r>
          <a:r>
            <a:rPr lang="ja-JP" altLang="ja-JP" sz="1100" b="0" i="0">
              <a:solidFill>
                <a:sysClr val="windowText" lastClr="000000"/>
              </a:solidFill>
              <a:latin typeface="+mn-lt"/>
              <a:ea typeface="+mn-ea"/>
              <a:cs typeface="+mn-cs"/>
            </a:rPr>
            <a:t>ポイントとな</a:t>
          </a:r>
          <a:r>
            <a:rPr lang="ja-JP" altLang="en-US" sz="1100" b="0" i="0">
              <a:solidFill>
                <a:sysClr val="windowText" lastClr="000000"/>
              </a:solidFill>
              <a:latin typeface="+mn-lt"/>
              <a:ea typeface="+mn-ea"/>
              <a:cs typeface="+mn-cs"/>
            </a:rPr>
            <a:t>っている。</a:t>
          </a:r>
          <a:r>
            <a:rPr lang="ja-JP" altLang="ja-JP" sz="1100" b="0" i="0">
              <a:solidFill>
                <a:sysClr val="windowText" lastClr="000000"/>
              </a:solidFill>
              <a:latin typeface="+mn-lt"/>
              <a:ea typeface="+mn-ea"/>
              <a:cs typeface="+mn-cs"/>
            </a:rPr>
            <a:t>類似団体との差は</a:t>
          </a:r>
          <a:r>
            <a:rPr lang="ja-JP" altLang="en-US" sz="1100" b="0" i="0">
              <a:solidFill>
                <a:sysClr val="windowText" lastClr="000000"/>
              </a:solidFill>
              <a:latin typeface="+mn-lt"/>
              <a:ea typeface="+mn-ea"/>
              <a:cs typeface="+mn-cs"/>
            </a:rPr>
            <a:t>、平成２７年度の国勢調査結果が加味され類似団体平均が０．１ポイント低下したことから同値だった前年度より大きくひらい</a:t>
          </a:r>
          <a:r>
            <a:rPr lang="ja-JP" altLang="ja-JP" sz="1100" b="0" i="0">
              <a:solidFill>
                <a:sysClr val="windowText" lastClr="000000"/>
              </a:solidFill>
              <a:latin typeface="+mn-lt"/>
              <a:ea typeface="+mn-ea"/>
              <a:cs typeface="+mn-cs"/>
            </a:rPr>
            <a:t>ている。平成２１年度以前まで約９０億円であった基準財政収入額が、徐々に下降し平成２４年度は約８０．２億円となった。平成２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年度は８</a:t>
          </a:r>
          <a:r>
            <a:rPr lang="ja-JP" altLang="en-US" sz="1100" b="0" i="0">
              <a:solidFill>
                <a:sysClr val="windowText" lastClr="000000"/>
              </a:solidFill>
              <a:latin typeface="+mn-lt"/>
              <a:ea typeface="+mn-ea"/>
              <a:cs typeface="+mn-cs"/>
            </a:rPr>
            <a:t>４</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１</a:t>
          </a:r>
          <a:r>
            <a:rPr lang="ja-JP" altLang="ja-JP" sz="1100" b="0" i="0">
              <a:solidFill>
                <a:sysClr val="windowText" lastClr="000000"/>
              </a:solidFill>
              <a:latin typeface="+mn-lt"/>
              <a:ea typeface="+mn-ea"/>
              <a:cs typeface="+mn-cs"/>
            </a:rPr>
            <a:t>億円となっており、前年度と比べると地方消費税交付金の増や</a:t>
          </a:r>
          <a:r>
            <a:rPr lang="ja-JP" altLang="en-US" sz="1100" b="0" i="0">
              <a:solidFill>
                <a:sysClr val="windowText" lastClr="000000"/>
              </a:solidFill>
              <a:latin typeface="+mn-lt"/>
              <a:ea typeface="+mn-ea"/>
              <a:cs typeface="+mn-cs"/>
            </a:rPr>
            <a:t>株式等譲渡所得割交付金</a:t>
          </a:r>
          <a:r>
            <a:rPr lang="ja-JP" altLang="ja-JP" sz="1100" b="0" i="0">
              <a:solidFill>
                <a:sysClr val="windowText" lastClr="000000"/>
              </a:solidFill>
              <a:latin typeface="+mn-lt"/>
              <a:ea typeface="+mn-ea"/>
              <a:cs typeface="+mn-cs"/>
            </a:rPr>
            <a:t>の増などにより増加している。今後とも、第二次笠間市行財政改革大綱に基づき、事務事業の見直しや定員管理・給与の適正化等に取り組みながら、企業の誘致や税の徴収率向上など歳入確保に努める。</a:t>
          </a:r>
          <a:endParaRPr kumimoji="1" lang="ja-JP" altLang="en-US"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66675</xdr:rowOff>
    </xdr:from>
    <xdr:to>
      <xdr:col>7</xdr:col>
      <xdr:colOff>152400</xdr:colOff>
      <xdr:row>40</xdr:row>
      <xdr:rowOff>66675</xdr:rowOff>
    </xdr:to>
    <xdr:cxnSp macro="">
      <xdr:nvCxnSpPr>
        <xdr:cNvPr id="68" name="直線コネクタ 67"/>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66675</xdr:rowOff>
    </xdr:to>
    <xdr:cxnSp macro="">
      <xdr:nvCxnSpPr>
        <xdr:cNvPr id="71" name="直線コネクタ 70"/>
        <xdr:cNvCxnSpPr/>
      </xdr:nvCxnSpPr>
      <xdr:spPr>
        <a:xfrm>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46567</xdr:rowOff>
    </xdr:to>
    <xdr:cxnSp macro="">
      <xdr:nvCxnSpPr>
        <xdr:cNvPr id="74" name="直線コネクタ 73"/>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46567</xdr:rowOff>
    </xdr:to>
    <xdr:cxnSp macro="">
      <xdr:nvCxnSpPr>
        <xdr:cNvPr id="77" name="直線コネクタ 76"/>
        <xdr:cNvCxnSpPr/>
      </xdr:nvCxnSpPr>
      <xdr:spPr>
        <a:xfrm>
          <a:off x="1447800" y="68442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87" name="円/楕円 86"/>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32402</xdr:rowOff>
    </xdr:from>
    <xdr:ext cx="762000" cy="259045"/>
    <xdr:sp macro="" textlink="">
      <xdr:nvSpPr>
        <xdr:cNvPr id="88"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9" name="円/楕円 88"/>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90" name="テキスト ボックス 89"/>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経常収支比率は、退職者補充職員の採用抑制や、平成１９年度からの高利率の地方債の繰上償還などにより平成２２年度までは下降傾向であったが、それ以降は平成２６年度</a:t>
          </a:r>
          <a:r>
            <a:rPr lang="ja-JP" altLang="en-US" sz="1100" b="0" i="0">
              <a:solidFill>
                <a:sysClr val="windowText" lastClr="000000"/>
              </a:solidFill>
              <a:latin typeface="+mn-lt"/>
              <a:ea typeface="+mn-ea"/>
              <a:cs typeface="+mn-cs"/>
            </a:rPr>
            <a:t>の８９</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９</a:t>
          </a:r>
          <a:r>
            <a:rPr lang="ja-JP" altLang="ja-JP" sz="1100" b="0" i="0">
              <a:solidFill>
                <a:sysClr val="windowText" lastClr="000000"/>
              </a:solidFill>
              <a:latin typeface="+mn-lt"/>
              <a:ea typeface="+mn-ea"/>
              <a:cs typeface="+mn-cs"/>
            </a:rPr>
            <a:t>ポイント</a:t>
          </a:r>
          <a:r>
            <a:rPr lang="ja-JP" altLang="en-US" sz="1100" b="0" i="0">
              <a:solidFill>
                <a:sysClr val="windowText" lastClr="000000"/>
              </a:solidFill>
              <a:latin typeface="+mn-lt"/>
              <a:ea typeface="+mn-ea"/>
              <a:cs typeface="+mn-cs"/>
            </a:rPr>
            <a:t>まで</a:t>
          </a:r>
          <a:r>
            <a:rPr lang="ja-JP" altLang="ja-JP" sz="1100" b="0" i="0">
              <a:solidFill>
                <a:sysClr val="windowText" lastClr="000000"/>
              </a:solidFill>
              <a:latin typeface="+mn-lt"/>
              <a:ea typeface="+mn-ea"/>
              <a:cs typeface="+mn-cs"/>
            </a:rPr>
            <a:t>上昇し</a:t>
          </a:r>
          <a:r>
            <a:rPr lang="ja-JP" altLang="en-US" sz="1100" b="0" i="0">
              <a:solidFill>
                <a:sysClr val="windowText" lastClr="000000"/>
              </a:solidFill>
              <a:latin typeface="+mn-lt"/>
              <a:ea typeface="+mn-ea"/>
              <a:cs typeface="+mn-cs"/>
            </a:rPr>
            <a:t>、平成２７年度は８８．１ポイントで前年度から１．８ポイント低下し</a:t>
          </a:r>
          <a:r>
            <a:rPr lang="ja-JP" altLang="ja-JP" sz="1100" b="0" i="0">
              <a:solidFill>
                <a:sysClr val="windowText" lastClr="000000"/>
              </a:solidFill>
              <a:latin typeface="+mn-lt"/>
              <a:ea typeface="+mn-ea"/>
              <a:cs typeface="+mn-cs"/>
            </a:rPr>
            <a:t>ている。主な要因として、歳出では補助費の増（</a:t>
          </a:r>
          <a:r>
            <a:rPr lang="ja-JP" altLang="en-US" sz="1100" b="0" i="0">
              <a:solidFill>
                <a:sysClr val="windowText" lastClr="000000"/>
              </a:solidFill>
              <a:latin typeface="+mn-lt"/>
              <a:ea typeface="+mn-ea"/>
              <a:cs typeface="+mn-cs"/>
            </a:rPr>
            <a:t>２９．４</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などがあったものの</a:t>
          </a:r>
          <a:r>
            <a:rPr lang="ja-JP" altLang="ja-JP" sz="1100" b="0" i="0">
              <a:solidFill>
                <a:sysClr val="windowText" lastClr="000000"/>
              </a:solidFill>
              <a:latin typeface="+mn-lt"/>
              <a:ea typeface="+mn-ea"/>
              <a:cs typeface="+mn-cs"/>
            </a:rPr>
            <a:t>、歳入では</a:t>
          </a:r>
          <a:r>
            <a:rPr lang="ja-JP" altLang="en-US" sz="1100" b="0" i="0">
              <a:solidFill>
                <a:sysClr val="windowText" lastClr="000000"/>
              </a:solidFill>
              <a:latin typeface="+mn-lt"/>
              <a:ea typeface="+mn-ea"/>
              <a:cs typeface="+mn-cs"/>
            </a:rPr>
            <a:t>地方消費</a:t>
          </a:r>
          <a:r>
            <a:rPr lang="ja-JP" altLang="ja-JP" sz="1100" b="0" i="0">
              <a:solidFill>
                <a:sysClr val="windowText" lastClr="000000"/>
              </a:solidFill>
              <a:latin typeface="+mn-lt"/>
              <a:ea typeface="+mn-ea"/>
              <a:cs typeface="+mn-cs"/>
            </a:rPr>
            <a:t>税</a:t>
          </a:r>
          <a:r>
            <a:rPr lang="ja-JP" altLang="en-US" sz="1100" b="0" i="0">
              <a:solidFill>
                <a:sysClr val="windowText" lastClr="000000"/>
              </a:solidFill>
              <a:latin typeface="+mn-lt"/>
              <a:ea typeface="+mn-ea"/>
              <a:cs typeface="+mn-cs"/>
            </a:rPr>
            <a:t>交付金</a:t>
          </a:r>
          <a:r>
            <a:rPr lang="ja-JP" altLang="ja-JP" sz="1100" b="0" i="0">
              <a:solidFill>
                <a:sysClr val="windowText" lastClr="000000"/>
              </a:solidFill>
              <a:latin typeface="+mn-lt"/>
              <a:ea typeface="+mn-ea"/>
              <a:cs typeface="+mn-cs"/>
            </a:rPr>
            <a:t>が</a:t>
          </a:r>
          <a:r>
            <a:rPr lang="ja-JP" altLang="en-US" sz="1100" b="0" i="0">
              <a:solidFill>
                <a:sysClr val="windowText" lastClr="000000"/>
              </a:solidFill>
              <a:latin typeface="+mn-lt"/>
              <a:ea typeface="+mn-ea"/>
              <a:cs typeface="+mn-cs"/>
            </a:rPr>
            <a:t>大きく増（５８</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a:t>
          </a:r>
          <a:r>
            <a:rPr lang="ja-JP" altLang="ja-JP" sz="1100" b="0" i="0">
              <a:solidFill>
                <a:sysClr val="windowText" lastClr="000000"/>
              </a:solidFill>
              <a:latin typeface="+mn-lt"/>
              <a:ea typeface="+mn-ea"/>
              <a:cs typeface="+mn-cs"/>
            </a:rPr>
            <a:t>であったことによる。今後も合併特例債の活用等による公債費の増や、生活保護費等の扶助費の増が見込まれるため、税収等の徴収率向上等による一般財源の確保に努め、職員の採用抑制や、民間委託の推進等事務事業の見直しを行い経常経費の縮減を図る。</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35016</xdr:rowOff>
    </xdr:from>
    <xdr:to>
      <xdr:col>7</xdr:col>
      <xdr:colOff>152400</xdr:colOff>
      <xdr:row>63</xdr:row>
      <xdr:rowOff>159113</xdr:rowOff>
    </xdr:to>
    <xdr:cxnSp macro="">
      <xdr:nvCxnSpPr>
        <xdr:cNvPr id="133" name="直線コネクタ 132"/>
        <xdr:cNvCxnSpPr/>
      </xdr:nvCxnSpPr>
      <xdr:spPr>
        <a:xfrm flipV="1">
          <a:off x="4114800" y="1083636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159113</xdr:rowOff>
    </xdr:to>
    <xdr:cxnSp macro="">
      <xdr:nvCxnSpPr>
        <xdr:cNvPr id="136" name="直線コネクタ 135"/>
        <xdr:cNvCxnSpPr/>
      </xdr:nvCxnSpPr>
      <xdr:spPr>
        <a:xfrm>
          <a:off x="3225800" y="10746740"/>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61685</xdr:rowOff>
    </xdr:from>
    <xdr:to>
      <xdr:col>4</xdr:col>
      <xdr:colOff>482600</xdr:colOff>
      <xdr:row>62</xdr:row>
      <xdr:rowOff>116840</xdr:rowOff>
    </xdr:to>
    <xdr:cxnSp macro="">
      <xdr:nvCxnSpPr>
        <xdr:cNvPr id="139" name="直線コネクタ 138"/>
        <xdr:cNvCxnSpPr/>
      </xdr:nvCxnSpPr>
      <xdr:spPr>
        <a:xfrm>
          <a:off x="2336800" y="106915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62</xdr:row>
      <xdr:rowOff>61685</xdr:rowOff>
    </xdr:to>
    <xdr:cxnSp macro="">
      <xdr:nvCxnSpPr>
        <xdr:cNvPr id="142" name="直線コネクタ 141"/>
        <xdr:cNvCxnSpPr/>
      </xdr:nvCxnSpPr>
      <xdr:spPr>
        <a:xfrm>
          <a:off x="1447800" y="10505440"/>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155666</xdr:rowOff>
    </xdr:from>
    <xdr:to>
      <xdr:col>7</xdr:col>
      <xdr:colOff>203200</xdr:colOff>
      <xdr:row>63</xdr:row>
      <xdr:rowOff>85816</xdr:rowOff>
    </xdr:to>
    <xdr:sp macro="" textlink="">
      <xdr:nvSpPr>
        <xdr:cNvPr id="152" name="円/楕円 151"/>
        <xdr:cNvSpPr/>
      </xdr:nvSpPr>
      <xdr:spPr>
        <a:xfrm>
          <a:off x="4902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743</xdr:rowOff>
    </xdr:from>
    <xdr:ext cx="762000" cy="259045"/>
    <xdr:sp macro="" textlink="">
      <xdr:nvSpPr>
        <xdr:cNvPr id="153" name="財政構造の弾力性該当値テキスト"/>
        <xdr:cNvSpPr txBox="1"/>
      </xdr:nvSpPr>
      <xdr:spPr>
        <a:xfrm>
          <a:off x="50419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108313</xdr:rowOff>
    </xdr:from>
    <xdr:to>
      <xdr:col>6</xdr:col>
      <xdr:colOff>50800</xdr:colOff>
      <xdr:row>64</xdr:row>
      <xdr:rowOff>38463</xdr:rowOff>
    </xdr:to>
    <xdr:sp macro="" textlink="">
      <xdr:nvSpPr>
        <xdr:cNvPr id="154" name="円/楕円 153"/>
        <xdr:cNvSpPr/>
      </xdr:nvSpPr>
      <xdr:spPr>
        <a:xfrm>
          <a:off x="4064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48640</xdr:rowOff>
    </xdr:from>
    <xdr:ext cx="736600" cy="259045"/>
    <xdr:sp macro="" textlink="">
      <xdr:nvSpPr>
        <xdr:cNvPr id="155" name="テキスト ボックス 154"/>
        <xdr:cNvSpPr txBox="1"/>
      </xdr:nvSpPr>
      <xdr:spPr>
        <a:xfrm>
          <a:off x="3733800" y="1067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6" name="円/楕円 155"/>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7" name="テキスト ボックス 156"/>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10885</xdr:rowOff>
    </xdr:from>
    <xdr:to>
      <xdr:col>3</xdr:col>
      <xdr:colOff>330200</xdr:colOff>
      <xdr:row>62</xdr:row>
      <xdr:rowOff>112485</xdr:rowOff>
    </xdr:to>
    <xdr:sp macro="" textlink="">
      <xdr:nvSpPr>
        <xdr:cNvPr id="158" name="円/楕円 157"/>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122662</xdr:rowOff>
    </xdr:from>
    <xdr:ext cx="762000" cy="259045"/>
    <xdr:sp macro="" textlink="">
      <xdr:nvSpPr>
        <xdr:cNvPr id="159" name="テキスト ボックス 158"/>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60" name="円/楕円 159"/>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61" name="テキスト ボックス 160"/>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[122,120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人件費については、昨年度と比較して</a:t>
          </a:r>
          <a:r>
            <a:rPr lang="ja-JP" altLang="en-US" sz="1100" b="0" i="0">
              <a:solidFill>
                <a:sysClr val="windowText" lastClr="000000"/>
              </a:solidFill>
              <a:latin typeface="+mn-lt"/>
              <a:ea typeface="+mn-ea"/>
              <a:cs typeface="+mn-cs"/>
            </a:rPr>
            <a:t>１</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１</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増し</a:t>
          </a:r>
          <a:r>
            <a:rPr lang="ja-JP" altLang="ja-JP" sz="1100" b="0" i="0">
              <a:solidFill>
                <a:sysClr val="windowText" lastClr="000000"/>
              </a:solidFill>
              <a:latin typeface="+mn-lt"/>
              <a:ea typeface="+mn-ea"/>
              <a:cs typeface="+mn-cs"/>
            </a:rPr>
            <a:t>ているが、これは退職者補充のための新規職員の採用を抑制し</a:t>
          </a:r>
          <a:r>
            <a:rPr lang="ja-JP" altLang="en-US" sz="1100" b="0" i="0">
              <a:solidFill>
                <a:sysClr val="windowText" lastClr="000000"/>
              </a:solidFill>
              <a:latin typeface="+mn-lt"/>
              <a:ea typeface="+mn-ea"/>
              <a:cs typeface="+mn-cs"/>
            </a:rPr>
            <a:t>ているものの、地域手当が増し</a:t>
          </a:r>
          <a:r>
            <a:rPr lang="ja-JP" altLang="ja-JP" sz="1100" b="0" i="0">
              <a:solidFill>
                <a:sysClr val="windowText" lastClr="000000"/>
              </a:solidFill>
              <a:latin typeface="+mn-lt"/>
              <a:ea typeface="+mn-ea"/>
              <a:cs typeface="+mn-cs"/>
            </a:rPr>
            <a:t>たことによるものである。</a:t>
          </a:r>
          <a:endParaRPr lang="en-US" altLang="ja-JP" sz="1100" b="0" i="0">
            <a:solidFill>
              <a:sysClr val="windowText" lastClr="000000"/>
            </a:solidFill>
            <a:latin typeface="+mn-lt"/>
            <a:ea typeface="+mn-ea"/>
            <a:cs typeface="+mn-cs"/>
          </a:endParaRPr>
        </a:p>
        <a:p>
          <a:pPr algn="l" rtl="1"/>
          <a:r>
            <a:rPr lang="ja-JP" altLang="ja-JP" sz="1100" b="0" i="0">
              <a:solidFill>
                <a:sysClr val="windowText" lastClr="000000"/>
              </a:solidFill>
              <a:latin typeface="+mn-lt"/>
              <a:ea typeface="+mn-ea"/>
              <a:cs typeface="+mn-cs"/>
            </a:rPr>
            <a:t>　物件費については、昨年度と比較して</a:t>
          </a:r>
          <a:r>
            <a:rPr lang="ja-JP" altLang="en-US" sz="1100" b="0" i="0">
              <a:solidFill>
                <a:sysClr val="windowText" lastClr="000000"/>
              </a:solidFill>
              <a:latin typeface="+mn-lt"/>
              <a:ea typeface="+mn-ea"/>
              <a:cs typeface="+mn-cs"/>
            </a:rPr>
            <a:t>２．４</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増</a:t>
          </a:r>
          <a:r>
            <a:rPr lang="ja-JP" altLang="ja-JP" sz="1100" b="0" i="0">
              <a:solidFill>
                <a:sysClr val="windowText" lastClr="000000"/>
              </a:solidFill>
              <a:latin typeface="+mn-lt"/>
              <a:ea typeface="+mn-ea"/>
              <a:cs typeface="+mn-cs"/>
            </a:rPr>
            <a:t>している。これは地域</a:t>
          </a:r>
          <a:r>
            <a:rPr lang="ja-JP" altLang="en-US" sz="1100" b="0" i="0">
              <a:solidFill>
                <a:sysClr val="windowText" lastClr="000000"/>
              </a:solidFill>
              <a:latin typeface="+mn-lt"/>
              <a:ea typeface="+mn-ea"/>
              <a:cs typeface="+mn-cs"/>
            </a:rPr>
            <a:t>サービスイノベーション</a:t>
          </a:r>
          <a:r>
            <a:rPr lang="ja-JP" altLang="ja-JP" sz="1100" b="0" i="0">
              <a:solidFill>
                <a:sysClr val="windowText" lastClr="000000"/>
              </a:solidFill>
              <a:latin typeface="+mn-lt"/>
              <a:ea typeface="+mn-ea"/>
              <a:cs typeface="+mn-cs"/>
            </a:rPr>
            <a:t>クラウドモデル構築事業など臨時的委託料が</a:t>
          </a:r>
          <a:r>
            <a:rPr lang="ja-JP" altLang="en-US" sz="1100" b="0" i="0">
              <a:solidFill>
                <a:sysClr val="windowText" lastClr="000000"/>
              </a:solidFill>
              <a:latin typeface="+mn-lt"/>
              <a:ea typeface="+mn-ea"/>
              <a:cs typeface="+mn-cs"/>
            </a:rPr>
            <a:t>増加</a:t>
          </a:r>
          <a:r>
            <a:rPr lang="ja-JP" altLang="ja-JP" sz="1100" b="0" i="0">
              <a:solidFill>
                <a:sysClr val="windowText" lastClr="000000"/>
              </a:solidFill>
              <a:latin typeface="+mn-lt"/>
              <a:ea typeface="+mn-ea"/>
              <a:cs typeface="+mn-cs"/>
            </a:rPr>
            <a:t>したためである。</a:t>
          </a:r>
          <a:endParaRPr lang="en-US" altLang="ja-JP" sz="1100" b="0" i="0">
            <a:solidFill>
              <a:sysClr val="windowText" lastClr="000000"/>
            </a:solidFill>
            <a:latin typeface="+mn-lt"/>
            <a:ea typeface="+mn-ea"/>
            <a:cs typeface="+mn-cs"/>
          </a:endParaRPr>
        </a:p>
        <a:p>
          <a:pPr algn="l" rtl="1"/>
          <a:r>
            <a:rPr lang="ja-JP" altLang="ja-JP" sz="1100" b="0" i="0">
              <a:solidFill>
                <a:sysClr val="windowText" lastClr="000000"/>
              </a:solidFill>
              <a:latin typeface="+mn-lt"/>
              <a:ea typeface="+mn-ea"/>
              <a:cs typeface="+mn-cs"/>
            </a:rPr>
            <a:t>　維持補修費についても、昨年度と比較して</a:t>
          </a:r>
          <a:r>
            <a:rPr lang="ja-JP" altLang="en-US" sz="1100" b="0" i="0">
              <a:solidFill>
                <a:sysClr val="windowText" lastClr="000000"/>
              </a:solidFill>
              <a:latin typeface="+mn-lt"/>
              <a:ea typeface="+mn-ea"/>
              <a:cs typeface="+mn-cs"/>
            </a:rPr>
            <a:t>４３</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６</a:t>
          </a:r>
          <a:r>
            <a:rPr lang="ja-JP" altLang="ja-JP" sz="1100" b="0" i="0">
              <a:solidFill>
                <a:sysClr val="windowText" lastClr="000000"/>
              </a:solidFill>
              <a:latin typeface="+mn-lt"/>
              <a:ea typeface="+mn-ea"/>
              <a:cs typeface="+mn-cs"/>
            </a:rPr>
            <a:t>％と</a:t>
          </a:r>
          <a:r>
            <a:rPr lang="ja-JP" altLang="en-US" sz="1100" b="0" i="0">
              <a:solidFill>
                <a:sysClr val="windowText" lastClr="000000"/>
              </a:solidFill>
              <a:latin typeface="+mn-lt"/>
              <a:ea typeface="+mn-ea"/>
              <a:cs typeface="+mn-cs"/>
            </a:rPr>
            <a:t>増</a:t>
          </a:r>
          <a:r>
            <a:rPr lang="ja-JP" altLang="ja-JP" sz="1100" b="0" i="0">
              <a:solidFill>
                <a:sysClr val="windowText" lastClr="000000"/>
              </a:solidFill>
              <a:latin typeface="+mn-lt"/>
              <a:ea typeface="+mn-ea"/>
              <a:cs typeface="+mn-cs"/>
            </a:rPr>
            <a:t>しているが、</a:t>
          </a:r>
          <a:r>
            <a:rPr lang="ja-JP" altLang="en-US" sz="1100" b="0" i="0">
              <a:solidFill>
                <a:sysClr val="windowText" lastClr="000000"/>
              </a:solidFill>
              <a:latin typeface="+mn-lt"/>
              <a:ea typeface="+mn-ea"/>
              <a:cs typeface="+mn-cs"/>
            </a:rPr>
            <a:t>小中学校施設や</a:t>
          </a:r>
          <a:r>
            <a:rPr lang="ja-JP" altLang="ja-JP" sz="1100" b="0" i="0">
              <a:solidFill>
                <a:sysClr val="windowText" lastClr="000000"/>
              </a:solidFill>
              <a:latin typeface="+mn-lt"/>
              <a:ea typeface="+mn-ea"/>
              <a:cs typeface="+mn-cs"/>
            </a:rPr>
            <a:t>道路の維持補修費工事の</a:t>
          </a:r>
          <a:r>
            <a:rPr lang="ja-JP" altLang="en-US" sz="1100" b="0" i="0">
              <a:solidFill>
                <a:sysClr val="windowText" lastClr="000000"/>
              </a:solidFill>
              <a:latin typeface="+mn-lt"/>
              <a:ea typeface="+mn-ea"/>
              <a:cs typeface="+mn-cs"/>
            </a:rPr>
            <a:t>増</a:t>
          </a:r>
          <a:r>
            <a:rPr lang="ja-JP" altLang="ja-JP" sz="1100" b="0" i="0">
              <a:solidFill>
                <a:sysClr val="windowText" lastClr="000000"/>
              </a:solidFill>
              <a:latin typeface="+mn-lt"/>
              <a:ea typeface="+mn-ea"/>
              <a:cs typeface="+mn-cs"/>
            </a:rPr>
            <a:t>が主な要因である。</a:t>
          </a:r>
          <a:endParaRPr lang="en-US" altLang="ja-JP" sz="1100" b="0" i="0">
            <a:solidFill>
              <a:sysClr val="windowText" lastClr="000000"/>
            </a:solidFill>
            <a:latin typeface="+mn-lt"/>
            <a:ea typeface="+mn-ea"/>
            <a:cs typeface="+mn-cs"/>
          </a:endParaRPr>
        </a:p>
        <a:p>
          <a:pPr algn="l"/>
          <a:r>
            <a:rPr lang="ja-JP" altLang="ja-JP" sz="1100" b="0" i="0">
              <a:solidFill>
                <a:sysClr val="windowText" lastClr="000000"/>
              </a:solidFill>
              <a:latin typeface="+mn-lt"/>
              <a:ea typeface="+mn-ea"/>
              <a:cs typeface="+mn-cs"/>
            </a:rPr>
            <a:t>　今後も職員定数の削減や給与費等の適正化、民間委託等の推進を中心とした事務事業の見直し等によるコスト低減に努める。</a:t>
          </a:r>
          <a:endParaRPr kumimoji="1" lang="ja-JP" altLang="ja-JP" sz="1100">
            <a:solidFill>
              <a:sysClr val="windowText" lastClr="000000"/>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163619</xdr:rowOff>
    </xdr:from>
    <xdr:to>
      <xdr:col>7</xdr:col>
      <xdr:colOff>152400</xdr:colOff>
      <xdr:row>80</xdr:row>
      <xdr:rowOff>167536</xdr:rowOff>
    </xdr:to>
    <xdr:cxnSp macro="">
      <xdr:nvCxnSpPr>
        <xdr:cNvPr id="197" name="直線コネクタ 196"/>
        <xdr:cNvCxnSpPr/>
      </xdr:nvCxnSpPr>
      <xdr:spPr>
        <a:xfrm>
          <a:off x="4114800" y="13879619"/>
          <a:ext cx="8382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152313</xdr:rowOff>
    </xdr:from>
    <xdr:ext cx="762000" cy="259045"/>
    <xdr:sp macro="" textlink="">
      <xdr:nvSpPr>
        <xdr:cNvPr id="198" name="人件費・物件費等の状況平均値テキスト"/>
        <xdr:cNvSpPr txBox="1"/>
      </xdr:nvSpPr>
      <xdr:spPr>
        <a:xfrm>
          <a:off x="5041900" y="13868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163619</xdr:rowOff>
    </xdr:from>
    <xdr:to>
      <xdr:col>6</xdr:col>
      <xdr:colOff>0</xdr:colOff>
      <xdr:row>80</xdr:row>
      <xdr:rowOff>164418</xdr:rowOff>
    </xdr:to>
    <xdr:cxnSp macro="">
      <xdr:nvCxnSpPr>
        <xdr:cNvPr id="200" name="直線コネクタ 199"/>
        <xdr:cNvCxnSpPr/>
      </xdr:nvCxnSpPr>
      <xdr:spPr>
        <a:xfrm flipV="1">
          <a:off x="3225800" y="13879619"/>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155251</xdr:rowOff>
    </xdr:from>
    <xdr:to>
      <xdr:col>4</xdr:col>
      <xdr:colOff>482600</xdr:colOff>
      <xdr:row>80</xdr:row>
      <xdr:rowOff>164418</xdr:rowOff>
    </xdr:to>
    <xdr:cxnSp macro="">
      <xdr:nvCxnSpPr>
        <xdr:cNvPr id="203" name="直線コネクタ 202"/>
        <xdr:cNvCxnSpPr/>
      </xdr:nvCxnSpPr>
      <xdr:spPr>
        <a:xfrm>
          <a:off x="2336800" y="13871251"/>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155251</xdr:rowOff>
    </xdr:from>
    <xdr:to>
      <xdr:col>3</xdr:col>
      <xdr:colOff>279400</xdr:colOff>
      <xdr:row>80</xdr:row>
      <xdr:rowOff>160254</xdr:rowOff>
    </xdr:to>
    <xdr:cxnSp macro="">
      <xdr:nvCxnSpPr>
        <xdr:cNvPr id="206" name="直線コネクタ 205"/>
        <xdr:cNvCxnSpPr/>
      </xdr:nvCxnSpPr>
      <xdr:spPr>
        <a:xfrm flipV="1">
          <a:off x="1447800" y="13871251"/>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116736</xdr:rowOff>
    </xdr:from>
    <xdr:to>
      <xdr:col>7</xdr:col>
      <xdr:colOff>203200</xdr:colOff>
      <xdr:row>81</xdr:row>
      <xdr:rowOff>46886</xdr:rowOff>
    </xdr:to>
    <xdr:sp macro="" textlink="">
      <xdr:nvSpPr>
        <xdr:cNvPr id="216" name="円/楕円 215"/>
        <xdr:cNvSpPr/>
      </xdr:nvSpPr>
      <xdr:spPr>
        <a:xfrm>
          <a:off x="4902200" y="138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38013</xdr:rowOff>
    </xdr:from>
    <xdr:ext cx="762000" cy="259045"/>
    <xdr:sp macro="" textlink="">
      <xdr:nvSpPr>
        <xdr:cNvPr id="217" name="人件費・物件費等の状況該当値テキスト"/>
        <xdr:cNvSpPr txBox="1"/>
      </xdr:nvSpPr>
      <xdr:spPr>
        <a:xfrm>
          <a:off x="5041900" y="1375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122,120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112819</xdr:rowOff>
    </xdr:from>
    <xdr:to>
      <xdr:col>6</xdr:col>
      <xdr:colOff>50800</xdr:colOff>
      <xdr:row>81</xdr:row>
      <xdr:rowOff>42969</xdr:rowOff>
    </xdr:to>
    <xdr:sp macro="" textlink="">
      <xdr:nvSpPr>
        <xdr:cNvPr id="218" name="円/楕円 217"/>
        <xdr:cNvSpPr/>
      </xdr:nvSpPr>
      <xdr:spPr>
        <a:xfrm>
          <a:off x="4064000" y="138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53146</xdr:rowOff>
    </xdr:from>
    <xdr:ext cx="736600" cy="259045"/>
    <xdr:sp macro="" textlink="">
      <xdr:nvSpPr>
        <xdr:cNvPr id="219" name="テキスト ボックス 218"/>
        <xdr:cNvSpPr txBox="1"/>
      </xdr:nvSpPr>
      <xdr:spPr>
        <a:xfrm>
          <a:off x="3733800" y="1359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118,711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113618</xdr:rowOff>
    </xdr:from>
    <xdr:to>
      <xdr:col>4</xdr:col>
      <xdr:colOff>533400</xdr:colOff>
      <xdr:row>81</xdr:row>
      <xdr:rowOff>43768</xdr:rowOff>
    </xdr:to>
    <xdr:sp macro="" textlink="">
      <xdr:nvSpPr>
        <xdr:cNvPr id="220" name="円/楕円 219"/>
        <xdr:cNvSpPr/>
      </xdr:nvSpPr>
      <xdr:spPr>
        <a:xfrm>
          <a:off x="3175000" y="1382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53945</xdr:rowOff>
    </xdr:from>
    <xdr:ext cx="762000" cy="259045"/>
    <xdr:sp macro="" textlink="">
      <xdr:nvSpPr>
        <xdr:cNvPr id="221" name="テキスト ボックス 220"/>
        <xdr:cNvSpPr txBox="1"/>
      </xdr:nvSpPr>
      <xdr:spPr>
        <a:xfrm>
          <a:off x="2844800" y="135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104451</xdr:rowOff>
    </xdr:from>
    <xdr:to>
      <xdr:col>3</xdr:col>
      <xdr:colOff>330200</xdr:colOff>
      <xdr:row>81</xdr:row>
      <xdr:rowOff>34601</xdr:rowOff>
    </xdr:to>
    <xdr:sp macro="" textlink="">
      <xdr:nvSpPr>
        <xdr:cNvPr id="222" name="円/楕円 221"/>
        <xdr:cNvSpPr/>
      </xdr:nvSpPr>
      <xdr:spPr>
        <a:xfrm>
          <a:off x="2286000" y="138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44778</xdr:rowOff>
    </xdr:from>
    <xdr:ext cx="762000" cy="259045"/>
    <xdr:sp macro="" textlink="">
      <xdr:nvSpPr>
        <xdr:cNvPr id="223" name="テキスト ボックス 222"/>
        <xdr:cNvSpPr txBox="1"/>
      </xdr:nvSpPr>
      <xdr:spPr>
        <a:xfrm>
          <a:off x="1955800" y="1358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111,429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109454</xdr:rowOff>
    </xdr:from>
    <xdr:to>
      <xdr:col>2</xdr:col>
      <xdr:colOff>127000</xdr:colOff>
      <xdr:row>81</xdr:row>
      <xdr:rowOff>39604</xdr:rowOff>
    </xdr:to>
    <xdr:sp macro="" textlink="">
      <xdr:nvSpPr>
        <xdr:cNvPr id="224" name="円/楕円 223"/>
        <xdr:cNvSpPr/>
      </xdr:nvSpPr>
      <xdr:spPr>
        <a:xfrm>
          <a:off x="1397000" y="138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49781</xdr:rowOff>
    </xdr:from>
    <xdr:ext cx="762000" cy="259045"/>
    <xdr:sp macro="" textlink="">
      <xdr:nvSpPr>
        <xdr:cNvPr id="225" name="テキスト ボックス 224"/>
        <xdr:cNvSpPr txBox="1"/>
      </xdr:nvSpPr>
      <xdr:spPr>
        <a:xfrm>
          <a:off x="1066800" y="135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平成２４年度と平成２５年度を比較すると８．２ポイント減少しているが、これは国家公務員の時限的（平成２３・２４年度）な給与改定特例法による措置期限が切れたことが要因となっている。また、平成２</a:t>
          </a:r>
          <a:r>
            <a:rPr lang="ja-JP" altLang="en-US" sz="1100" b="0" i="0">
              <a:solidFill>
                <a:sysClr val="windowText" lastClr="000000"/>
              </a:solidFill>
              <a:latin typeface="+mn-lt"/>
              <a:ea typeface="+mn-ea"/>
              <a:cs typeface="+mn-cs"/>
            </a:rPr>
            <a:t>６</a:t>
          </a:r>
          <a:r>
            <a:rPr lang="ja-JP" altLang="ja-JP" sz="1100" b="0" i="0">
              <a:solidFill>
                <a:sysClr val="windowText" lastClr="000000"/>
              </a:solidFill>
              <a:latin typeface="+mn-lt"/>
              <a:ea typeface="+mn-ea"/>
              <a:cs typeface="+mn-cs"/>
            </a:rPr>
            <a:t>年度と平成２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年度を比較すると０．</a:t>
          </a:r>
          <a:r>
            <a:rPr lang="ja-JP" altLang="en-US" sz="1100" b="0" i="0">
              <a:solidFill>
                <a:sysClr val="windowText" lastClr="000000"/>
              </a:solidFill>
              <a:latin typeface="+mn-lt"/>
              <a:ea typeface="+mn-ea"/>
              <a:cs typeface="+mn-cs"/>
            </a:rPr>
            <a:t>１</a:t>
          </a:r>
          <a:r>
            <a:rPr lang="ja-JP" altLang="ja-JP" sz="1100" b="0" i="0">
              <a:solidFill>
                <a:sysClr val="windowText" lastClr="000000"/>
              </a:solidFill>
              <a:latin typeface="+mn-lt"/>
              <a:ea typeface="+mn-ea"/>
              <a:cs typeface="+mn-cs"/>
            </a:rPr>
            <a:t>ポイント</a:t>
          </a:r>
          <a:r>
            <a:rPr lang="ja-JP" altLang="en-US" sz="1100" b="0" i="0">
              <a:solidFill>
                <a:sysClr val="windowText" lastClr="000000"/>
              </a:solidFill>
              <a:latin typeface="+mn-lt"/>
              <a:ea typeface="+mn-ea"/>
              <a:cs typeface="+mn-cs"/>
            </a:rPr>
            <a:t>減少</a:t>
          </a:r>
          <a:r>
            <a:rPr lang="ja-JP" altLang="ja-JP" sz="1100" b="0" i="0">
              <a:solidFill>
                <a:sysClr val="windowText" lastClr="000000"/>
              </a:solidFill>
              <a:latin typeface="+mn-lt"/>
              <a:ea typeface="+mn-ea"/>
              <a:cs typeface="+mn-cs"/>
            </a:rPr>
            <a:t>して</a:t>
          </a:r>
          <a:r>
            <a:rPr lang="ja-JP" altLang="en-US" sz="1100" b="0" i="0">
              <a:solidFill>
                <a:sysClr val="windowText" lastClr="000000"/>
              </a:solidFill>
              <a:latin typeface="+mn-lt"/>
              <a:ea typeface="+mn-ea"/>
              <a:cs typeface="+mn-cs"/>
            </a:rPr>
            <a:t>いるが同程度で推移している</a:t>
          </a:r>
          <a:r>
            <a:rPr lang="ja-JP" altLang="ja-JP" sz="1100" b="0" i="0">
              <a:solidFill>
                <a:sysClr val="windowText" lastClr="000000"/>
              </a:solidFill>
              <a:latin typeface="+mn-lt"/>
              <a:ea typeface="+mn-ea"/>
              <a:cs typeface="+mn-cs"/>
            </a:rPr>
            <a:t>。人事評価の反映による適正な人事運用により経費の抑制に努めているところだが、今後も見直しを図りより一層の給与の適正化に努める。</a:t>
          </a:r>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123296</xdr:rowOff>
    </xdr:from>
    <xdr:to>
      <xdr:col>24</xdr:col>
      <xdr:colOff>558800</xdr:colOff>
      <xdr:row>83</xdr:row>
      <xdr:rowOff>133350</xdr:rowOff>
    </xdr:to>
    <xdr:cxnSp macro="">
      <xdr:nvCxnSpPr>
        <xdr:cNvPr id="263" name="直線コネクタ 262"/>
        <xdr:cNvCxnSpPr/>
      </xdr:nvCxnSpPr>
      <xdr:spPr>
        <a:xfrm flipV="1">
          <a:off x="16179800" y="1435364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52388</xdr:rowOff>
    </xdr:to>
    <xdr:cxnSp macro="">
      <xdr:nvCxnSpPr>
        <xdr:cNvPr id="266" name="直線コネクタ 265"/>
        <xdr:cNvCxnSpPr/>
      </xdr:nvCxnSpPr>
      <xdr:spPr>
        <a:xfrm flipV="1">
          <a:off x="15290800" y="1436370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52388</xdr:rowOff>
    </xdr:from>
    <xdr:to>
      <xdr:col>22</xdr:col>
      <xdr:colOff>203200</xdr:colOff>
      <xdr:row>89</xdr:row>
      <xdr:rowOff>19579</xdr:rowOff>
    </xdr:to>
    <xdr:cxnSp macro="">
      <xdr:nvCxnSpPr>
        <xdr:cNvPr id="269" name="直線コネクタ 268"/>
        <xdr:cNvCxnSpPr/>
      </xdr:nvCxnSpPr>
      <xdr:spPr>
        <a:xfrm flipV="1">
          <a:off x="14401800" y="14454188"/>
          <a:ext cx="889000" cy="8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150813</xdr:rowOff>
    </xdr:from>
    <xdr:to>
      <xdr:col>21</xdr:col>
      <xdr:colOff>0</xdr:colOff>
      <xdr:row>89</xdr:row>
      <xdr:rowOff>19579</xdr:rowOff>
    </xdr:to>
    <xdr:cxnSp macro="">
      <xdr:nvCxnSpPr>
        <xdr:cNvPr id="272" name="直線コネクタ 271"/>
        <xdr:cNvCxnSpPr/>
      </xdr:nvCxnSpPr>
      <xdr:spPr>
        <a:xfrm>
          <a:off x="13512800" y="1523841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72496</xdr:rowOff>
    </xdr:from>
    <xdr:to>
      <xdr:col>24</xdr:col>
      <xdr:colOff>609600</xdr:colOff>
      <xdr:row>84</xdr:row>
      <xdr:rowOff>2646</xdr:rowOff>
    </xdr:to>
    <xdr:sp macro="" textlink="">
      <xdr:nvSpPr>
        <xdr:cNvPr id="282" name="円/楕円 281"/>
        <xdr:cNvSpPr/>
      </xdr:nvSpPr>
      <xdr:spPr>
        <a:xfrm>
          <a:off x="169672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89023</xdr:rowOff>
    </xdr:from>
    <xdr:ext cx="762000" cy="259045"/>
    <xdr:sp macro="" textlink="">
      <xdr:nvSpPr>
        <xdr:cNvPr id="283" name="給与水準   （国との比較）該当値テキスト"/>
        <xdr:cNvSpPr txBox="1"/>
      </xdr:nvSpPr>
      <xdr:spPr>
        <a:xfrm>
          <a:off x="17106900" y="141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84" name="円/楕円 283"/>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85" name="テキスト ボックス 284"/>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1588</xdr:rowOff>
    </xdr:from>
    <xdr:to>
      <xdr:col>22</xdr:col>
      <xdr:colOff>254000</xdr:colOff>
      <xdr:row>84</xdr:row>
      <xdr:rowOff>103188</xdr:rowOff>
    </xdr:to>
    <xdr:sp macro="" textlink="">
      <xdr:nvSpPr>
        <xdr:cNvPr id="286" name="円/楕円 285"/>
        <xdr:cNvSpPr/>
      </xdr:nvSpPr>
      <xdr:spPr>
        <a:xfrm>
          <a:off x="15240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113365</xdr:rowOff>
    </xdr:from>
    <xdr:ext cx="762000" cy="259045"/>
    <xdr:sp macro="" textlink="">
      <xdr:nvSpPr>
        <xdr:cNvPr id="287" name="テキスト ボックス 286"/>
        <xdr:cNvSpPr txBox="1"/>
      </xdr:nvSpPr>
      <xdr:spPr>
        <a:xfrm>
          <a:off x="14909800" y="1417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140229</xdr:rowOff>
    </xdr:from>
    <xdr:to>
      <xdr:col>21</xdr:col>
      <xdr:colOff>50800</xdr:colOff>
      <xdr:row>89</xdr:row>
      <xdr:rowOff>70379</xdr:rowOff>
    </xdr:to>
    <xdr:sp macro="" textlink="">
      <xdr:nvSpPr>
        <xdr:cNvPr id="288" name="円/楕円 287"/>
        <xdr:cNvSpPr/>
      </xdr:nvSpPr>
      <xdr:spPr>
        <a:xfrm>
          <a:off x="14351000" y="152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80556</xdr:rowOff>
    </xdr:from>
    <xdr:ext cx="762000" cy="259045"/>
    <xdr:sp macro="" textlink="">
      <xdr:nvSpPr>
        <xdr:cNvPr id="289" name="テキスト ボックス 288"/>
        <xdr:cNvSpPr txBox="1"/>
      </xdr:nvSpPr>
      <xdr:spPr>
        <a:xfrm>
          <a:off x="14020800" y="1499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100013</xdr:rowOff>
    </xdr:from>
    <xdr:to>
      <xdr:col>19</xdr:col>
      <xdr:colOff>533400</xdr:colOff>
      <xdr:row>89</xdr:row>
      <xdr:rowOff>30163</xdr:rowOff>
    </xdr:to>
    <xdr:sp macro="" textlink="">
      <xdr:nvSpPr>
        <xdr:cNvPr id="290" name="円/楕円 289"/>
        <xdr:cNvSpPr/>
      </xdr:nvSpPr>
      <xdr:spPr>
        <a:xfrm>
          <a:off x="13462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40340</xdr:rowOff>
    </xdr:from>
    <xdr:ext cx="762000" cy="259045"/>
    <xdr:sp macro="" textlink="">
      <xdr:nvSpPr>
        <xdr:cNvPr id="291" name="テキスト ボックス 290"/>
        <xdr:cNvSpPr txBox="1"/>
      </xdr:nvSpPr>
      <xdr:spPr>
        <a:xfrm>
          <a:off x="13131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合併により広域消防が市の行政機関となったことにより、消防職員が類似団体平均値を上回っている。　</a:t>
          </a:r>
          <a:endParaRPr lang="en-US" altLang="ja-JP" sz="1100" b="0" i="0">
            <a:solidFill>
              <a:sysClr val="windowText" lastClr="000000"/>
            </a:solidFill>
            <a:latin typeface="+mn-lt"/>
            <a:ea typeface="+mn-ea"/>
            <a:cs typeface="+mn-cs"/>
          </a:endParaRPr>
        </a:p>
        <a:p>
          <a:pPr algn="l" rtl="1" eaLnBrk="1" fontAlgn="auto" latinLnBrk="0" hangingPunct="1"/>
          <a:r>
            <a:rPr lang="ja-JP" altLang="ja-JP" sz="1100" b="0" i="0">
              <a:solidFill>
                <a:sysClr val="windowText" lastClr="000000"/>
              </a:solidFill>
              <a:latin typeface="+mn-lt"/>
              <a:ea typeface="+mn-ea"/>
              <a:cs typeface="+mn-cs"/>
            </a:rPr>
            <a:t>　職員数は、平成２</a:t>
          </a:r>
          <a:r>
            <a:rPr lang="ja-JP" altLang="en-US" sz="1100" b="0" i="0">
              <a:solidFill>
                <a:sysClr val="windowText" lastClr="000000"/>
              </a:solidFill>
              <a:latin typeface="+mn-lt"/>
              <a:ea typeface="+mn-ea"/>
              <a:cs typeface="+mn-cs"/>
            </a:rPr>
            <a:t>３</a:t>
          </a:r>
          <a:r>
            <a:rPr lang="ja-JP" altLang="ja-JP" sz="1100" b="0" i="0">
              <a:solidFill>
                <a:sysClr val="windowText" lastClr="000000"/>
              </a:solidFill>
              <a:latin typeface="+mn-lt"/>
              <a:ea typeface="+mn-ea"/>
              <a:cs typeface="+mn-cs"/>
            </a:rPr>
            <a:t>年度には７</a:t>
          </a:r>
          <a:r>
            <a:rPr lang="ja-JP" altLang="en-US" sz="1100" b="0" i="0">
              <a:solidFill>
                <a:sysClr val="windowText" lastClr="000000"/>
              </a:solidFill>
              <a:latin typeface="+mn-lt"/>
              <a:ea typeface="+mn-ea"/>
              <a:cs typeface="+mn-cs"/>
            </a:rPr>
            <a:t>４</a:t>
          </a:r>
          <a:r>
            <a:rPr lang="ja-JP" altLang="ja-JP" sz="1100" b="0" i="0">
              <a:solidFill>
                <a:sysClr val="windowText" lastClr="000000"/>
              </a:solidFill>
              <a:latin typeface="+mn-lt"/>
              <a:ea typeface="+mn-ea"/>
              <a:cs typeface="+mn-cs"/>
            </a:rPr>
            <a:t>１人であったが、平成２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年度には７</a:t>
          </a:r>
          <a:r>
            <a:rPr lang="ja-JP" altLang="en-US" sz="1100" b="0" i="0">
              <a:solidFill>
                <a:sysClr val="windowText" lastClr="000000"/>
              </a:solidFill>
              <a:latin typeface="+mn-lt"/>
              <a:ea typeface="+mn-ea"/>
              <a:cs typeface="+mn-cs"/>
            </a:rPr>
            <a:t>１０</a:t>
          </a:r>
          <a:r>
            <a:rPr lang="ja-JP" altLang="ja-JP" sz="1100" b="0" i="0">
              <a:solidFill>
                <a:sysClr val="windowText" lastClr="000000"/>
              </a:solidFill>
              <a:latin typeface="+mn-lt"/>
              <a:ea typeface="+mn-ea"/>
              <a:cs typeface="+mn-cs"/>
            </a:rPr>
            <a:t>人と３</a:t>
          </a:r>
          <a:r>
            <a:rPr lang="ja-JP" altLang="en-US" sz="1100" b="0" i="0">
              <a:solidFill>
                <a:sysClr val="windowText" lastClr="000000"/>
              </a:solidFill>
              <a:latin typeface="+mn-lt"/>
              <a:ea typeface="+mn-ea"/>
              <a:cs typeface="+mn-cs"/>
            </a:rPr>
            <a:t>１</a:t>
          </a:r>
          <a:r>
            <a:rPr lang="ja-JP" altLang="ja-JP" sz="1100" b="0" i="0">
              <a:solidFill>
                <a:sysClr val="windowText" lastClr="000000"/>
              </a:solidFill>
              <a:latin typeface="+mn-lt"/>
              <a:ea typeface="+mn-ea"/>
              <a:cs typeface="+mn-cs"/>
            </a:rPr>
            <a:t>人削減し</a:t>
          </a:r>
          <a:r>
            <a:rPr lang="ja-JP" altLang="en-US" sz="1100" b="0" i="0">
              <a:solidFill>
                <a:sysClr val="windowText" lastClr="000000"/>
              </a:solidFill>
              <a:latin typeface="+mn-lt"/>
              <a:ea typeface="+mn-ea"/>
              <a:cs typeface="+mn-cs"/>
            </a:rPr>
            <a:t>４</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２</a:t>
          </a:r>
          <a:r>
            <a:rPr lang="ja-JP" altLang="ja-JP" sz="1100" b="0" i="0">
              <a:solidFill>
                <a:sysClr val="windowText" lastClr="000000"/>
              </a:solidFill>
              <a:latin typeface="+mn-lt"/>
              <a:ea typeface="+mn-ea"/>
              <a:cs typeface="+mn-cs"/>
            </a:rPr>
            <a:t>％減少した。また、人口千人当たり職員数では、平成２</a:t>
          </a:r>
          <a:r>
            <a:rPr lang="ja-JP" altLang="en-US" sz="1100" b="0" i="0">
              <a:solidFill>
                <a:sysClr val="windowText" lastClr="000000"/>
              </a:solidFill>
              <a:latin typeface="+mn-lt"/>
              <a:ea typeface="+mn-ea"/>
              <a:cs typeface="+mn-cs"/>
            </a:rPr>
            <a:t>３</a:t>
          </a:r>
          <a:r>
            <a:rPr lang="ja-JP" altLang="ja-JP" sz="1100" b="0" i="0">
              <a:solidFill>
                <a:sysClr val="windowText" lastClr="000000"/>
              </a:solidFill>
              <a:latin typeface="+mn-lt"/>
              <a:ea typeface="+mn-ea"/>
              <a:cs typeface="+mn-cs"/>
            </a:rPr>
            <a:t>年度に８．０</a:t>
          </a:r>
          <a:r>
            <a:rPr lang="ja-JP" altLang="en-US" sz="1100" b="0" i="0">
              <a:solidFill>
                <a:sysClr val="windowText" lastClr="000000"/>
              </a:solidFill>
              <a:latin typeface="+mn-lt"/>
              <a:ea typeface="+mn-ea"/>
              <a:cs typeface="+mn-cs"/>
            </a:rPr>
            <a:t>１</a:t>
          </a:r>
          <a:r>
            <a:rPr lang="ja-JP" altLang="ja-JP" sz="1100" b="0" i="0">
              <a:solidFill>
                <a:sysClr val="windowText" lastClr="000000"/>
              </a:solidFill>
              <a:latin typeface="+mn-lt"/>
              <a:ea typeface="+mn-ea"/>
              <a:cs typeface="+mn-cs"/>
            </a:rPr>
            <a:t>人だった数値が平成２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年度には７．</a:t>
          </a:r>
          <a:r>
            <a:rPr lang="ja-JP" altLang="en-US" sz="1100" b="0" i="0">
              <a:solidFill>
                <a:sysClr val="windowText" lastClr="000000"/>
              </a:solidFill>
              <a:latin typeface="+mn-lt"/>
              <a:ea typeface="+mn-ea"/>
              <a:cs typeface="+mn-cs"/>
            </a:rPr>
            <a:t>７６</a:t>
          </a:r>
          <a:r>
            <a:rPr lang="ja-JP" altLang="ja-JP" sz="1100" b="0" i="0">
              <a:solidFill>
                <a:sysClr val="windowText" lastClr="000000"/>
              </a:solidFill>
              <a:latin typeface="+mn-lt"/>
              <a:ea typeface="+mn-ea"/>
              <a:cs typeface="+mn-cs"/>
            </a:rPr>
            <a:t>人で０．２</a:t>
          </a:r>
          <a:r>
            <a:rPr lang="ja-JP" altLang="en-US" sz="1100" b="0" i="0">
              <a:solidFill>
                <a:sysClr val="windowText" lastClr="000000"/>
              </a:solidFill>
              <a:latin typeface="+mn-lt"/>
              <a:ea typeface="+mn-ea"/>
              <a:cs typeface="+mn-cs"/>
            </a:rPr>
            <a:t>５</a:t>
          </a:r>
          <a:r>
            <a:rPr lang="ja-JP" altLang="ja-JP" sz="1100" b="0" i="0">
              <a:solidFill>
                <a:sysClr val="windowText" lastClr="000000"/>
              </a:solidFill>
              <a:latin typeface="+mn-lt"/>
              <a:ea typeface="+mn-ea"/>
              <a:cs typeface="+mn-cs"/>
            </a:rPr>
            <a:t>ポイント減少となった。</a:t>
          </a:r>
          <a:endParaRPr lang="en-US" altLang="ja-JP" sz="1100" b="0" i="0">
            <a:solidFill>
              <a:sysClr val="windowText" lastClr="000000"/>
            </a:solidFill>
            <a:latin typeface="+mn-lt"/>
            <a:ea typeface="+mn-ea"/>
            <a:cs typeface="+mn-cs"/>
          </a:endParaRPr>
        </a:p>
        <a:p>
          <a:pPr algn="l"/>
          <a:r>
            <a:rPr lang="ja-JP" altLang="ja-JP" sz="1100" b="0" i="0">
              <a:solidFill>
                <a:sysClr val="windowText" lastClr="000000"/>
              </a:solidFill>
              <a:latin typeface="+mn-lt"/>
              <a:ea typeface="+mn-ea"/>
              <a:cs typeface="+mn-cs"/>
            </a:rPr>
            <a:t>　今後とも民間の活用など効率的な行政運営により、行政分野ごとの適正な定員管理に努める</a:t>
          </a:r>
          <a:r>
            <a:rPr lang="ja-JP" altLang="en-US" sz="1100" b="0" i="0">
              <a:solidFill>
                <a:sysClr val="windowText" lastClr="000000"/>
              </a:solidFill>
              <a:latin typeface="+mn-lt"/>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21711</xdr:rowOff>
    </xdr:from>
    <xdr:to>
      <xdr:col>24</xdr:col>
      <xdr:colOff>558800</xdr:colOff>
      <xdr:row>61</xdr:row>
      <xdr:rowOff>28605</xdr:rowOff>
    </xdr:to>
    <xdr:cxnSp macro="">
      <xdr:nvCxnSpPr>
        <xdr:cNvPr id="328" name="直線コネクタ 327"/>
        <xdr:cNvCxnSpPr/>
      </xdr:nvCxnSpPr>
      <xdr:spPr>
        <a:xfrm flipV="1">
          <a:off x="16179800" y="1048016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28605</xdr:rowOff>
    </xdr:from>
    <xdr:to>
      <xdr:col>23</xdr:col>
      <xdr:colOff>406400</xdr:colOff>
      <xdr:row>61</xdr:row>
      <xdr:rowOff>40096</xdr:rowOff>
    </xdr:to>
    <xdr:cxnSp macro="">
      <xdr:nvCxnSpPr>
        <xdr:cNvPr id="331" name="直線コネクタ 330"/>
        <xdr:cNvCxnSpPr/>
      </xdr:nvCxnSpPr>
      <xdr:spPr>
        <a:xfrm flipV="1">
          <a:off x="15290800" y="1048705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38946</xdr:rowOff>
    </xdr:from>
    <xdr:to>
      <xdr:col>22</xdr:col>
      <xdr:colOff>203200</xdr:colOff>
      <xdr:row>61</xdr:row>
      <xdr:rowOff>40096</xdr:rowOff>
    </xdr:to>
    <xdr:cxnSp macro="">
      <xdr:nvCxnSpPr>
        <xdr:cNvPr id="334" name="直線コネクタ 333"/>
        <xdr:cNvCxnSpPr/>
      </xdr:nvCxnSpPr>
      <xdr:spPr>
        <a:xfrm>
          <a:off x="14401800" y="1049739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38946</xdr:rowOff>
    </xdr:from>
    <xdr:to>
      <xdr:col>21</xdr:col>
      <xdr:colOff>0</xdr:colOff>
      <xdr:row>61</xdr:row>
      <xdr:rowOff>50437</xdr:rowOff>
    </xdr:to>
    <xdr:cxnSp macro="">
      <xdr:nvCxnSpPr>
        <xdr:cNvPr id="337" name="直線コネクタ 336"/>
        <xdr:cNvCxnSpPr/>
      </xdr:nvCxnSpPr>
      <xdr:spPr>
        <a:xfrm flipV="1">
          <a:off x="13512800" y="1049739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142361</xdr:rowOff>
    </xdr:from>
    <xdr:to>
      <xdr:col>24</xdr:col>
      <xdr:colOff>609600</xdr:colOff>
      <xdr:row>61</xdr:row>
      <xdr:rowOff>72511</xdr:rowOff>
    </xdr:to>
    <xdr:sp macro="" textlink="">
      <xdr:nvSpPr>
        <xdr:cNvPr id="347" name="円/楕円 346"/>
        <xdr:cNvSpPr/>
      </xdr:nvSpPr>
      <xdr:spPr>
        <a:xfrm>
          <a:off x="169672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158888</xdr:rowOff>
    </xdr:from>
    <xdr:ext cx="762000" cy="259045"/>
    <xdr:sp macro="" textlink="">
      <xdr:nvSpPr>
        <xdr:cNvPr id="348" name="定員管理の状況該当値テキスト"/>
        <xdr:cNvSpPr txBox="1"/>
      </xdr:nvSpPr>
      <xdr:spPr>
        <a:xfrm>
          <a:off x="17106900" y="1027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149255</xdr:rowOff>
    </xdr:from>
    <xdr:to>
      <xdr:col>23</xdr:col>
      <xdr:colOff>457200</xdr:colOff>
      <xdr:row>61</xdr:row>
      <xdr:rowOff>79405</xdr:rowOff>
    </xdr:to>
    <xdr:sp macro="" textlink="">
      <xdr:nvSpPr>
        <xdr:cNvPr id="349" name="円/楕円 348"/>
        <xdr:cNvSpPr/>
      </xdr:nvSpPr>
      <xdr:spPr>
        <a:xfrm>
          <a:off x="16129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64182</xdr:rowOff>
    </xdr:from>
    <xdr:ext cx="736600" cy="259045"/>
    <xdr:sp macro="" textlink="">
      <xdr:nvSpPr>
        <xdr:cNvPr id="350" name="テキスト ボックス 349"/>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160746</xdr:rowOff>
    </xdr:from>
    <xdr:to>
      <xdr:col>22</xdr:col>
      <xdr:colOff>254000</xdr:colOff>
      <xdr:row>61</xdr:row>
      <xdr:rowOff>90896</xdr:rowOff>
    </xdr:to>
    <xdr:sp macro="" textlink="">
      <xdr:nvSpPr>
        <xdr:cNvPr id="351" name="円/楕円 350"/>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75673</xdr:rowOff>
    </xdr:from>
    <xdr:ext cx="762000" cy="259045"/>
    <xdr:sp macro="" textlink="">
      <xdr:nvSpPr>
        <xdr:cNvPr id="352" name="テキスト ボックス 351"/>
        <xdr:cNvSpPr txBox="1"/>
      </xdr:nvSpPr>
      <xdr:spPr>
        <a:xfrm>
          <a:off x="14909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159596</xdr:rowOff>
    </xdr:from>
    <xdr:to>
      <xdr:col>21</xdr:col>
      <xdr:colOff>50800</xdr:colOff>
      <xdr:row>61</xdr:row>
      <xdr:rowOff>89746</xdr:rowOff>
    </xdr:to>
    <xdr:sp macro="" textlink="">
      <xdr:nvSpPr>
        <xdr:cNvPr id="353" name="円/楕円 352"/>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74523</xdr:rowOff>
    </xdr:from>
    <xdr:ext cx="762000" cy="259045"/>
    <xdr:sp macro="" textlink="">
      <xdr:nvSpPr>
        <xdr:cNvPr id="354" name="テキスト ボックス 353"/>
        <xdr:cNvSpPr txBox="1"/>
      </xdr:nvSpPr>
      <xdr:spPr>
        <a:xfrm>
          <a:off x="14020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171087</xdr:rowOff>
    </xdr:from>
    <xdr:to>
      <xdr:col>19</xdr:col>
      <xdr:colOff>533400</xdr:colOff>
      <xdr:row>61</xdr:row>
      <xdr:rowOff>101237</xdr:rowOff>
    </xdr:to>
    <xdr:sp macro="" textlink="">
      <xdr:nvSpPr>
        <xdr:cNvPr id="355" name="円/楕円 354"/>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86014</xdr:rowOff>
    </xdr:from>
    <xdr:ext cx="762000" cy="259045"/>
    <xdr:sp macro="" textlink="">
      <xdr:nvSpPr>
        <xdr:cNvPr id="356" name="テキスト ボックス 355"/>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実質公債費比率は、前年度に比べ０．</a:t>
          </a:r>
          <a:r>
            <a:rPr lang="ja-JP" altLang="en-US" sz="1100" b="0" i="0">
              <a:solidFill>
                <a:sysClr val="windowText" lastClr="000000"/>
              </a:solidFill>
              <a:latin typeface="+mn-lt"/>
              <a:ea typeface="+mn-ea"/>
              <a:cs typeface="+mn-cs"/>
            </a:rPr>
            <a:t>３</a:t>
          </a:r>
          <a:r>
            <a:rPr lang="ja-JP" altLang="ja-JP" sz="1100" b="0" i="0">
              <a:solidFill>
                <a:sysClr val="windowText" lastClr="000000"/>
              </a:solidFill>
              <a:latin typeface="+mn-lt"/>
              <a:ea typeface="+mn-ea"/>
              <a:cs typeface="+mn-cs"/>
            </a:rPr>
            <a:t>ポイント</a:t>
          </a:r>
          <a:r>
            <a:rPr lang="ja-JP" altLang="en-US" sz="1100" b="0" i="0">
              <a:solidFill>
                <a:sysClr val="windowText" lastClr="000000"/>
              </a:solidFill>
              <a:latin typeface="+mn-lt"/>
              <a:ea typeface="+mn-ea"/>
              <a:cs typeface="+mn-cs"/>
            </a:rPr>
            <a:t>低下し</a:t>
          </a:r>
          <a:r>
            <a:rPr lang="ja-JP" altLang="ja-JP" sz="1100" b="0" i="0">
              <a:solidFill>
                <a:sysClr val="windowText" lastClr="000000"/>
              </a:solidFill>
              <a:latin typeface="+mn-lt"/>
              <a:ea typeface="+mn-ea"/>
              <a:cs typeface="+mn-cs"/>
            </a:rPr>
            <a:t>９．</a:t>
          </a:r>
          <a:r>
            <a:rPr lang="ja-JP" altLang="en-US" sz="1100" b="0" i="0">
              <a:solidFill>
                <a:sysClr val="windowText" lastClr="000000"/>
              </a:solidFill>
              <a:latin typeface="+mn-lt"/>
              <a:ea typeface="+mn-ea"/>
              <a:cs typeface="+mn-cs"/>
            </a:rPr>
            <a:t>２</a:t>
          </a:r>
          <a:r>
            <a:rPr lang="ja-JP" altLang="ja-JP" sz="1100" b="0" i="0">
              <a:solidFill>
                <a:sysClr val="windowText" lastClr="000000"/>
              </a:solidFill>
              <a:latin typeface="+mn-lt"/>
              <a:ea typeface="+mn-ea"/>
              <a:cs typeface="+mn-cs"/>
            </a:rPr>
            <a:t>％となり、類似団体平均と比較すると０．</a:t>
          </a:r>
          <a:r>
            <a:rPr lang="ja-JP" altLang="en-US" sz="1100" b="0" i="0">
              <a:solidFill>
                <a:sysClr val="windowText" lastClr="000000"/>
              </a:solidFill>
              <a:latin typeface="+mn-lt"/>
              <a:ea typeface="+mn-ea"/>
              <a:cs typeface="+mn-cs"/>
            </a:rPr>
            <a:t>２</a:t>
          </a:r>
          <a:r>
            <a:rPr lang="ja-JP" altLang="ja-JP" sz="1100" b="0" i="0">
              <a:solidFill>
                <a:sysClr val="windowText" lastClr="000000"/>
              </a:solidFill>
              <a:latin typeface="+mn-lt"/>
              <a:ea typeface="+mn-ea"/>
              <a:cs typeface="+mn-cs"/>
            </a:rPr>
            <a:t>ポイント高い数値になっている。主な減要因としては、</a:t>
          </a:r>
          <a:r>
            <a:rPr lang="ja-JP" altLang="en-US" sz="1100" b="0" i="0">
              <a:solidFill>
                <a:sysClr val="windowText" lastClr="000000"/>
              </a:solidFill>
              <a:latin typeface="+mn-lt"/>
              <a:ea typeface="+mn-ea"/>
              <a:cs typeface="+mn-cs"/>
            </a:rPr>
            <a:t>特定財源</a:t>
          </a:r>
          <a:r>
            <a:rPr lang="ja-JP" altLang="ja-JP" sz="1100">
              <a:solidFill>
                <a:sysClr val="windowText" lastClr="000000"/>
              </a:solidFill>
              <a:latin typeface="+mn-lt"/>
              <a:ea typeface="+mn-ea"/>
              <a:cs typeface="+mn-cs"/>
            </a:rPr>
            <a:t>が</a:t>
          </a:r>
          <a:r>
            <a:rPr lang="ja-JP" altLang="en-US" sz="1100">
              <a:solidFill>
                <a:sysClr val="windowText" lastClr="000000"/>
              </a:solidFill>
              <a:latin typeface="+mn-lt"/>
              <a:ea typeface="+mn-ea"/>
              <a:cs typeface="+mn-cs"/>
            </a:rPr>
            <a:t>４８．３</a:t>
          </a:r>
          <a:r>
            <a:rPr lang="ja-JP" altLang="ja-JP" sz="1100">
              <a:solidFill>
                <a:sysClr val="windowText" lastClr="000000"/>
              </a:solidFill>
              <a:latin typeface="+mn-lt"/>
              <a:ea typeface="+mn-ea"/>
              <a:cs typeface="+mn-cs"/>
            </a:rPr>
            <a:t>％の</a:t>
          </a:r>
          <a:r>
            <a:rPr lang="ja-JP" altLang="en-US" sz="1100">
              <a:solidFill>
                <a:sysClr val="windowText" lastClr="000000"/>
              </a:solidFill>
              <a:latin typeface="+mn-lt"/>
              <a:ea typeface="+mn-ea"/>
              <a:cs typeface="+mn-cs"/>
            </a:rPr>
            <a:t>減などにより分子は若干増加したものの</a:t>
          </a:r>
          <a:r>
            <a:rPr lang="ja-JP"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普通交付税が６</a:t>
          </a:r>
          <a:r>
            <a:rPr lang="ja-JP"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３</a:t>
          </a:r>
          <a:r>
            <a:rPr lang="ja-JP"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の増</a:t>
          </a:r>
          <a:r>
            <a:rPr lang="ja-JP" altLang="ja-JP" sz="1100">
              <a:solidFill>
                <a:sysClr val="windowText" lastClr="000000"/>
              </a:solidFill>
              <a:latin typeface="+mn-lt"/>
              <a:ea typeface="+mn-ea"/>
              <a:cs typeface="+mn-cs"/>
            </a:rPr>
            <a:t>と大きく</a:t>
          </a:r>
          <a:r>
            <a:rPr lang="ja-JP" altLang="en-US" sz="1100">
              <a:solidFill>
                <a:sysClr val="windowText" lastClr="000000"/>
              </a:solidFill>
              <a:latin typeface="+mn-lt"/>
              <a:ea typeface="+mn-ea"/>
              <a:cs typeface="+mn-cs"/>
            </a:rPr>
            <a:t>伸びた</a:t>
          </a:r>
          <a:r>
            <a:rPr lang="ja-JP" altLang="ja-JP" sz="1100">
              <a:solidFill>
                <a:sysClr val="windowText" lastClr="000000"/>
              </a:solidFill>
              <a:latin typeface="+mn-lt"/>
              <a:ea typeface="+mn-ea"/>
              <a:cs typeface="+mn-cs"/>
            </a:rPr>
            <a:t>ため、結果として比率が減少（改善）した</a:t>
          </a:r>
          <a:r>
            <a:rPr lang="ja-JP" altLang="ja-JP" sz="1100" b="0" i="0">
              <a:solidFill>
                <a:sysClr val="windowText" lastClr="000000"/>
              </a:solidFill>
              <a:latin typeface="+mn-lt"/>
              <a:ea typeface="+mn-ea"/>
              <a:cs typeface="+mn-cs"/>
            </a:rPr>
            <a:t>。今後は、臨時財政対策債の発行や合併特例債等の活用を進めることにより、償還額は増するものの交付税算入率が高いことから、実質公債費比率の減少が予想されるが、普通会計を始め公営企業会計等も含め、事業の選択と集中を進め、適正な地方債の発行に努める。</a:t>
          </a:r>
          <a:endParaRPr kumimoji="1" lang="ja-JP" altLang="ja-JP" sz="1100">
            <a:solidFill>
              <a:sysClr val="windowText" lastClr="000000"/>
            </a:solidFill>
            <a:latin typeface="+mn-lt"/>
            <a:ea typeface="+mn-ea"/>
            <a:cs typeface="+mn-cs"/>
          </a:endParaRPr>
        </a:p>
        <a:p>
          <a:endParaRPr kumimoji="1" lang="ja-JP" altLang="en-US" sz="1300" b="1">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72753</xdr:rowOff>
    </xdr:from>
    <xdr:to>
      <xdr:col>24</xdr:col>
      <xdr:colOff>558800</xdr:colOff>
      <xdr:row>41</xdr:row>
      <xdr:rowOff>93435</xdr:rowOff>
    </xdr:to>
    <xdr:cxnSp macro="">
      <xdr:nvCxnSpPr>
        <xdr:cNvPr id="391" name="直線コネクタ 390"/>
        <xdr:cNvCxnSpPr/>
      </xdr:nvCxnSpPr>
      <xdr:spPr>
        <a:xfrm flipV="1">
          <a:off x="16179800" y="7102203"/>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93435</xdr:rowOff>
    </xdr:from>
    <xdr:to>
      <xdr:col>23</xdr:col>
      <xdr:colOff>406400</xdr:colOff>
      <xdr:row>41</xdr:row>
      <xdr:rowOff>121013</xdr:rowOff>
    </xdr:to>
    <xdr:cxnSp macro="">
      <xdr:nvCxnSpPr>
        <xdr:cNvPr id="394" name="直線コネクタ 393"/>
        <xdr:cNvCxnSpPr/>
      </xdr:nvCxnSpPr>
      <xdr:spPr>
        <a:xfrm flipV="1">
          <a:off x="15290800" y="71228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121013</xdr:rowOff>
    </xdr:from>
    <xdr:to>
      <xdr:col>22</xdr:col>
      <xdr:colOff>203200</xdr:colOff>
      <xdr:row>41</xdr:row>
      <xdr:rowOff>148590</xdr:rowOff>
    </xdr:to>
    <xdr:cxnSp macro="">
      <xdr:nvCxnSpPr>
        <xdr:cNvPr id="397" name="直線コネクタ 396"/>
        <xdr:cNvCxnSpPr/>
      </xdr:nvCxnSpPr>
      <xdr:spPr>
        <a:xfrm flipV="1">
          <a:off x="14401800" y="715046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39188</xdr:rowOff>
    </xdr:to>
    <xdr:cxnSp macro="">
      <xdr:nvCxnSpPr>
        <xdr:cNvPr id="400" name="直線コネクタ 399"/>
        <xdr:cNvCxnSpPr/>
      </xdr:nvCxnSpPr>
      <xdr:spPr>
        <a:xfrm flipV="1">
          <a:off x="13512800" y="71780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21953</xdr:rowOff>
    </xdr:from>
    <xdr:to>
      <xdr:col>24</xdr:col>
      <xdr:colOff>609600</xdr:colOff>
      <xdr:row>41</xdr:row>
      <xdr:rowOff>123553</xdr:rowOff>
    </xdr:to>
    <xdr:sp macro="" textlink="">
      <xdr:nvSpPr>
        <xdr:cNvPr id="410" name="円/楕円 409"/>
        <xdr:cNvSpPr/>
      </xdr:nvSpPr>
      <xdr:spPr>
        <a:xfrm>
          <a:off x="169672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165480</xdr:rowOff>
    </xdr:from>
    <xdr:ext cx="762000" cy="259045"/>
    <xdr:sp macro="" textlink="">
      <xdr:nvSpPr>
        <xdr:cNvPr id="411" name="公債費負担の状況該当値テキスト"/>
        <xdr:cNvSpPr txBox="1"/>
      </xdr:nvSpPr>
      <xdr:spPr>
        <a:xfrm>
          <a:off x="17106900" y="702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42635</xdr:rowOff>
    </xdr:from>
    <xdr:to>
      <xdr:col>23</xdr:col>
      <xdr:colOff>457200</xdr:colOff>
      <xdr:row>41</xdr:row>
      <xdr:rowOff>144235</xdr:rowOff>
    </xdr:to>
    <xdr:sp macro="" textlink="">
      <xdr:nvSpPr>
        <xdr:cNvPr id="412" name="円/楕円 411"/>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129012</xdr:rowOff>
    </xdr:from>
    <xdr:ext cx="736600" cy="259045"/>
    <xdr:sp macro="" textlink="">
      <xdr:nvSpPr>
        <xdr:cNvPr id="413" name="テキスト ボックス 412"/>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70213</xdr:rowOff>
    </xdr:from>
    <xdr:to>
      <xdr:col>22</xdr:col>
      <xdr:colOff>254000</xdr:colOff>
      <xdr:row>42</xdr:row>
      <xdr:rowOff>363</xdr:rowOff>
    </xdr:to>
    <xdr:sp macro="" textlink="">
      <xdr:nvSpPr>
        <xdr:cNvPr id="414" name="円/楕円 413"/>
        <xdr:cNvSpPr/>
      </xdr:nvSpPr>
      <xdr:spPr>
        <a:xfrm>
          <a:off x="15240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156590</xdr:rowOff>
    </xdr:from>
    <xdr:ext cx="762000" cy="259045"/>
    <xdr:sp macro="" textlink="">
      <xdr:nvSpPr>
        <xdr:cNvPr id="415" name="テキスト ボックス 414"/>
        <xdr:cNvSpPr txBox="1"/>
      </xdr:nvSpPr>
      <xdr:spPr>
        <a:xfrm>
          <a:off x="14909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16" name="円/楕円 41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17" name="テキスト ボックス 41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159838</xdr:rowOff>
    </xdr:from>
    <xdr:to>
      <xdr:col>19</xdr:col>
      <xdr:colOff>533400</xdr:colOff>
      <xdr:row>42</xdr:row>
      <xdr:rowOff>89988</xdr:rowOff>
    </xdr:to>
    <xdr:sp macro="" textlink="">
      <xdr:nvSpPr>
        <xdr:cNvPr id="418" name="円/楕円 417"/>
        <xdr:cNvSpPr/>
      </xdr:nvSpPr>
      <xdr:spPr>
        <a:xfrm>
          <a:off x="13462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74765</xdr:rowOff>
    </xdr:from>
    <xdr:ext cx="762000" cy="259045"/>
    <xdr:sp macro="" textlink="">
      <xdr:nvSpPr>
        <xdr:cNvPr id="419" name="テキスト ボックス 418"/>
        <xdr:cNvSpPr txBox="1"/>
      </xdr:nvSpPr>
      <xdr:spPr>
        <a:xfrm>
          <a:off x="13131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将来負担比率は、前年度に比べて１</a:t>
          </a:r>
          <a:r>
            <a:rPr lang="ja-JP" altLang="en-US" sz="1100" b="0" i="0">
              <a:solidFill>
                <a:sysClr val="windowText" lastClr="000000"/>
              </a:solidFill>
              <a:latin typeface="+mn-lt"/>
              <a:ea typeface="+mn-ea"/>
              <a:cs typeface="+mn-cs"/>
            </a:rPr>
            <a:t>２</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４</a:t>
          </a:r>
          <a:r>
            <a:rPr lang="ja-JP" altLang="ja-JP" sz="1100" b="0" i="0">
              <a:solidFill>
                <a:sysClr val="windowText" lastClr="000000"/>
              </a:solidFill>
              <a:latin typeface="+mn-lt"/>
              <a:ea typeface="+mn-ea"/>
              <a:cs typeface="+mn-cs"/>
            </a:rPr>
            <a:t>ポイント低下している。算出式の分子のうち充当可能基金の</a:t>
          </a:r>
          <a:r>
            <a:rPr lang="ja-JP" altLang="en-US" sz="1100" b="0" i="0">
              <a:solidFill>
                <a:sysClr val="windowText" lastClr="000000"/>
              </a:solidFill>
              <a:latin typeface="+mn-lt"/>
              <a:ea typeface="+mn-ea"/>
              <a:cs typeface="+mn-cs"/>
            </a:rPr>
            <a:t>８</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２</a:t>
          </a:r>
          <a:r>
            <a:rPr lang="ja-JP" altLang="ja-JP" sz="1100" b="0" i="0">
              <a:solidFill>
                <a:sysClr val="windowText" lastClr="000000"/>
              </a:solidFill>
              <a:latin typeface="+mn-lt"/>
              <a:ea typeface="+mn-ea"/>
              <a:cs typeface="+mn-cs"/>
            </a:rPr>
            <a:t>％の増が要因となっており、主に</a:t>
          </a:r>
          <a:r>
            <a:rPr lang="ja-JP" altLang="en-US" sz="1100" b="0" i="0">
              <a:solidFill>
                <a:sysClr val="windowText" lastClr="000000"/>
              </a:solidFill>
              <a:latin typeface="+mn-lt"/>
              <a:ea typeface="+mn-ea"/>
              <a:cs typeface="+mn-cs"/>
            </a:rPr>
            <a:t>財政調整</a:t>
          </a:r>
          <a:r>
            <a:rPr lang="ja-JP" altLang="ja-JP" sz="1100" b="0" i="0">
              <a:solidFill>
                <a:sysClr val="windowText" lastClr="000000"/>
              </a:solidFill>
              <a:latin typeface="+mn-lt"/>
              <a:ea typeface="+mn-ea"/>
              <a:cs typeface="+mn-cs"/>
            </a:rPr>
            <a:t>基金</a:t>
          </a:r>
          <a:r>
            <a:rPr lang="ja-JP" altLang="en-US" sz="1100" b="0" i="0">
              <a:solidFill>
                <a:sysClr val="windowText" lastClr="000000"/>
              </a:solidFill>
              <a:latin typeface="+mn-lt"/>
              <a:ea typeface="+mn-ea"/>
              <a:cs typeface="+mn-cs"/>
            </a:rPr>
            <a:t>や減債基金等への積立</a:t>
          </a:r>
          <a:r>
            <a:rPr lang="ja-JP" altLang="ja-JP" sz="1100" b="0" i="0">
              <a:solidFill>
                <a:sysClr val="windowText" lastClr="000000"/>
              </a:solidFill>
              <a:latin typeface="+mn-lt"/>
              <a:ea typeface="+mn-ea"/>
              <a:cs typeface="+mn-cs"/>
            </a:rPr>
            <a:t>によるものである。類似団体平均値と比較して、前年度は</a:t>
          </a:r>
          <a:r>
            <a:rPr lang="ja-JP" altLang="en-US" sz="1100" b="0" i="0">
              <a:solidFill>
                <a:sysClr val="windowText" lastClr="000000"/>
              </a:solidFill>
              <a:latin typeface="+mn-lt"/>
              <a:ea typeface="+mn-ea"/>
              <a:cs typeface="+mn-cs"/>
            </a:rPr>
            <a:t>１０．７</a:t>
          </a:r>
          <a:r>
            <a:rPr lang="ja-JP" altLang="ja-JP" sz="1100" b="0" i="0">
              <a:solidFill>
                <a:sysClr val="windowText" lastClr="000000"/>
              </a:solidFill>
              <a:latin typeface="+mn-lt"/>
              <a:ea typeface="+mn-ea"/>
              <a:cs typeface="+mn-cs"/>
            </a:rPr>
            <a:t>ポイント下回っていたが、平成２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年度は１</a:t>
          </a:r>
          <a:r>
            <a:rPr lang="ja-JP" altLang="en-US" sz="1100" b="0" i="0">
              <a:solidFill>
                <a:sysClr val="windowText" lastClr="000000"/>
              </a:solidFill>
              <a:latin typeface="+mn-lt"/>
              <a:ea typeface="+mn-ea"/>
              <a:cs typeface="+mn-cs"/>
            </a:rPr>
            <a:t>６</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２</a:t>
          </a:r>
          <a:r>
            <a:rPr lang="ja-JP" altLang="ja-JP" sz="1100" b="0" i="0">
              <a:solidFill>
                <a:sysClr val="windowText" lastClr="000000"/>
              </a:solidFill>
              <a:latin typeface="+mn-lt"/>
              <a:ea typeface="+mn-ea"/>
              <a:cs typeface="+mn-cs"/>
            </a:rPr>
            <a:t>ポイントと更に下回り、良好な数値となっている。しかしながら今後、合併特例債等の地方債現在高の増や、特定目的基金の取り崩しによる充当可能基金現在高の減少が見込まれるため、今後とも将来負担を少しでも軽減するよう、普通会計はもとより、公営企業会計さらには一部事務組合等の事業についても総点検を実施し、財政の健全化を図る。</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153755</xdr:rowOff>
    </xdr:from>
    <xdr:to>
      <xdr:col>24</xdr:col>
      <xdr:colOff>558800</xdr:colOff>
      <xdr:row>15</xdr:row>
      <xdr:rowOff>82042</xdr:rowOff>
    </xdr:to>
    <xdr:cxnSp macro="">
      <xdr:nvCxnSpPr>
        <xdr:cNvPr id="453" name="直線コネクタ 452"/>
        <xdr:cNvCxnSpPr/>
      </xdr:nvCxnSpPr>
      <xdr:spPr>
        <a:xfrm flipV="1">
          <a:off x="16179800" y="2554055"/>
          <a:ext cx="8382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82042</xdr:rowOff>
    </xdr:from>
    <xdr:to>
      <xdr:col>23</xdr:col>
      <xdr:colOff>406400</xdr:colOff>
      <xdr:row>16</xdr:row>
      <xdr:rowOff>1482</xdr:rowOff>
    </xdr:to>
    <xdr:cxnSp macro="">
      <xdr:nvCxnSpPr>
        <xdr:cNvPr id="456" name="直線コネクタ 455"/>
        <xdr:cNvCxnSpPr/>
      </xdr:nvCxnSpPr>
      <xdr:spPr>
        <a:xfrm flipV="1">
          <a:off x="15290800" y="2653792"/>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8" name="テキスト ボックス 457"/>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1482</xdr:rowOff>
    </xdr:from>
    <xdr:to>
      <xdr:col>22</xdr:col>
      <xdr:colOff>203200</xdr:colOff>
      <xdr:row>16</xdr:row>
      <xdr:rowOff>101219</xdr:rowOff>
    </xdr:to>
    <xdr:cxnSp macro="">
      <xdr:nvCxnSpPr>
        <xdr:cNvPr id="459" name="直線コネクタ 458"/>
        <xdr:cNvCxnSpPr/>
      </xdr:nvCxnSpPr>
      <xdr:spPr>
        <a:xfrm flipV="1">
          <a:off x="14401800" y="2744682"/>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61" name="テキスト ボックス 460"/>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101219</xdr:rowOff>
    </xdr:from>
    <xdr:to>
      <xdr:col>21</xdr:col>
      <xdr:colOff>0</xdr:colOff>
      <xdr:row>17</xdr:row>
      <xdr:rowOff>11811</xdr:rowOff>
    </xdr:to>
    <xdr:cxnSp macro="">
      <xdr:nvCxnSpPr>
        <xdr:cNvPr id="462" name="直線コネクタ 461"/>
        <xdr:cNvCxnSpPr/>
      </xdr:nvCxnSpPr>
      <xdr:spPr>
        <a:xfrm flipV="1">
          <a:off x="13512800" y="2844419"/>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6" name="テキスト ボックス 465"/>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102955</xdr:rowOff>
    </xdr:from>
    <xdr:to>
      <xdr:col>24</xdr:col>
      <xdr:colOff>609600</xdr:colOff>
      <xdr:row>15</xdr:row>
      <xdr:rowOff>33105</xdr:rowOff>
    </xdr:to>
    <xdr:sp macro="" textlink="">
      <xdr:nvSpPr>
        <xdr:cNvPr id="472" name="円/楕円 471"/>
        <xdr:cNvSpPr/>
      </xdr:nvSpPr>
      <xdr:spPr>
        <a:xfrm>
          <a:off x="169672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119482</xdr:rowOff>
    </xdr:from>
    <xdr:ext cx="762000" cy="259045"/>
    <xdr:sp macro="" textlink="">
      <xdr:nvSpPr>
        <xdr:cNvPr id="473" name="将来負担の状況該当値テキスト"/>
        <xdr:cNvSpPr txBox="1"/>
      </xdr:nvSpPr>
      <xdr:spPr>
        <a:xfrm>
          <a:off x="17106900" y="234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31242</xdr:rowOff>
    </xdr:from>
    <xdr:to>
      <xdr:col>23</xdr:col>
      <xdr:colOff>457200</xdr:colOff>
      <xdr:row>15</xdr:row>
      <xdr:rowOff>132842</xdr:rowOff>
    </xdr:to>
    <xdr:sp macro="" textlink="">
      <xdr:nvSpPr>
        <xdr:cNvPr id="474" name="円/楕円 473"/>
        <xdr:cNvSpPr/>
      </xdr:nvSpPr>
      <xdr:spPr>
        <a:xfrm>
          <a:off x="16129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143019</xdr:rowOff>
    </xdr:from>
    <xdr:ext cx="736600" cy="259045"/>
    <xdr:sp macro="" textlink="">
      <xdr:nvSpPr>
        <xdr:cNvPr id="475" name="テキスト ボックス 474"/>
        <xdr:cNvSpPr txBox="1"/>
      </xdr:nvSpPr>
      <xdr:spPr>
        <a:xfrm>
          <a:off x="15798800" y="237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122132</xdr:rowOff>
    </xdr:from>
    <xdr:to>
      <xdr:col>22</xdr:col>
      <xdr:colOff>254000</xdr:colOff>
      <xdr:row>16</xdr:row>
      <xdr:rowOff>52282</xdr:rowOff>
    </xdr:to>
    <xdr:sp macro="" textlink="">
      <xdr:nvSpPr>
        <xdr:cNvPr id="476" name="円/楕円 475"/>
        <xdr:cNvSpPr/>
      </xdr:nvSpPr>
      <xdr:spPr>
        <a:xfrm>
          <a:off x="152400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62459</xdr:rowOff>
    </xdr:from>
    <xdr:ext cx="762000" cy="259045"/>
    <xdr:sp macro="" textlink="">
      <xdr:nvSpPr>
        <xdr:cNvPr id="477" name="テキスト ボックス 476"/>
        <xdr:cNvSpPr txBox="1"/>
      </xdr:nvSpPr>
      <xdr:spPr>
        <a:xfrm>
          <a:off x="14909800" y="246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50419</xdr:rowOff>
    </xdr:from>
    <xdr:to>
      <xdr:col>21</xdr:col>
      <xdr:colOff>50800</xdr:colOff>
      <xdr:row>16</xdr:row>
      <xdr:rowOff>152019</xdr:rowOff>
    </xdr:to>
    <xdr:sp macro="" textlink="">
      <xdr:nvSpPr>
        <xdr:cNvPr id="478" name="円/楕円 477"/>
        <xdr:cNvSpPr/>
      </xdr:nvSpPr>
      <xdr:spPr>
        <a:xfrm>
          <a:off x="14351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136796</xdr:rowOff>
    </xdr:from>
    <xdr:ext cx="762000" cy="259045"/>
    <xdr:sp macro="" textlink="">
      <xdr:nvSpPr>
        <xdr:cNvPr id="479" name="テキスト ボックス 478"/>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132461</xdr:rowOff>
    </xdr:from>
    <xdr:to>
      <xdr:col>19</xdr:col>
      <xdr:colOff>533400</xdr:colOff>
      <xdr:row>17</xdr:row>
      <xdr:rowOff>62611</xdr:rowOff>
    </xdr:to>
    <xdr:sp macro="" textlink="">
      <xdr:nvSpPr>
        <xdr:cNvPr id="480" name="円/楕円 479"/>
        <xdr:cNvSpPr/>
      </xdr:nvSpPr>
      <xdr:spPr>
        <a:xfrm>
          <a:off x="13462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72788</xdr:rowOff>
    </xdr:from>
    <xdr:ext cx="762000" cy="259045"/>
    <xdr:sp macro="" textlink="">
      <xdr:nvSpPr>
        <xdr:cNvPr id="481" name="テキスト ボックス 480"/>
        <xdr:cNvSpPr txBox="1"/>
      </xdr:nvSpPr>
      <xdr:spPr>
        <a:xfrm>
          <a:off x="13131800" y="264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77,957
77,394
240.40
30,378,451
29,447,180
590,967
18,395,032
29,898,322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rgbClr val="0070C0"/>
              </a:solidFill>
              <a:latin typeface="+mn-lt"/>
              <a:ea typeface="+mn-ea"/>
              <a:cs typeface="+mn-cs"/>
            </a:rPr>
            <a:t>　</a:t>
          </a:r>
          <a:r>
            <a:rPr lang="ja-JP" altLang="ja-JP" sz="1100" b="0" i="0">
              <a:solidFill>
                <a:sysClr val="windowText" lastClr="000000"/>
              </a:solidFill>
              <a:latin typeface="+mn-lt"/>
              <a:ea typeface="+mn-ea"/>
              <a:cs typeface="+mn-cs"/>
            </a:rPr>
            <a:t>類似団体平均値を上回っている要因として、合併により広域消防が市の行政機関となったことが挙げられる。今年度の人口１，０００人当たりの職員数は７．</a:t>
          </a:r>
          <a:r>
            <a:rPr lang="ja-JP" altLang="en-US" sz="1100" b="0" i="0">
              <a:solidFill>
                <a:sysClr val="windowText" lastClr="000000"/>
              </a:solidFill>
              <a:latin typeface="+mn-lt"/>
              <a:ea typeface="+mn-ea"/>
              <a:cs typeface="+mn-cs"/>
            </a:rPr>
            <a:t>７６</a:t>
          </a:r>
          <a:r>
            <a:rPr lang="ja-JP" altLang="ja-JP" sz="1100" b="0" i="0">
              <a:solidFill>
                <a:sysClr val="windowText" lastClr="000000"/>
              </a:solidFill>
              <a:latin typeface="+mn-lt"/>
              <a:ea typeface="+mn-ea"/>
              <a:cs typeface="+mn-cs"/>
            </a:rPr>
            <a:t>人であり、対前年０．</a:t>
          </a:r>
          <a:r>
            <a:rPr lang="ja-JP" altLang="en-US" sz="1100" b="0" i="0">
              <a:solidFill>
                <a:sysClr val="windowText" lastClr="000000"/>
              </a:solidFill>
              <a:latin typeface="+mn-lt"/>
              <a:ea typeface="+mn-ea"/>
              <a:cs typeface="+mn-cs"/>
            </a:rPr>
            <a:t>０６</a:t>
          </a:r>
          <a:r>
            <a:rPr lang="ja-JP" altLang="ja-JP" sz="1100" b="0" i="0">
              <a:solidFill>
                <a:sysClr val="windowText" lastClr="000000"/>
              </a:solidFill>
              <a:latin typeface="+mn-lt"/>
              <a:ea typeface="+mn-ea"/>
              <a:cs typeface="+mn-cs"/>
            </a:rPr>
            <a:t>人減となっている。類似団体平均値７．</a:t>
          </a:r>
          <a:r>
            <a:rPr lang="ja-JP" altLang="en-US" sz="1100" b="0" i="0">
              <a:solidFill>
                <a:sysClr val="windowText" lastClr="000000"/>
              </a:solidFill>
              <a:latin typeface="+mn-lt"/>
              <a:ea typeface="+mn-ea"/>
              <a:cs typeface="+mn-cs"/>
            </a:rPr>
            <a:t>９６</a:t>
          </a:r>
          <a:r>
            <a:rPr lang="ja-JP" altLang="ja-JP" sz="1100" b="0" i="0">
              <a:solidFill>
                <a:sysClr val="windowText" lastClr="000000"/>
              </a:solidFill>
              <a:latin typeface="+mn-lt"/>
              <a:ea typeface="+mn-ea"/>
              <a:cs typeface="+mn-cs"/>
            </a:rPr>
            <a:t>人を０．</a:t>
          </a:r>
          <a:r>
            <a:rPr lang="ja-JP" altLang="en-US" sz="1100" b="0" i="0">
              <a:solidFill>
                <a:sysClr val="windowText" lastClr="000000"/>
              </a:solidFill>
              <a:latin typeface="+mn-lt"/>
              <a:ea typeface="+mn-ea"/>
              <a:cs typeface="+mn-cs"/>
            </a:rPr>
            <a:t>２</a:t>
          </a:r>
          <a:r>
            <a:rPr lang="ja-JP" altLang="ja-JP" sz="1100" b="0" i="0">
              <a:solidFill>
                <a:sysClr val="windowText" lastClr="000000"/>
              </a:solidFill>
              <a:latin typeface="+mn-lt"/>
              <a:ea typeface="+mn-ea"/>
              <a:cs typeface="+mn-cs"/>
            </a:rPr>
            <a:t>人</a:t>
          </a:r>
          <a:r>
            <a:rPr lang="ja-JP" altLang="en-US" sz="1100" b="0" i="0">
              <a:solidFill>
                <a:sysClr val="windowText" lastClr="000000"/>
              </a:solidFill>
              <a:latin typeface="+mn-lt"/>
              <a:ea typeface="+mn-ea"/>
              <a:cs typeface="+mn-cs"/>
            </a:rPr>
            <a:t>下</a:t>
          </a:r>
          <a:r>
            <a:rPr lang="ja-JP" altLang="ja-JP" sz="1100" b="0" i="0">
              <a:solidFill>
                <a:sysClr val="windowText" lastClr="000000"/>
              </a:solidFill>
              <a:latin typeface="+mn-lt"/>
              <a:ea typeface="+mn-ea"/>
              <a:cs typeface="+mn-cs"/>
            </a:rPr>
            <a:t>回</a:t>
          </a:r>
          <a:r>
            <a:rPr lang="ja-JP" altLang="en-US" sz="1100" b="0" i="0">
              <a:solidFill>
                <a:sysClr val="windowText" lastClr="000000"/>
              </a:solidFill>
              <a:latin typeface="+mn-lt"/>
              <a:ea typeface="+mn-ea"/>
              <a:cs typeface="+mn-cs"/>
            </a:rPr>
            <a:t>っている</a:t>
          </a:r>
          <a:r>
            <a:rPr lang="ja-JP" altLang="ja-JP" sz="1100" b="0" i="0">
              <a:solidFill>
                <a:sysClr val="windowText" lastClr="000000"/>
              </a:solidFill>
              <a:latin typeface="+mn-lt"/>
              <a:ea typeface="+mn-ea"/>
              <a:cs typeface="+mn-cs"/>
            </a:rPr>
            <a:t>。退職による人員減と若年層の増加は進んでいるものの、人件費の経常収支比率は０．</a:t>
          </a:r>
          <a:r>
            <a:rPr lang="ja-JP" altLang="en-US" sz="1100" b="0" i="0">
              <a:solidFill>
                <a:sysClr val="windowText" lastClr="000000"/>
              </a:solidFill>
              <a:latin typeface="+mn-lt"/>
              <a:ea typeface="+mn-ea"/>
              <a:cs typeface="+mn-cs"/>
            </a:rPr>
            <a:t>９</a:t>
          </a:r>
          <a:r>
            <a:rPr lang="ja-JP" altLang="ja-JP" sz="1100" b="0" i="0">
              <a:solidFill>
                <a:sysClr val="windowText" lastClr="000000"/>
              </a:solidFill>
              <a:latin typeface="+mn-lt"/>
              <a:ea typeface="+mn-ea"/>
              <a:cs typeface="+mn-cs"/>
            </a:rPr>
            <a:t>ポイント</a:t>
          </a:r>
          <a:r>
            <a:rPr lang="ja-JP" altLang="en-US" sz="1100" b="0" i="0">
              <a:solidFill>
                <a:sysClr val="windowText" lastClr="000000"/>
              </a:solidFill>
              <a:latin typeface="+mn-lt"/>
              <a:ea typeface="+mn-ea"/>
              <a:cs typeface="+mn-cs"/>
            </a:rPr>
            <a:t>減</a:t>
          </a:r>
          <a:r>
            <a:rPr lang="ja-JP" altLang="ja-JP" sz="1100" b="0" i="0">
              <a:solidFill>
                <a:sysClr val="windowText" lastClr="000000"/>
              </a:solidFill>
              <a:latin typeface="+mn-lt"/>
              <a:ea typeface="+mn-ea"/>
              <a:cs typeface="+mn-cs"/>
            </a:rPr>
            <a:t>となり、類似団体との差は同じとなっている。退職者補充のための新規職員の採用抑制や事業の民間委託等の実施など今後も適正な人員管理により人件費の削減に努める。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130810</xdr:rowOff>
    </xdr:from>
    <xdr:to>
      <xdr:col>7</xdr:col>
      <xdr:colOff>15875</xdr:colOff>
      <xdr:row>38</xdr:row>
      <xdr:rowOff>27940</xdr:rowOff>
    </xdr:to>
    <xdr:cxnSp macro="">
      <xdr:nvCxnSpPr>
        <xdr:cNvPr id="66" name="直線コネクタ 65"/>
        <xdr:cNvCxnSpPr/>
      </xdr:nvCxnSpPr>
      <xdr:spPr>
        <a:xfrm flipV="1">
          <a:off x="3987800" y="6474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27940</xdr:rowOff>
    </xdr:to>
    <xdr:cxnSp macro="">
      <xdr:nvCxnSpPr>
        <xdr:cNvPr id="69" name="直線コネクタ 68"/>
        <xdr:cNvCxnSpPr/>
      </xdr:nvCxnSpPr>
      <xdr:spPr>
        <a:xfrm>
          <a:off x="3098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111760</xdr:rowOff>
    </xdr:to>
    <xdr:cxnSp macro="">
      <xdr:nvCxnSpPr>
        <xdr:cNvPr id="72" name="直線コネクタ 71"/>
        <xdr:cNvCxnSpPr/>
      </xdr:nvCxnSpPr>
      <xdr:spPr>
        <a:xfrm flipV="1">
          <a:off x="2209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111760</xdr:rowOff>
    </xdr:from>
    <xdr:to>
      <xdr:col>3</xdr:col>
      <xdr:colOff>142875</xdr:colOff>
      <xdr:row>38</xdr:row>
      <xdr:rowOff>149860</xdr:rowOff>
    </xdr:to>
    <xdr:cxnSp macro="">
      <xdr:nvCxnSpPr>
        <xdr:cNvPr id="75" name="直線コネクタ 74"/>
        <xdr:cNvCxnSpPr/>
      </xdr:nvCxnSpPr>
      <xdr:spPr>
        <a:xfrm flipV="1">
          <a:off x="1320800" y="662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5" name="円/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7" name="円/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140970</xdr:rowOff>
    </xdr:from>
    <xdr:to>
      <xdr:col>4</xdr:col>
      <xdr:colOff>396875</xdr:colOff>
      <xdr:row>38</xdr:row>
      <xdr:rowOff>71120</xdr:rowOff>
    </xdr:to>
    <xdr:sp macro="" textlink="">
      <xdr:nvSpPr>
        <xdr:cNvPr id="89" name="円/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91" name="円/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99060</xdr:rowOff>
    </xdr:from>
    <xdr:to>
      <xdr:col>1</xdr:col>
      <xdr:colOff>676275</xdr:colOff>
      <xdr:row>39</xdr:row>
      <xdr:rowOff>29210</xdr:rowOff>
    </xdr:to>
    <xdr:sp macro="" textlink="">
      <xdr:nvSpPr>
        <xdr:cNvPr id="93" name="円/楕円 92"/>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13987</xdr:rowOff>
    </xdr:from>
    <xdr:ext cx="762000" cy="259045"/>
    <xdr:sp macro="" textlink="">
      <xdr:nvSpPr>
        <xdr:cNvPr id="94" name="テキスト ボックス 93"/>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類似団体平均値と同値であった平成２３年度を境に類似団体平均より大きくなり、平成２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年度は</a:t>
          </a:r>
          <a:r>
            <a:rPr lang="ja-JP" altLang="en-US" sz="1100" b="0" i="0">
              <a:solidFill>
                <a:sysClr val="windowText" lastClr="000000"/>
              </a:solidFill>
              <a:latin typeface="+mn-lt"/>
              <a:ea typeface="+mn-ea"/>
              <a:cs typeface="+mn-cs"/>
            </a:rPr>
            <a:t>１．４</a:t>
          </a:r>
          <a:r>
            <a:rPr lang="ja-JP" altLang="ja-JP" sz="1100" b="0" i="0">
              <a:solidFill>
                <a:sysClr val="windowText" lastClr="000000"/>
              </a:solidFill>
              <a:latin typeface="+mn-lt"/>
              <a:ea typeface="+mn-ea"/>
              <a:cs typeface="+mn-cs"/>
            </a:rPr>
            <a:t>ポイント上回っている。　</a:t>
          </a:r>
          <a:r>
            <a:rPr lang="ja-JP" altLang="en-US" sz="1100" b="0" i="0">
              <a:solidFill>
                <a:sysClr val="windowText" lastClr="000000"/>
              </a:solidFill>
              <a:latin typeface="+mn-lt"/>
              <a:ea typeface="+mn-ea"/>
              <a:cs typeface="+mn-cs"/>
            </a:rPr>
            <a:t>行政区管理の防犯灯管理業務</a:t>
          </a:r>
          <a:r>
            <a:rPr lang="ja-JP" altLang="ja-JP" sz="1100" b="0" i="0">
              <a:solidFill>
                <a:sysClr val="windowText" lastClr="000000"/>
              </a:solidFill>
              <a:latin typeface="+mn-lt"/>
              <a:ea typeface="+mn-ea"/>
              <a:cs typeface="+mn-cs"/>
            </a:rPr>
            <a:t>委託料の</a:t>
          </a:r>
          <a:r>
            <a:rPr lang="ja-JP" altLang="en-US" sz="1100" b="0" i="0">
              <a:solidFill>
                <a:sysClr val="windowText" lastClr="000000"/>
              </a:solidFill>
              <a:latin typeface="+mn-lt"/>
              <a:ea typeface="+mn-ea"/>
              <a:cs typeface="+mn-cs"/>
            </a:rPr>
            <a:t>減</a:t>
          </a:r>
          <a:r>
            <a:rPr lang="ja-JP" altLang="ja-JP" sz="1100" b="0" i="0">
              <a:solidFill>
                <a:sysClr val="windowText" lastClr="000000"/>
              </a:solidFill>
              <a:latin typeface="+mn-lt"/>
              <a:ea typeface="+mn-ea"/>
              <a:cs typeface="+mn-cs"/>
            </a:rPr>
            <a:t>などにより対前年０．</a:t>
          </a:r>
          <a:r>
            <a:rPr lang="ja-JP" altLang="en-US" sz="1100" b="0" i="0">
              <a:solidFill>
                <a:sysClr val="windowText" lastClr="000000"/>
              </a:solidFill>
              <a:latin typeface="+mn-lt"/>
              <a:ea typeface="+mn-ea"/>
              <a:cs typeface="+mn-cs"/>
            </a:rPr>
            <a:t>４</a:t>
          </a:r>
          <a:r>
            <a:rPr lang="ja-JP" altLang="ja-JP" sz="1100" b="0" i="0">
              <a:solidFill>
                <a:sysClr val="windowText" lastClr="000000"/>
              </a:solidFill>
              <a:latin typeface="+mn-lt"/>
              <a:ea typeface="+mn-ea"/>
              <a:cs typeface="+mn-cs"/>
            </a:rPr>
            <a:t>ポイント</a:t>
          </a:r>
          <a:r>
            <a:rPr lang="ja-JP" altLang="en-US" sz="1100" b="0" i="0">
              <a:solidFill>
                <a:sysClr val="windowText" lastClr="000000"/>
              </a:solidFill>
              <a:latin typeface="+mn-lt"/>
              <a:ea typeface="+mn-ea"/>
              <a:cs typeface="+mn-cs"/>
            </a:rPr>
            <a:t>減</a:t>
          </a:r>
          <a:r>
            <a:rPr lang="ja-JP" altLang="ja-JP" sz="1100" b="0" i="0">
              <a:solidFill>
                <a:sysClr val="windowText" lastClr="000000"/>
              </a:solidFill>
              <a:latin typeface="+mn-lt"/>
              <a:ea typeface="+mn-ea"/>
              <a:cs typeface="+mn-cs"/>
            </a:rPr>
            <a:t>となった。</a:t>
          </a:r>
          <a:endParaRPr lang="ja-JP" altLang="ja-JP" sz="1100">
            <a:solidFill>
              <a:sysClr val="windowText" lastClr="000000"/>
            </a:solidFill>
            <a:latin typeface="+mn-lt"/>
            <a:ea typeface="+mn-ea"/>
            <a:cs typeface="+mn-cs"/>
          </a:endParaRPr>
        </a:p>
        <a:p>
          <a:pPr algn="l" rtl="1"/>
          <a:r>
            <a:rPr lang="ja-JP" altLang="ja-JP" sz="1100" b="0" i="0">
              <a:solidFill>
                <a:sysClr val="windowText" lastClr="000000"/>
              </a:solidFill>
              <a:latin typeface="+mn-lt"/>
              <a:ea typeface="+mn-ea"/>
              <a:cs typeface="+mn-cs"/>
            </a:rPr>
            <a:t>　専門性の高い業務の委託や、既存の業務の外部委託等による委託料の増や施設の老朽化に伴う管理運営費の増など、今後物件費の増加が予想されるが、長期的な視点から必要性等を検証し、物件費の抑制に努める。</a:t>
          </a:r>
          <a:endParaRPr lang="ja-JP" altLang="ja-JP" sz="1100">
            <a:solidFill>
              <a:sysClr val="windowText" lastClr="000000"/>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57150</xdr:rowOff>
    </xdr:from>
    <xdr:to>
      <xdr:col>24</xdr:col>
      <xdr:colOff>31750</xdr:colOff>
      <xdr:row>17</xdr:row>
      <xdr:rowOff>107950</xdr:rowOff>
    </xdr:to>
    <xdr:cxnSp macro="">
      <xdr:nvCxnSpPr>
        <xdr:cNvPr id="127" name="直線コネクタ 126"/>
        <xdr:cNvCxnSpPr/>
      </xdr:nvCxnSpPr>
      <xdr:spPr>
        <a:xfrm flipV="1">
          <a:off x="15671800" y="2971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107950</xdr:rowOff>
    </xdr:to>
    <xdr:cxnSp macro="">
      <xdr:nvCxnSpPr>
        <xdr:cNvPr id="130" name="直線コネクタ 129"/>
        <xdr:cNvCxnSpPr/>
      </xdr:nvCxnSpPr>
      <xdr:spPr>
        <a:xfrm>
          <a:off x="14782800" y="294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101600</xdr:rowOff>
    </xdr:from>
    <xdr:to>
      <xdr:col>21</xdr:col>
      <xdr:colOff>361950</xdr:colOff>
      <xdr:row>17</xdr:row>
      <xdr:rowOff>31750</xdr:rowOff>
    </xdr:to>
    <xdr:cxnSp macro="">
      <xdr:nvCxnSpPr>
        <xdr:cNvPr id="133" name="直線コネクタ 132"/>
        <xdr:cNvCxnSpPr/>
      </xdr:nvCxnSpPr>
      <xdr:spPr>
        <a:xfrm>
          <a:off x="13893800" y="284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101600</xdr:rowOff>
    </xdr:to>
    <xdr:cxnSp macro="">
      <xdr:nvCxnSpPr>
        <xdr:cNvPr id="136" name="直線コネクタ 135"/>
        <xdr:cNvCxnSpPr/>
      </xdr:nvCxnSpPr>
      <xdr:spPr>
        <a:xfrm>
          <a:off x="13004800" y="2755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6350</xdr:rowOff>
    </xdr:from>
    <xdr:to>
      <xdr:col>24</xdr:col>
      <xdr:colOff>82550</xdr:colOff>
      <xdr:row>17</xdr:row>
      <xdr:rowOff>107950</xdr:rowOff>
    </xdr:to>
    <xdr:sp macro="" textlink="">
      <xdr:nvSpPr>
        <xdr:cNvPr id="146" name="円/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149877</xdr:rowOff>
    </xdr:from>
    <xdr:ext cx="762000" cy="259045"/>
    <xdr:sp macro="" textlink="">
      <xdr:nvSpPr>
        <xdr:cNvPr id="147"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8" name="円/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9" name="テキスト ボックス 148"/>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50" name="円/楕円 149"/>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51" name="テキスト ボックス 150"/>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50800</xdr:rowOff>
    </xdr:from>
    <xdr:to>
      <xdr:col>20</xdr:col>
      <xdr:colOff>209550</xdr:colOff>
      <xdr:row>16</xdr:row>
      <xdr:rowOff>152400</xdr:rowOff>
    </xdr:to>
    <xdr:sp macro="" textlink="">
      <xdr:nvSpPr>
        <xdr:cNvPr id="152" name="円/楕円 151"/>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137177</xdr:rowOff>
    </xdr:from>
    <xdr:ext cx="762000" cy="259045"/>
    <xdr:sp macro="" textlink="">
      <xdr:nvSpPr>
        <xdr:cNvPr id="153" name="テキスト ボックス 152"/>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5" name="テキスト ボックス 15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類似団体平均値と同水準で推移してきたものが、平成２２年度からは平均値よりも下回っている。</a:t>
          </a:r>
          <a:r>
            <a:rPr lang="ja-JP" altLang="en-US" sz="1100" b="0" i="0">
              <a:solidFill>
                <a:sysClr val="windowText" lastClr="000000"/>
              </a:solidFill>
              <a:latin typeface="+mn-lt"/>
              <a:ea typeface="+mn-ea"/>
              <a:cs typeface="+mn-cs"/>
            </a:rPr>
            <a:t>平成２７年度では類似団体平均値との差は１．８ポイントで</a:t>
          </a:r>
          <a:r>
            <a:rPr lang="ja-JP" altLang="ja-JP" sz="1100" b="0" i="0">
              <a:solidFill>
                <a:sysClr val="windowText" lastClr="000000"/>
              </a:solidFill>
              <a:latin typeface="+mn-lt"/>
              <a:ea typeface="+mn-ea"/>
              <a:cs typeface="+mn-cs"/>
            </a:rPr>
            <a:t>、対前年０．</a:t>
          </a:r>
          <a:r>
            <a:rPr lang="ja-JP" altLang="en-US" sz="1100" b="0" i="0">
              <a:solidFill>
                <a:sysClr val="windowText" lastClr="000000"/>
              </a:solidFill>
              <a:latin typeface="+mn-lt"/>
              <a:ea typeface="+mn-ea"/>
              <a:cs typeface="+mn-cs"/>
            </a:rPr>
            <a:t>３ポイント</a:t>
          </a:r>
          <a:r>
            <a:rPr lang="ja-JP" altLang="ja-JP" sz="1100" b="0" i="0">
              <a:solidFill>
                <a:sysClr val="windowText" lastClr="000000"/>
              </a:solidFill>
              <a:latin typeface="+mn-lt"/>
              <a:ea typeface="+mn-ea"/>
              <a:cs typeface="+mn-cs"/>
            </a:rPr>
            <a:t>減となっている。生活保護費や障害者自立支援給付費の伸び等により経常一般財源の負担も増となることから、扶助費に係る経常収支比率は今後</a:t>
          </a:r>
          <a:r>
            <a:rPr lang="ja-JP" altLang="en-US" sz="1100" b="0" i="0">
              <a:solidFill>
                <a:sysClr val="windowText" lastClr="000000"/>
              </a:solidFill>
              <a:latin typeface="+mn-lt"/>
              <a:ea typeface="+mn-ea"/>
              <a:cs typeface="+mn-cs"/>
            </a:rPr>
            <a:t>も</a:t>
          </a:r>
          <a:r>
            <a:rPr lang="ja-JP" altLang="ja-JP" sz="1100" b="0" i="0">
              <a:solidFill>
                <a:sysClr val="windowText" lastClr="000000"/>
              </a:solidFill>
              <a:latin typeface="+mn-lt"/>
              <a:ea typeface="+mn-ea"/>
              <a:cs typeface="+mn-cs"/>
            </a:rPr>
            <a:t>上昇が見込まれる。単独扶助事業の見直しや、扶助対象者の資格審査の適正化等により扶助費の抑制に努める。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7257</xdr:rowOff>
    </xdr:to>
    <xdr:cxnSp macro="">
      <xdr:nvCxnSpPr>
        <xdr:cNvPr id="190" name="直線コネクタ 189"/>
        <xdr:cNvCxnSpPr/>
      </xdr:nvCxnSpPr>
      <xdr:spPr>
        <a:xfrm flipV="1">
          <a:off x="3987800" y="9232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54</xdr:row>
      <xdr:rowOff>7257</xdr:rowOff>
    </xdr:to>
    <xdr:cxnSp macro="">
      <xdr:nvCxnSpPr>
        <xdr:cNvPr id="193" name="直線コネクタ 192"/>
        <xdr:cNvCxnSpPr/>
      </xdr:nvCxnSpPr>
      <xdr:spPr>
        <a:xfrm>
          <a:off x="3098800" y="9189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135165</xdr:rowOff>
    </xdr:to>
    <xdr:cxnSp macro="">
      <xdr:nvCxnSpPr>
        <xdr:cNvPr id="196" name="直線コネクタ 195"/>
        <xdr:cNvCxnSpPr/>
      </xdr:nvCxnSpPr>
      <xdr:spPr>
        <a:xfrm flipV="1">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135165</xdr:rowOff>
    </xdr:to>
    <xdr:cxnSp macro="">
      <xdr:nvCxnSpPr>
        <xdr:cNvPr id="199" name="直線コネクタ 198"/>
        <xdr:cNvCxnSpPr/>
      </xdr:nvCxnSpPr>
      <xdr:spPr>
        <a:xfrm>
          <a:off x="1320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9" name="円/楕円 208"/>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10"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127907</xdr:rowOff>
    </xdr:from>
    <xdr:to>
      <xdr:col>5</xdr:col>
      <xdr:colOff>600075</xdr:colOff>
      <xdr:row>54</xdr:row>
      <xdr:rowOff>58057</xdr:rowOff>
    </xdr:to>
    <xdr:sp macro="" textlink="">
      <xdr:nvSpPr>
        <xdr:cNvPr id="211" name="円/楕円 210"/>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68234</xdr:rowOff>
    </xdr:from>
    <xdr:ext cx="736600" cy="259045"/>
    <xdr:sp macro="" textlink="">
      <xdr:nvSpPr>
        <xdr:cNvPr id="212" name="テキスト ボックス 211"/>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3" name="円/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7" name="円/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昨年度より０．</a:t>
          </a:r>
          <a:r>
            <a:rPr lang="ja-JP" altLang="en-US" sz="1100" b="0" i="0">
              <a:solidFill>
                <a:sysClr val="windowText" lastClr="000000"/>
              </a:solidFill>
              <a:latin typeface="+mn-lt"/>
              <a:ea typeface="+mn-ea"/>
              <a:cs typeface="+mn-cs"/>
            </a:rPr>
            <a:t>１</a:t>
          </a:r>
          <a:r>
            <a:rPr lang="ja-JP" altLang="ja-JP" sz="1100" b="0" i="0">
              <a:solidFill>
                <a:sysClr val="windowText" lastClr="000000"/>
              </a:solidFill>
              <a:latin typeface="+mn-lt"/>
              <a:ea typeface="+mn-ea"/>
              <a:cs typeface="+mn-cs"/>
            </a:rPr>
            <a:t>ポイント増の１６．</a:t>
          </a:r>
          <a:r>
            <a:rPr lang="ja-JP" altLang="en-US" sz="1100" b="0" i="0">
              <a:solidFill>
                <a:sysClr val="windowText" lastClr="000000"/>
              </a:solidFill>
              <a:latin typeface="+mn-lt"/>
              <a:ea typeface="+mn-ea"/>
              <a:cs typeface="+mn-cs"/>
            </a:rPr>
            <a:t>６</a:t>
          </a:r>
          <a:r>
            <a:rPr lang="ja-JP" altLang="ja-JP" sz="1100" b="0" i="0">
              <a:solidFill>
                <a:sysClr val="windowText" lastClr="000000"/>
              </a:solidFill>
              <a:latin typeface="+mn-lt"/>
              <a:ea typeface="+mn-ea"/>
              <a:cs typeface="+mn-cs"/>
            </a:rPr>
            <a:t>％となっているが、これは投資・出資金・貸付金はほぼ横ばいであったのに対して、維持補修費の</a:t>
          </a:r>
          <a:r>
            <a:rPr lang="ja-JP" altLang="en-US" sz="1100" b="0" i="0">
              <a:solidFill>
                <a:sysClr val="windowText" lastClr="000000"/>
              </a:solidFill>
              <a:latin typeface="+mn-lt"/>
              <a:ea typeface="+mn-ea"/>
              <a:cs typeface="+mn-cs"/>
            </a:rPr>
            <a:t>４３．５</a:t>
          </a:r>
          <a:r>
            <a:rPr lang="ja-JP" altLang="ja-JP" sz="1100" b="0" i="0">
              <a:solidFill>
                <a:sysClr val="windowText" lastClr="000000"/>
              </a:solidFill>
              <a:latin typeface="+mn-lt"/>
              <a:ea typeface="+mn-ea"/>
              <a:cs typeface="+mn-cs"/>
            </a:rPr>
            <a:t>ポイント</a:t>
          </a:r>
          <a:r>
            <a:rPr lang="ja-JP" altLang="en-US" sz="1100" b="0" i="0">
              <a:solidFill>
                <a:sysClr val="windowText" lastClr="000000"/>
              </a:solidFill>
              <a:latin typeface="+mn-lt"/>
              <a:ea typeface="+mn-ea"/>
              <a:cs typeface="+mn-cs"/>
            </a:rPr>
            <a:t>増や</a:t>
          </a:r>
          <a:r>
            <a:rPr lang="ja-JP" altLang="ja-JP" sz="1100" b="0" i="0">
              <a:solidFill>
                <a:sysClr val="windowText" lastClr="000000"/>
              </a:solidFill>
              <a:latin typeface="+mn-lt"/>
              <a:ea typeface="+mn-ea"/>
              <a:cs typeface="+mn-cs"/>
            </a:rPr>
            <a:t>、その他の大部分を占める特別会計への繰出金が</a:t>
          </a:r>
          <a:r>
            <a:rPr lang="ja-JP" altLang="en-US" sz="1100" b="0" i="0">
              <a:solidFill>
                <a:sysClr val="windowText" lastClr="000000"/>
              </a:solidFill>
              <a:latin typeface="+mn-lt"/>
              <a:ea typeface="+mn-ea"/>
              <a:cs typeface="+mn-cs"/>
            </a:rPr>
            <a:t>３．５</a:t>
          </a:r>
          <a:r>
            <a:rPr lang="ja-JP" altLang="ja-JP" sz="1100" b="0" i="0">
              <a:solidFill>
                <a:sysClr val="windowText" lastClr="000000"/>
              </a:solidFill>
              <a:latin typeface="+mn-lt"/>
              <a:ea typeface="+mn-ea"/>
              <a:cs typeface="+mn-cs"/>
            </a:rPr>
            <a:t>ポイント増であったことによる。特に</a:t>
          </a:r>
          <a:r>
            <a:rPr lang="ja-JP" altLang="en-US" sz="1100" b="0" i="0">
              <a:solidFill>
                <a:sysClr val="windowText" lastClr="000000"/>
              </a:solidFill>
              <a:latin typeface="+mn-lt"/>
              <a:ea typeface="+mn-ea"/>
              <a:cs typeface="+mn-cs"/>
            </a:rPr>
            <a:t>介護</a:t>
          </a:r>
          <a:r>
            <a:rPr lang="ja-JP" altLang="ja-JP" sz="1100" b="0" i="0">
              <a:solidFill>
                <a:sysClr val="windowText" lastClr="000000"/>
              </a:solidFill>
              <a:latin typeface="+mn-lt"/>
              <a:ea typeface="+mn-ea"/>
              <a:cs typeface="+mn-cs"/>
            </a:rPr>
            <a:t>保険特別会計繰出金</a:t>
          </a:r>
          <a:r>
            <a:rPr lang="ja-JP" altLang="en-US" sz="1100" b="0" i="0">
              <a:solidFill>
                <a:sysClr val="windowText" lastClr="000000"/>
              </a:solidFill>
              <a:latin typeface="+mn-lt"/>
              <a:ea typeface="+mn-ea"/>
              <a:cs typeface="+mn-cs"/>
            </a:rPr>
            <a:t>の介護給付分や、</a:t>
          </a:r>
          <a:r>
            <a:rPr lang="ja-JP" altLang="ja-JP" sz="1100" b="0" i="0">
              <a:solidFill>
                <a:sysClr val="windowText" lastClr="000000"/>
              </a:solidFill>
              <a:latin typeface="+mn-lt"/>
              <a:ea typeface="+mn-ea"/>
              <a:cs typeface="+mn-cs"/>
            </a:rPr>
            <a:t>国民健康保険特別会計繰出金の保険基盤安定繰出金が増となった。</a:t>
          </a:r>
          <a:endParaRPr lang="en-US" altLang="ja-JP" sz="1100" b="0" i="0">
            <a:solidFill>
              <a:sysClr val="windowText" lastClr="000000"/>
            </a:solidFill>
            <a:latin typeface="+mn-lt"/>
            <a:ea typeface="+mn-ea"/>
            <a:cs typeface="+mn-cs"/>
          </a:endParaRPr>
        </a:p>
        <a:p>
          <a:pPr algn="l" rtl="1"/>
          <a:r>
            <a:rPr lang="ja-JP" altLang="ja-JP" sz="1100" b="0" i="0">
              <a:solidFill>
                <a:sysClr val="windowText" lastClr="000000"/>
              </a:solidFill>
              <a:latin typeface="+mn-lt"/>
              <a:ea typeface="+mn-ea"/>
              <a:cs typeface="+mn-cs"/>
            </a:rPr>
            <a:t>　繰出金については、下水道施設の老朽化に伴う維持管理費が今後増大していくことが見込まれるため、施設管理の適正化に努める。</a:t>
          </a:r>
          <a:endParaRPr lang="ja-JP" altLang="ja-JP" sz="1100">
            <a:solidFill>
              <a:sysClr val="windowText" lastClr="000000"/>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20320</xdr:rowOff>
    </xdr:to>
    <xdr:cxnSp macro="">
      <xdr:nvCxnSpPr>
        <xdr:cNvPr id="251" name="直線コネクタ 250"/>
        <xdr:cNvCxnSpPr/>
      </xdr:nvCxnSpPr>
      <xdr:spPr>
        <a:xfrm>
          <a:off x="15671800" y="9956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168910</xdr:rowOff>
    </xdr:from>
    <xdr:to>
      <xdr:col>22</xdr:col>
      <xdr:colOff>565150</xdr:colOff>
      <xdr:row>58</xdr:row>
      <xdr:rowOff>12700</xdr:rowOff>
    </xdr:to>
    <xdr:cxnSp macro="">
      <xdr:nvCxnSpPr>
        <xdr:cNvPr id="254" name="直線コネクタ 253"/>
        <xdr:cNvCxnSpPr/>
      </xdr:nvCxnSpPr>
      <xdr:spPr>
        <a:xfrm>
          <a:off x="14782800" y="994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168910</xdr:rowOff>
    </xdr:to>
    <xdr:cxnSp macro="">
      <xdr:nvCxnSpPr>
        <xdr:cNvPr id="257" name="直線コネクタ 256"/>
        <xdr:cNvCxnSpPr/>
      </xdr:nvCxnSpPr>
      <xdr:spPr>
        <a:xfrm>
          <a:off x="13893800" y="984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69850</xdr:rowOff>
    </xdr:to>
    <xdr:cxnSp macro="">
      <xdr:nvCxnSpPr>
        <xdr:cNvPr id="260" name="直線コネクタ 259"/>
        <xdr:cNvCxnSpPr/>
      </xdr:nvCxnSpPr>
      <xdr:spPr>
        <a:xfrm>
          <a:off x="13004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140970</xdr:rowOff>
    </xdr:from>
    <xdr:to>
      <xdr:col>24</xdr:col>
      <xdr:colOff>82550</xdr:colOff>
      <xdr:row>58</xdr:row>
      <xdr:rowOff>71120</xdr:rowOff>
    </xdr:to>
    <xdr:sp macro="" textlink="">
      <xdr:nvSpPr>
        <xdr:cNvPr id="270" name="円/楕円 269"/>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113047</xdr:rowOff>
    </xdr:from>
    <xdr:ext cx="762000" cy="259045"/>
    <xdr:sp macro="" textlink="">
      <xdr:nvSpPr>
        <xdr:cNvPr id="271"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2" name="円/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3" name="テキスト ボックス 272"/>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4" name="円/楕円 273"/>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5" name="テキスト ボックス 274"/>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6" name="円/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8" name="円/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類似団体平均値を下回っている要因として、広域消防を合併により市の行政機関としたことが挙げられる。</a:t>
          </a:r>
          <a:endParaRPr lang="en-US" altLang="ja-JP" sz="1100" b="0" i="0">
            <a:solidFill>
              <a:sysClr val="windowText" lastClr="000000"/>
            </a:solidFill>
            <a:latin typeface="+mn-lt"/>
            <a:ea typeface="+mn-ea"/>
            <a:cs typeface="+mn-cs"/>
          </a:endParaRPr>
        </a:p>
        <a:p>
          <a:pPr algn="l" rtl="1" eaLnBrk="1" fontAlgn="auto" latinLnBrk="0" hangingPunct="1"/>
          <a:r>
            <a:rPr lang="ja-JP" altLang="ja-JP" sz="1100" b="0" i="0">
              <a:solidFill>
                <a:sysClr val="windowText" lastClr="000000"/>
              </a:solidFill>
              <a:latin typeface="+mn-lt"/>
              <a:ea typeface="+mn-ea"/>
              <a:cs typeface="+mn-cs"/>
            </a:rPr>
            <a:t>　平成２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年度は、</a:t>
          </a:r>
          <a:r>
            <a:rPr lang="ja-JP" altLang="en-US" sz="1100" b="0" i="0">
              <a:solidFill>
                <a:sysClr val="windowText" lastClr="000000"/>
              </a:solidFill>
              <a:latin typeface="+mn-lt"/>
              <a:ea typeface="+mn-ea"/>
              <a:cs typeface="+mn-cs"/>
            </a:rPr>
            <a:t>民間認定こども園入園</a:t>
          </a:r>
          <a:r>
            <a:rPr lang="ja-JP" altLang="ja-JP" sz="1100" b="0" i="0">
              <a:solidFill>
                <a:sysClr val="windowText" lastClr="000000"/>
              </a:solidFill>
              <a:latin typeface="+mn-lt"/>
              <a:ea typeface="+mn-ea"/>
              <a:cs typeface="+mn-cs"/>
            </a:rPr>
            <a:t>負担金の増</a:t>
          </a:r>
          <a:r>
            <a:rPr lang="ja-JP" altLang="en-US" sz="1100" b="0" i="0">
              <a:solidFill>
                <a:sysClr val="windowText" lastClr="000000"/>
              </a:solidFill>
              <a:latin typeface="+mn-lt"/>
              <a:ea typeface="+mn-ea"/>
              <a:cs typeface="+mn-cs"/>
            </a:rPr>
            <a:t>など</a:t>
          </a:r>
          <a:r>
            <a:rPr lang="ja-JP" altLang="ja-JP" sz="1100" b="0" i="0">
              <a:solidFill>
                <a:sysClr val="windowText" lastClr="000000"/>
              </a:solidFill>
              <a:latin typeface="+mn-lt"/>
              <a:ea typeface="+mn-ea"/>
              <a:cs typeface="+mn-cs"/>
            </a:rPr>
            <a:t>により０．</a:t>
          </a:r>
          <a:r>
            <a:rPr lang="ja-JP" altLang="en-US" sz="1100" b="0" i="0">
              <a:solidFill>
                <a:sysClr val="windowText" lastClr="000000"/>
              </a:solidFill>
              <a:latin typeface="+mn-lt"/>
              <a:ea typeface="+mn-ea"/>
              <a:cs typeface="+mn-cs"/>
            </a:rPr>
            <a:t>５</a:t>
          </a:r>
          <a:r>
            <a:rPr lang="ja-JP" altLang="ja-JP" sz="1100" b="0" i="0">
              <a:solidFill>
                <a:sysClr val="windowText" lastClr="000000"/>
              </a:solidFill>
              <a:latin typeface="+mn-lt"/>
              <a:ea typeface="+mn-ea"/>
              <a:cs typeface="+mn-cs"/>
            </a:rPr>
            <a:t>ポイントの増となった。</a:t>
          </a:r>
          <a:endParaRPr lang="en-US" altLang="ja-JP" sz="1100" b="0" i="0">
            <a:solidFill>
              <a:sysClr val="windowText" lastClr="000000"/>
            </a:solidFill>
            <a:latin typeface="+mn-lt"/>
            <a:ea typeface="+mn-ea"/>
            <a:cs typeface="+mn-cs"/>
          </a:endParaRPr>
        </a:p>
        <a:p>
          <a:pPr algn="l"/>
          <a:r>
            <a:rPr lang="ja-JP" altLang="ja-JP" sz="1100" b="0" i="0">
              <a:solidFill>
                <a:sysClr val="windowText" lastClr="000000"/>
              </a:solidFill>
              <a:latin typeface="+mn-lt"/>
              <a:ea typeface="+mn-ea"/>
              <a:cs typeface="+mn-cs"/>
            </a:rPr>
            <a:t>　今後も補助金の見直しを行うなど適正な水準で推移するよう努める</a:t>
          </a:r>
          <a:r>
            <a:rPr lang="ja-JP" altLang="en-US" sz="1100" b="0" i="0">
              <a:solidFill>
                <a:sysClr val="windowText" lastClr="000000"/>
              </a:solidFill>
              <a:latin typeface="+mn-lt"/>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74422</xdr:rowOff>
    </xdr:to>
    <xdr:cxnSp macro="">
      <xdr:nvCxnSpPr>
        <xdr:cNvPr id="309" name="直線コネクタ 308"/>
        <xdr:cNvCxnSpPr/>
      </xdr:nvCxnSpPr>
      <xdr:spPr>
        <a:xfrm>
          <a:off x="15671800" y="60523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51562</xdr:rowOff>
    </xdr:to>
    <xdr:cxnSp macro="">
      <xdr:nvCxnSpPr>
        <xdr:cNvPr id="312" name="直線コネクタ 311"/>
        <xdr:cNvCxnSpPr/>
      </xdr:nvCxnSpPr>
      <xdr:spPr>
        <a:xfrm>
          <a:off x="14782800" y="60111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42418</xdr:rowOff>
    </xdr:to>
    <xdr:cxnSp macro="">
      <xdr:nvCxnSpPr>
        <xdr:cNvPr id="315" name="直線コネクタ 314"/>
        <xdr:cNvCxnSpPr/>
      </xdr:nvCxnSpPr>
      <xdr:spPr>
        <a:xfrm flipV="1">
          <a:off x="13893800" y="60111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35</xdr:row>
      <xdr:rowOff>42418</xdr:rowOff>
    </xdr:to>
    <xdr:cxnSp macro="">
      <xdr:nvCxnSpPr>
        <xdr:cNvPr id="318" name="直線コネクタ 317"/>
        <xdr:cNvCxnSpPr/>
      </xdr:nvCxnSpPr>
      <xdr:spPr>
        <a:xfrm>
          <a:off x="13004800" y="60111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23622</xdr:rowOff>
    </xdr:from>
    <xdr:to>
      <xdr:col>24</xdr:col>
      <xdr:colOff>82550</xdr:colOff>
      <xdr:row>35</xdr:row>
      <xdr:rowOff>125222</xdr:rowOff>
    </xdr:to>
    <xdr:sp macro="" textlink="">
      <xdr:nvSpPr>
        <xdr:cNvPr id="328" name="円/楕円 327"/>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40149</xdr:rowOff>
    </xdr:from>
    <xdr:ext cx="762000" cy="259045"/>
    <xdr:sp macro="" textlink="">
      <xdr:nvSpPr>
        <xdr:cNvPr id="329"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xdr:rowOff>
    </xdr:from>
    <xdr:to>
      <xdr:col>22</xdr:col>
      <xdr:colOff>615950</xdr:colOff>
      <xdr:row>35</xdr:row>
      <xdr:rowOff>102362</xdr:rowOff>
    </xdr:to>
    <xdr:sp macro="" textlink="">
      <xdr:nvSpPr>
        <xdr:cNvPr id="330" name="円/楕円 329"/>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112539</xdr:rowOff>
    </xdr:from>
    <xdr:ext cx="736600" cy="259045"/>
    <xdr:sp macro="" textlink="">
      <xdr:nvSpPr>
        <xdr:cNvPr id="331" name="テキスト ボックス 330"/>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32" name="円/楕円 331"/>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33" name="テキスト ボックス 332"/>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163068</xdr:rowOff>
    </xdr:from>
    <xdr:to>
      <xdr:col>20</xdr:col>
      <xdr:colOff>209550</xdr:colOff>
      <xdr:row>35</xdr:row>
      <xdr:rowOff>93218</xdr:rowOff>
    </xdr:to>
    <xdr:sp macro="" textlink="">
      <xdr:nvSpPr>
        <xdr:cNvPr id="334" name="円/楕円 333"/>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103395</xdr:rowOff>
    </xdr:from>
    <xdr:ext cx="762000" cy="259045"/>
    <xdr:sp macro="" textlink="">
      <xdr:nvSpPr>
        <xdr:cNvPr id="335" name="テキスト ボックス 334"/>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131064</xdr:rowOff>
    </xdr:from>
    <xdr:to>
      <xdr:col>19</xdr:col>
      <xdr:colOff>6350</xdr:colOff>
      <xdr:row>35</xdr:row>
      <xdr:rowOff>61214</xdr:rowOff>
    </xdr:to>
    <xdr:sp macro="" textlink="">
      <xdr:nvSpPr>
        <xdr:cNvPr id="336" name="円/楕円 335"/>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71391</xdr:rowOff>
    </xdr:from>
    <xdr:ext cx="762000" cy="259045"/>
    <xdr:sp macro="" textlink="">
      <xdr:nvSpPr>
        <xdr:cNvPr id="337" name="テキスト ボックス 336"/>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合併以前の旧３市町において地方債の発行を抑えてきたため、類似団体平均値と比べて低い水準で推移してきたが、今年度は</a:t>
          </a:r>
          <a:r>
            <a:rPr lang="ja-JP" altLang="en-US" sz="1100" b="0" i="0">
              <a:solidFill>
                <a:sysClr val="windowText" lastClr="000000"/>
              </a:solidFill>
              <a:latin typeface="+mn-lt"/>
              <a:ea typeface="+mn-ea"/>
              <a:cs typeface="+mn-cs"/>
            </a:rPr>
            <a:t>２</a:t>
          </a:r>
          <a:r>
            <a:rPr lang="ja-JP" altLang="ja-JP" sz="1100" b="0" i="0">
              <a:solidFill>
                <a:sysClr val="windowText" lastClr="000000"/>
              </a:solidFill>
              <a:latin typeface="+mn-lt"/>
              <a:ea typeface="+mn-ea"/>
              <a:cs typeface="+mn-cs"/>
            </a:rPr>
            <a:t>．４ポイント差となり</a:t>
          </a:r>
          <a:r>
            <a:rPr lang="ja-JP" altLang="en-US" sz="1100" b="0" i="0">
              <a:solidFill>
                <a:sysClr val="windowText" lastClr="000000"/>
              </a:solidFill>
              <a:latin typeface="+mn-lt"/>
              <a:ea typeface="+mn-ea"/>
              <a:cs typeface="+mn-cs"/>
            </a:rPr>
            <a:t>前年度の１．４ポイント差と比較すると１．０ポイント</a:t>
          </a:r>
          <a:r>
            <a:rPr lang="ja-JP" altLang="ja-JP" sz="1100" b="0" i="0">
              <a:solidFill>
                <a:sysClr val="windowText" lastClr="000000"/>
              </a:solidFill>
              <a:latin typeface="+mn-lt"/>
              <a:ea typeface="+mn-ea"/>
              <a:cs typeface="+mn-cs"/>
            </a:rPr>
            <a:t>差が</a:t>
          </a:r>
          <a:r>
            <a:rPr lang="ja-JP" altLang="en-US" sz="1100" b="0" i="0">
              <a:solidFill>
                <a:sysClr val="windowText" lastClr="000000"/>
              </a:solidFill>
              <a:latin typeface="+mn-lt"/>
              <a:ea typeface="+mn-ea"/>
              <a:cs typeface="+mn-cs"/>
            </a:rPr>
            <a:t>大きく</a:t>
          </a:r>
          <a:r>
            <a:rPr lang="ja-JP" altLang="ja-JP" sz="1100" b="0" i="0">
              <a:solidFill>
                <a:sysClr val="windowText" lastClr="000000"/>
              </a:solidFill>
              <a:latin typeface="+mn-lt"/>
              <a:ea typeface="+mn-ea"/>
              <a:cs typeface="+mn-cs"/>
            </a:rPr>
            <a:t>なっている。</a:t>
          </a:r>
          <a:endParaRPr lang="en-US" altLang="ja-JP" sz="1100" b="0" i="0">
            <a:solidFill>
              <a:sysClr val="windowText" lastClr="000000"/>
            </a:solidFill>
            <a:latin typeface="+mn-lt"/>
            <a:ea typeface="+mn-ea"/>
            <a:cs typeface="+mn-cs"/>
          </a:endParaRPr>
        </a:p>
        <a:p>
          <a:pPr algn="l" rtl="1" eaLnBrk="1" fontAlgn="auto" latinLnBrk="0" hangingPunct="1"/>
          <a:r>
            <a:rPr lang="ja-JP" altLang="ja-JP" sz="1100" b="0" i="0" baseline="0">
              <a:solidFill>
                <a:sysClr val="windowText" lastClr="000000"/>
              </a:solidFill>
              <a:latin typeface="+mn-lt"/>
              <a:ea typeface="+mn-ea"/>
              <a:cs typeface="+mn-cs"/>
            </a:rPr>
            <a:t>　</a:t>
          </a:r>
          <a:r>
            <a:rPr lang="ja-JP" altLang="ja-JP" sz="1100" b="0" i="0">
              <a:solidFill>
                <a:sysClr val="windowText" lastClr="000000"/>
              </a:solidFill>
              <a:latin typeface="+mn-lt"/>
              <a:ea typeface="+mn-ea"/>
              <a:cs typeface="+mn-cs"/>
            </a:rPr>
            <a:t>平成２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年度は、合併特例債元利償還の</a:t>
          </a:r>
          <a:r>
            <a:rPr lang="ja-JP" altLang="en-US" sz="1100" b="0" i="0">
              <a:solidFill>
                <a:sysClr val="windowText" lastClr="000000"/>
              </a:solidFill>
              <a:latin typeface="+mn-lt"/>
              <a:ea typeface="+mn-ea"/>
              <a:cs typeface="+mn-cs"/>
            </a:rPr>
            <a:t>減</a:t>
          </a:r>
          <a:r>
            <a:rPr lang="ja-JP" altLang="ja-JP" sz="1100" b="0" i="0">
              <a:solidFill>
                <a:sysClr val="windowText" lastClr="000000"/>
              </a:solidFill>
              <a:latin typeface="+mn-lt"/>
              <a:ea typeface="+mn-ea"/>
              <a:cs typeface="+mn-cs"/>
            </a:rPr>
            <a:t>などにより</a:t>
          </a:r>
          <a:r>
            <a:rPr lang="ja-JP" altLang="en-US" sz="1100" b="0" i="0">
              <a:solidFill>
                <a:sysClr val="windowText" lastClr="000000"/>
              </a:solidFill>
              <a:latin typeface="+mn-lt"/>
              <a:ea typeface="+mn-ea"/>
              <a:cs typeface="+mn-cs"/>
            </a:rPr>
            <a:t>０．８</a:t>
          </a:r>
          <a:r>
            <a:rPr lang="ja-JP" altLang="ja-JP" sz="1100" b="0" i="0">
              <a:solidFill>
                <a:sysClr val="windowText" lastClr="000000"/>
              </a:solidFill>
              <a:latin typeface="+mn-lt"/>
              <a:ea typeface="+mn-ea"/>
              <a:cs typeface="+mn-cs"/>
            </a:rPr>
            <a:t>ポイントの</a:t>
          </a:r>
          <a:r>
            <a:rPr lang="ja-JP" altLang="en-US" sz="1100" b="0" i="0">
              <a:solidFill>
                <a:sysClr val="windowText" lastClr="000000"/>
              </a:solidFill>
              <a:latin typeface="+mn-lt"/>
              <a:ea typeface="+mn-ea"/>
              <a:cs typeface="+mn-cs"/>
            </a:rPr>
            <a:t>減</a:t>
          </a:r>
          <a:r>
            <a:rPr lang="ja-JP" altLang="ja-JP" sz="1100" b="0" i="0">
              <a:solidFill>
                <a:sysClr val="windowText" lastClr="000000"/>
              </a:solidFill>
              <a:latin typeface="+mn-lt"/>
              <a:ea typeface="+mn-ea"/>
              <a:cs typeface="+mn-cs"/>
            </a:rPr>
            <a:t>となっている。今後も臨時財政対策債や合併特例債の発行如何によっては、公債費に係る経常収支比率の上昇が予想されるため、適正な市債の発行により、毎年度の元利償還金の抑制に努める。</a:t>
          </a:r>
          <a:endParaRPr lang="ja-JP" altLang="ja-JP" sz="1100">
            <a:solidFill>
              <a:sysClr val="windowText" lastClr="000000"/>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40132</xdr:rowOff>
    </xdr:from>
    <xdr:to>
      <xdr:col>7</xdr:col>
      <xdr:colOff>15875</xdr:colOff>
      <xdr:row>76</xdr:row>
      <xdr:rowOff>113285</xdr:rowOff>
    </xdr:to>
    <xdr:cxnSp macro="">
      <xdr:nvCxnSpPr>
        <xdr:cNvPr id="368" name="直線コネクタ 367"/>
        <xdr:cNvCxnSpPr/>
      </xdr:nvCxnSpPr>
      <xdr:spPr>
        <a:xfrm flipV="1">
          <a:off x="3987800" y="13070332"/>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113285</xdr:rowOff>
    </xdr:to>
    <xdr:cxnSp macro="">
      <xdr:nvCxnSpPr>
        <xdr:cNvPr id="371" name="直線コネクタ 370"/>
        <xdr:cNvCxnSpPr/>
      </xdr:nvCxnSpPr>
      <xdr:spPr>
        <a:xfrm>
          <a:off x="3098800" y="130886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147574</xdr:rowOff>
    </xdr:from>
    <xdr:to>
      <xdr:col>4</xdr:col>
      <xdr:colOff>346075</xdr:colOff>
      <xdr:row>76</xdr:row>
      <xdr:rowOff>58420</xdr:rowOff>
    </xdr:to>
    <xdr:cxnSp macro="">
      <xdr:nvCxnSpPr>
        <xdr:cNvPr id="374" name="直線コネクタ 373"/>
        <xdr:cNvCxnSpPr/>
      </xdr:nvCxnSpPr>
      <xdr:spPr>
        <a:xfrm>
          <a:off x="2209800" y="13006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129286</xdr:rowOff>
    </xdr:from>
    <xdr:to>
      <xdr:col>3</xdr:col>
      <xdr:colOff>142875</xdr:colOff>
      <xdr:row>75</xdr:row>
      <xdr:rowOff>147574</xdr:rowOff>
    </xdr:to>
    <xdr:cxnSp macro="">
      <xdr:nvCxnSpPr>
        <xdr:cNvPr id="377" name="直線コネクタ 376"/>
        <xdr:cNvCxnSpPr/>
      </xdr:nvCxnSpPr>
      <xdr:spPr>
        <a:xfrm>
          <a:off x="1320800" y="12988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160782</xdr:rowOff>
    </xdr:from>
    <xdr:to>
      <xdr:col>7</xdr:col>
      <xdr:colOff>66675</xdr:colOff>
      <xdr:row>76</xdr:row>
      <xdr:rowOff>90932</xdr:rowOff>
    </xdr:to>
    <xdr:sp macro="" textlink="">
      <xdr:nvSpPr>
        <xdr:cNvPr id="387" name="円/楕円 386"/>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5859</xdr:rowOff>
    </xdr:from>
    <xdr:ext cx="762000" cy="259045"/>
    <xdr:sp macro="" textlink="">
      <xdr:nvSpPr>
        <xdr:cNvPr id="388"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9" name="円/楕円 388"/>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90" name="テキスト ボックス 389"/>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91" name="円/楕円 390"/>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92" name="テキスト ボックス 391"/>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96774</xdr:rowOff>
    </xdr:from>
    <xdr:to>
      <xdr:col>3</xdr:col>
      <xdr:colOff>193675</xdr:colOff>
      <xdr:row>76</xdr:row>
      <xdr:rowOff>26924</xdr:rowOff>
    </xdr:to>
    <xdr:sp macro="" textlink="">
      <xdr:nvSpPr>
        <xdr:cNvPr id="393" name="円/楕円 392"/>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37101</xdr:rowOff>
    </xdr:from>
    <xdr:ext cx="762000" cy="259045"/>
    <xdr:sp macro="" textlink="">
      <xdr:nvSpPr>
        <xdr:cNvPr id="394" name="テキスト ボックス 393"/>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78486</xdr:rowOff>
    </xdr:from>
    <xdr:to>
      <xdr:col>1</xdr:col>
      <xdr:colOff>676275</xdr:colOff>
      <xdr:row>76</xdr:row>
      <xdr:rowOff>8635</xdr:rowOff>
    </xdr:to>
    <xdr:sp macro="" textlink="">
      <xdr:nvSpPr>
        <xdr:cNvPr id="395" name="円/楕円 394"/>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18813</xdr:rowOff>
    </xdr:from>
    <xdr:ext cx="762000" cy="259045"/>
    <xdr:sp macro="" textlink="">
      <xdr:nvSpPr>
        <xdr:cNvPr id="396" name="テキスト ボックス 395"/>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公債費以外では、平成２</a:t>
          </a:r>
          <a:r>
            <a:rPr lang="ja-JP" altLang="en-US" sz="1100" b="0" i="0">
              <a:solidFill>
                <a:sysClr val="windowText" lastClr="000000"/>
              </a:solidFill>
              <a:latin typeface="+mn-lt"/>
              <a:ea typeface="+mn-ea"/>
              <a:cs typeface="+mn-cs"/>
            </a:rPr>
            <a:t>３</a:t>
          </a:r>
          <a:r>
            <a:rPr lang="ja-JP" altLang="ja-JP" sz="1100" b="0" i="0">
              <a:solidFill>
                <a:sysClr val="windowText" lastClr="000000"/>
              </a:solidFill>
              <a:latin typeface="+mn-lt"/>
              <a:ea typeface="+mn-ea"/>
              <a:cs typeface="+mn-cs"/>
            </a:rPr>
            <a:t>年度以降は類似団体平均を下回っていたが、今年度は類似団体平均より</a:t>
          </a:r>
          <a:r>
            <a:rPr lang="ja-JP" altLang="en-US" sz="1100" b="0" i="0">
              <a:solidFill>
                <a:sysClr val="windowText" lastClr="000000"/>
              </a:solidFill>
              <a:latin typeface="+mn-lt"/>
              <a:ea typeface="+mn-ea"/>
              <a:cs typeface="+mn-cs"/>
            </a:rPr>
            <a:t>１．８</a:t>
          </a:r>
          <a:r>
            <a:rPr lang="ja-JP" altLang="ja-JP" sz="1100" b="0" i="0">
              <a:solidFill>
                <a:sysClr val="windowText" lastClr="000000"/>
              </a:solidFill>
              <a:latin typeface="+mn-lt"/>
              <a:ea typeface="+mn-ea"/>
              <a:cs typeface="+mn-cs"/>
            </a:rPr>
            <a:t>ポイント上回る７</a:t>
          </a:r>
          <a:r>
            <a:rPr lang="ja-JP" altLang="en-US" sz="1100" b="0" i="0">
              <a:solidFill>
                <a:sysClr val="windowText" lastClr="000000"/>
              </a:solidFill>
              <a:latin typeface="+mn-lt"/>
              <a:ea typeface="+mn-ea"/>
              <a:cs typeface="+mn-cs"/>
            </a:rPr>
            <a:t>２</a:t>
          </a:r>
          <a:r>
            <a:rPr lang="ja-JP" altLang="ja-JP" sz="1100" b="0" i="0">
              <a:solidFill>
                <a:sysClr val="windowText" lastClr="000000"/>
              </a:solidFill>
              <a:latin typeface="+mn-lt"/>
              <a:ea typeface="+mn-ea"/>
              <a:cs typeface="+mn-cs"/>
            </a:rPr>
            <a:t>．８％となった。</a:t>
          </a:r>
          <a:r>
            <a:rPr lang="ja-JP" altLang="en-US" sz="1100" b="0" i="0">
              <a:solidFill>
                <a:sysClr val="windowText" lastClr="000000"/>
              </a:solidFill>
              <a:latin typeface="+mn-lt"/>
              <a:ea typeface="+mn-ea"/>
              <a:cs typeface="+mn-cs"/>
            </a:rPr>
            <a:t>扶助</a:t>
          </a:r>
          <a:r>
            <a:rPr lang="ja-JP" altLang="ja-JP" sz="1100" b="0" i="0">
              <a:solidFill>
                <a:sysClr val="windowText" lastClr="000000"/>
              </a:solidFill>
              <a:latin typeface="+mn-lt"/>
              <a:ea typeface="+mn-ea"/>
              <a:cs typeface="+mn-cs"/>
            </a:rPr>
            <a:t>費は</a:t>
          </a:r>
          <a:r>
            <a:rPr lang="ja-JP" altLang="en-US" sz="1100" b="0" i="0">
              <a:solidFill>
                <a:sysClr val="windowText" lastClr="000000"/>
              </a:solidFill>
              <a:latin typeface="+mn-lt"/>
              <a:ea typeface="+mn-ea"/>
              <a:cs typeface="+mn-cs"/>
            </a:rPr>
            <a:t>若干</a:t>
          </a:r>
          <a:r>
            <a:rPr lang="ja-JP" altLang="ja-JP" sz="1100" b="0" i="0">
              <a:solidFill>
                <a:sysClr val="windowText" lastClr="000000"/>
              </a:solidFill>
              <a:latin typeface="+mn-lt"/>
              <a:ea typeface="+mn-ea"/>
              <a:cs typeface="+mn-cs"/>
            </a:rPr>
            <a:t>減少したものの、補助費や</a:t>
          </a:r>
          <a:r>
            <a:rPr lang="ja-JP" altLang="en-US" sz="1100" b="0" i="0">
              <a:solidFill>
                <a:sysClr val="windowText" lastClr="000000"/>
              </a:solidFill>
              <a:latin typeface="+mn-lt"/>
              <a:ea typeface="+mn-ea"/>
              <a:cs typeface="+mn-cs"/>
            </a:rPr>
            <a:t>繰出し金</a:t>
          </a:r>
          <a:r>
            <a:rPr lang="ja-JP" altLang="ja-JP" sz="1100" b="0" i="0">
              <a:solidFill>
                <a:sysClr val="windowText" lastClr="000000"/>
              </a:solidFill>
              <a:latin typeface="+mn-lt"/>
              <a:ea typeface="+mn-ea"/>
              <a:cs typeface="+mn-cs"/>
            </a:rPr>
            <a:t>が増加したため、前年度よりも増となった。今後も全体的な経常経費の抑制に努める。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115570</xdr:rowOff>
    </xdr:to>
    <xdr:cxnSp macro="">
      <xdr:nvCxnSpPr>
        <xdr:cNvPr id="425" name="直線コネクタ 424"/>
        <xdr:cNvCxnSpPr/>
      </xdr:nvCxnSpPr>
      <xdr:spPr>
        <a:xfrm flipV="1">
          <a:off x="15671800" y="134315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144145</xdr:rowOff>
    </xdr:from>
    <xdr:to>
      <xdr:col>22</xdr:col>
      <xdr:colOff>565150</xdr:colOff>
      <xdr:row>78</xdr:row>
      <xdr:rowOff>115570</xdr:rowOff>
    </xdr:to>
    <xdr:cxnSp macro="">
      <xdr:nvCxnSpPr>
        <xdr:cNvPr id="428" name="直線コネクタ 427"/>
        <xdr:cNvCxnSpPr/>
      </xdr:nvCxnSpPr>
      <xdr:spPr>
        <a:xfrm>
          <a:off x="14782800" y="1334579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144145</xdr:rowOff>
    </xdr:from>
    <xdr:to>
      <xdr:col>21</xdr:col>
      <xdr:colOff>361950</xdr:colOff>
      <xdr:row>77</xdr:row>
      <xdr:rowOff>149861</xdr:rowOff>
    </xdr:to>
    <xdr:cxnSp macro="">
      <xdr:nvCxnSpPr>
        <xdr:cNvPr id="431" name="直線コネクタ 430"/>
        <xdr:cNvCxnSpPr/>
      </xdr:nvCxnSpPr>
      <xdr:spPr>
        <a:xfrm flipV="1">
          <a:off x="13893800" y="133457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6986</xdr:rowOff>
    </xdr:from>
    <xdr:to>
      <xdr:col>20</xdr:col>
      <xdr:colOff>158750</xdr:colOff>
      <xdr:row>77</xdr:row>
      <xdr:rowOff>149861</xdr:rowOff>
    </xdr:to>
    <xdr:cxnSp macro="">
      <xdr:nvCxnSpPr>
        <xdr:cNvPr id="434" name="直線コネクタ 433"/>
        <xdr:cNvCxnSpPr/>
      </xdr:nvCxnSpPr>
      <xdr:spPr>
        <a:xfrm>
          <a:off x="13004800" y="1320863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4" name="円/楕円 443"/>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45"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64770</xdr:rowOff>
    </xdr:from>
    <xdr:to>
      <xdr:col>22</xdr:col>
      <xdr:colOff>615950</xdr:colOff>
      <xdr:row>78</xdr:row>
      <xdr:rowOff>166370</xdr:rowOff>
    </xdr:to>
    <xdr:sp macro="" textlink="">
      <xdr:nvSpPr>
        <xdr:cNvPr id="446" name="円/楕円 445"/>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151147</xdr:rowOff>
    </xdr:from>
    <xdr:ext cx="736600" cy="259045"/>
    <xdr:sp macro="" textlink="">
      <xdr:nvSpPr>
        <xdr:cNvPr id="447" name="テキスト ボックス 446"/>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93345</xdr:rowOff>
    </xdr:from>
    <xdr:to>
      <xdr:col>21</xdr:col>
      <xdr:colOff>412750</xdr:colOff>
      <xdr:row>78</xdr:row>
      <xdr:rowOff>23495</xdr:rowOff>
    </xdr:to>
    <xdr:sp macro="" textlink="">
      <xdr:nvSpPr>
        <xdr:cNvPr id="448" name="円/楕円 447"/>
        <xdr:cNvSpPr/>
      </xdr:nvSpPr>
      <xdr:spPr>
        <a:xfrm>
          <a:off x="14732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33672</xdr:rowOff>
    </xdr:from>
    <xdr:ext cx="762000" cy="259045"/>
    <xdr:sp macro="" textlink="">
      <xdr:nvSpPr>
        <xdr:cNvPr id="449" name="テキスト ボックス 448"/>
        <xdr:cNvSpPr txBox="1"/>
      </xdr:nvSpPr>
      <xdr:spPr>
        <a:xfrm>
          <a:off x="14401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50" name="円/楕円 449"/>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39388</xdr:rowOff>
    </xdr:from>
    <xdr:ext cx="762000" cy="259045"/>
    <xdr:sp macro="" textlink="">
      <xdr:nvSpPr>
        <xdr:cNvPr id="451" name="テキスト ボックス 45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127636</xdr:rowOff>
    </xdr:from>
    <xdr:to>
      <xdr:col>19</xdr:col>
      <xdr:colOff>6350</xdr:colOff>
      <xdr:row>77</xdr:row>
      <xdr:rowOff>57786</xdr:rowOff>
    </xdr:to>
    <xdr:sp macro="" textlink="">
      <xdr:nvSpPr>
        <xdr:cNvPr id="452" name="円/楕円 451"/>
        <xdr:cNvSpPr/>
      </xdr:nvSpPr>
      <xdr:spPr>
        <a:xfrm>
          <a:off x="12954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67962</xdr:rowOff>
    </xdr:from>
    <xdr:ext cx="762000" cy="259045"/>
    <xdr:sp macro="" textlink="">
      <xdr:nvSpPr>
        <xdr:cNvPr id="453" name="テキスト ボックス 452"/>
        <xdr:cNvSpPr txBox="1"/>
      </xdr:nvSpPr>
      <xdr:spPr>
        <a:xfrm>
          <a:off x="12623800" y="129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茨城県笠間市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118700</xdr:rowOff>
    </xdr:from>
    <xdr:to>
      <xdr:col>4</xdr:col>
      <xdr:colOff>1117600</xdr:colOff>
      <xdr:row>17</xdr:row>
      <xdr:rowOff>139829</xdr:rowOff>
    </xdr:to>
    <xdr:cxnSp macro="">
      <xdr:nvCxnSpPr>
        <xdr:cNvPr id="52" name="直線コネクタ 51"/>
        <xdr:cNvCxnSpPr/>
      </xdr:nvCxnSpPr>
      <xdr:spPr bwMode="auto">
        <a:xfrm flipV="1">
          <a:off x="5003800" y="3080975"/>
          <a:ext cx="6477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139829</xdr:rowOff>
    </xdr:from>
    <xdr:to>
      <xdr:col>4</xdr:col>
      <xdr:colOff>469900</xdr:colOff>
      <xdr:row>17</xdr:row>
      <xdr:rowOff>164942</xdr:rowOff>
    </xdr:to>
    <xdr:cxnSp macro="">
      <xdr:nvCxnSpPr>
        <xdr:cNvPr id="55" name="直線コネクタ 54"/>
        <xdr:cNvCxnSpPr/>
      </xdr:nvCxnSpPr>
      <xdr:spPr bwMode="auto">
        <a:xfrm flipV="1">
          <a:off x="4305300" y="3102104"/>
          <a:ext cx="698500" cy="2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141755</xdr:rowOff>
    </xdr:from>
    <xdr:to>
      <xdr:col>3</xdr:col>
      <xdr:colOff>904875</xdr:colOff>
      <xdr:row>17</xdr:row>
      <xdr:rowOff>164942</xdr:rowOff>
    </xdr:to>
    <xdr:cxnSp macro="">
      <xdr:nvCxnSpPr>
        <xdr:cNvPr id="58" name="直線コネクタ 57"/>
        <xdr:cNvCxnSpPr/>
      </xdr:nvCxnSpPr>
      <xdr:spPr bwMode="auto">
        <a:xfrm>
          <a:off x="3606800" y="3104030"/>
          <a:ext cx="698500" cy="2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114160</xdr:rowOff>
    </xdr:from>
    <xdr:to>
      <xdr:col>3</xdr:col>
      <xdr:colOff>206375</xdr:colOff>
      <xdr:row>17</xdr:row>
      <xdr:rowOff>141755</xdr:rowOff>
    </xdr:to>
    <xdr:cxnSp macro="">
      <xdr:nvCxnSpPr>
        <xdr:cNvPr id="61" name="直線コネクタ 60"/>
        <xdr:cNvCxnSpPr/>
      </xdr:nvCxnSpPr>
      <xdr:spPr bwMode="auto">
        <a:xfrm>
          <a:off x="2908300" y="3076435"/>
          <a:ext cx="698500" cy="27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67900</xdr:rowOff>
    </xdr:from>
    <xdr:to>
      <xdr:col>5</xdr:col>
      <xdr:colOff>34925</xdr:colOff>
      <xdr:row>17</xdr:row>
      <xdr:rowOff>169500</xdr:rowOff>
    </xdr:to>
    <xdr:sp macro="" textlink="">
      <xdr:nvSpPr>
        <xdr:cNvPr id="71" name="円/楕円 70"/>
        <xdr:cNvSpPr/>
      </xdr:nvSpPr>
      <xdr:spPr bwMode="auto">
        <a:xfrm>
          <a:off x="5600700" y="3030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39977</xdr:rowOff>
    </xdr:from>
    <xdr:ext cx="762000" cy="259045"/>
    <xdr:sp macro="" textlink="">
      <xdr:nvSpPr>
        <xdr:cNvPr id="72" name="人口1人当たり決算額の推移該当値テキスト130"/>
        <xdr:cNvSpPr txBox="1"/>
      </xdr:nvSpPr>
      <xdr:spPr>
        <a:xfrm>
          <a:off x="5740400" y="3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89029</xdr:rowOff>
    </xdr:from>
    <xdr:to>
      <xdr:col>4</xdr:col>
      <xdr:colOff>520700</xdr:colOff>
      <xdr:row>18</xdr:row>
      <xdr:rowOff>19179</xdr:rowOff>
    </xdr:to>
    <xdr:sp macro="" textlink="">
      <xdr:nvSpPr>
        <xdr:cNvPr id="73" name="円/楕円 72"/>
        <xdr:cNvSpPr/>
      </xdr:nvSpPr>
      <xdr:spPr bwMode="auto">
        <a:xfrm>
          <a:off x="4953000" y="305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3956</xdr:rowOff>
    </xdr:from>
    <xdr:ext cx="736600" cy="259045"/>
    <xdr:sp macro="" textlink="">
      <xdr:nvSpPr>
        <xdr:cNvPr id="74" name="テキスト ボックス 73"/>
        <xdr:cNvSpPr txBox="1"/>
      </xdr:nvSpPr>
      <xdr:spPr>
        <a:xfrm>
          <a:off x="4622800" y="313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71,131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114142</xdr:rowOff>
    </xdr:from>
    <xdr:to>
      <xdr:col>3</xdr:col>
      <xdr:colOff>955675</xdr:colOff>
      <xdr:row>18</xdr:row>
      <xdr:rowOff>44292</xdr:rowOff>
    </xdr:to>
    <xdr:sp macro="" textlink="">
      <xdr:nvSpPr>
        <xdr:cNvPr id="75" name="円/楕円 74"/>
        <xdr:cNvSpPr/>
      </xdr:nvSpPr>
      <xdr:spPr bwMode="auto">
        <a:xfrm>
          <a:off x="4254500" y="307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29069</xdr:rowOff>
    </xdr:from>
    <xdr:ext cx="762000" cy="259045"/>
    <xdr:sp macro="" textlink="">
      <xdr:nvSpPr>
        <xdr:cNvPr id="76" name="テキスト ボックス 75"/>
        <xdr:cNvSpPr txBox="1"/>
      </xdr:nvSpPr>
      <xdr:spPr>
        <a:xfrm>
          <a:off x="3924300" y="316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90955</xdr:rowOff>
    </xdr:from>
    <xdr:to>
      <xdr:col>3</xdr:col>
      <xdr:colOff>257175</xdr:colOff>
      <xdr:row>18</xdr:row>
      <xdr:rowOff>21105</xdr:rowOff>
    </xdr:to>
    <xdr:sp macro="" textlink="">
      <xdr:nvSpPr>
        <xdr:cNvPr id="77" name="円/楕円 76"/>
        <xdr:cNvSpPr/>
      </xdr:nvSpPr>
      <xdr:spPr bwMode="auto">
        <a:xfrm>
          <a:off x="3556000" y="305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5882</xdr:rowOff>
    </xdr:from>
    <xdr:ext cx="762000" cy="259045"/>
    <xdr:sp macro="" textlink="">
      <xdr:nvSpPr>
        <xdr:cNvPr id="78" name="テキスト ボックス 77"/>
        <xdr:cNvSpPr txBox="1"/>
      </xdr:nvSpPr>
      <xdr:spPr>
        <a:xfrm>
          <a:off x="3225800" y="313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71,013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63360</xdr:rowOff>
    </xdr:from>
    <xdr:to>
      <xdr:col>2</xdr:col>
      <xdr:colOff>692150</xdr:colOff>
      <xdr:row>17</xdr:row>
      <xdr:rowOff>164960</xdr:rowOff>
    </xdr:to>
    <xdr:sp macro="" textlink="">
      <xdr:nvSpPr>
        <xdr:cNvPr id="79" name="円/楕円 78"/>
        <xdr:cNvSpPr/>
      </xdr:nvSpPr>
      <xdr:spPr bwMode="auto">
        <a:xfrm>
          <a:off x="2857500" y="302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149737</xdr:rowOff>
    </xdr:from>
    <xdr:ext cx="762000" cy="259045"/>
    <xdr:sp macro="" textlink="">
      <xdr:nvSpPr>
        <xdr:cNvPr id="80" name="テキスト ボックス 79"/>
        <xdr:cNvSpPr txBox="1"/>
      </xdr:nvSpPr>
      <xdr:spPr>
        <a:xfrm>
          <a:off x="2527300" y="31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105649</xdr:rowOff>
    </xdr:from>
    <xdr:to>
      <xdr:col>4</xdr:col>
      <xdr:colOff>1117600</xdr:colOff>
      <xdr:row>36</xdr:row>
      <xdr:rowOff>123662</xdr:rowOff>
    </xdr:to>
    <xdr:cxnSp macro="">
      <xdr:nvCxnSpPr>
        <xdr:cNvPr id="112" name="直線コネクタ 111"/>
        <xdr:cNvCxnSpPr/>
      </xdr:nvCxnSpPr>
      <xdr:spPr bwMode="auto">
        <a:xfrm flipV="1">
          <a:off x="5003800" y="7058899"/>
          <a:ext cx="647700" cy="1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96276</xdr:rowOff>
    </xdr:from>
    <xdr:to>
      <xdr:col>4</xdr:col>
      <xdr:colOff>469900</xdr:colOff>
      <xdr:row>36</xdr:row>
      <xdr:rowOff>123662</xdr:rowOff>
    </xdr:to>
    <xdr:cxnSp macro="">
      <xdr:nvCxnSpPr>
        <xdr:cNvPr id="115" name="直線コネクタ 114"/>
        <xdr:cNvCxnSpPr/>
      </xdr:nvCxnSpPr>
      <xdr:spPr bwMode="auto">
        <a:xfrm>
          <a:off x="4305300" y="7049526"/>
          <a:ext cx="698500" cy="2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71839</xdr:rowOff>
    </xdr:from>
    <xdr:to>
      <xdr:col>3</xdr:col>
      <xdr:colOff>904875</xdr:colOff>
      <xdr:row>36</xdr:row>
      <xdr:rowOff>96276</xdr:rowOff>
    </xdr:to>
    <xdr:cxnSp macro="">
      <xdr:nvCxnSpPr>
        <xdr:cNvPr id="118" name="直線コネクタ 117"/>
        <xdr:cNvCxnSpPr/>
      </xdr:nvCxnSpPr>
      <xdr:spPr bwMode="auto">
        <a:xfrm>
          <a:off x="3606800" y="7025089"/>
          <a:ext cx="698500" cy="2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56545</xdr:rowOff>
    </xdr:from>
    <xdr:to>
      <xdr:col>3</xdr:col>
      <xdr:colOff>206375</xdr:colOff>
      <xdr:row>36</xdr:row>
      <xdr:rowOff>71839</xdr:rowOff>
    </xdr:to>
    <xdr:cxnSp macro="">
      <xdr:nvCxnSpPr>
        <xdr:cNvPr id="121" name="直線コネクタ 120"/>
        <xdr:cNvCxnSpPr/>
      </xdr:nvCxnSpPr>
      <xdr:spPr bwMode="auto">
        <a:xfrm>
          <a:off x="2908300" y="7009795"/>
          <a:ext cx="698500" cy="15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54849</xdr:rowOff>
    </xdr:from>
    <xdr:to>
      <xdr:col>5</xdr:col>
      <xdr:colOff>34925</xdr:colOff>
      <xdr:row>36</xdr:row>
      <xdr:rowOff>156449</xdr:rowOff>
    </xdr:to>
    <xdr:sp macro="" textlink="">
      <xdr:nvSpPr>
        <xdr:cNvPr id="131" name="円/楕円 130"/>
        <xdr:cNvSpPr/>
      </xdr:nvSpPr>
      <xdr:spPr bwMode="auto">
        <a:xfrm>
          <a:off x="5600700" y="700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26926</xdr:rowOff>
    </xdr:from>
    <xdr:ext cx="762000" cy="259045"/>
    <xdr:sp macro="" textlink="">
      <xdr:nvSpPr>
        <xdr:cNvPr id="132" name="人口1人当たり決算額の推移該当値テキスト445"/>
        <xdr:cNvSpPr txBox="1"/>
      </xdr:nvSpPr>
      <xdr:spPr>
        <a:xfrm>
          <a:off x="5740400" y="698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18,434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72862</xdr:rowOff>
    </xdr:from>
    <xdr:to>
      <xdr:col>4</xdr:col>
      <xdr:colOff>520700</xdr:colOff>
      <xdr:row>37</xdr:row>
      <xdr:rowOff>3012</xdr:rowOff>
    </xdr:to>
    <xdr:sp macro="" textlink="">
      <xdr:nvSpPr>
        <xdr:cNvPr id="133" name="円/楕円 132"/>
        <xdr:cNvSpPr/>
      </xdr:nvSpPr>
      <xdr:spPr bwMode="auto">
        <a:xfrm>
          <a:off x="4953000" y="7026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184639</xdr:rowOff>
    </xdr:from>
    <xdr:ext cx="736600" cy="259045"/>
    <xdr:sp macro="" textlink="">
      <xdr:nvSpPr>
        <xdr:cNvPr id="134" name="テキスト ボックス 133"/>
        <xdr:cNvSpPr txBox="1"/>
      </xdr:nvSpPr>
      <xdr:spPr>
        <a:xfrm>
          <a:off x="4622800" y="6794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45476</xdr:rowOff>
    </xdr:from>
    <xdr:to>
      <xdr:col>3</xdr:col>
      <xdr:colOff>955675</xdr:colOff>
      <xdr:row>36</xdr:row>
      <xdr:rowOff>147076</xdr:rowOff>
    </xdr:to>
    <xdr:sp macro="" textlink="">
      <xdr:nvSpPr>
        <xdr:cNvPr id="135" name="円/楕円 134"/>
        <xdr:cNvSpPr/>
      </xdr:nvSpPr>
      <xdr:spPr bwMode="auto">
        <a:xfrm>
          <a:off x="4254500" y="699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157253</xdr:rowOff>
    </xdr:from>
    <xdr:ext cx="762000" cy="259045"/>
    <xdr:sp macro="" textlink="">
      <xdr:nvSpPr>
        <xdr:cNvPr id="136" name="テキスト ボックス 135"/>
        <xdr:cNvSpPr txBox="1"/>
      </xdr:nvSpPr>
      <xdr:spPr>
        <a:xfrm>
          <a:off x="3924300" y="676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21039</xdr:rowOff>
    </xdr:from>
    <xdr:to>
      <xdr:col>3</xdr:col>
      <xdr:colOff>257175</xdr:colOff>
      <xdr:row>36</xdr:row>
      <xdr:rowOff>122639</xdr:rowOff>
    </xdr:to>
    <xdr:sp macro="" textlink="">
      <xdr:nvSpPr>
        <xdr:cNvPr id="137" name="円/楕円 136"/>
        <xdr:cNvSpPr/>
      </xdr:nvSpPr>
      <xdr:spPr bwMode="auto">
        <a:xfrm>
          <a:off x="3556000" y="697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132816</xdr:rowOff>
    </xdr:from>
    <xdr:ext cx="762000" cy="259045"/>
    <xdr:sp macro="" textlink="">
      <xdr:nvSpPr>
        <xdr:cNvPr id="138" name="テキスト ボックス 137"/>
        <xdr:cNvSpPr txBox="1"/>
      </xdr:nvSpPr>
      <xdr:spPr>
        <a:xfrm>
          <a:off x="3225800" y="674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5745</xdr:rowOff>
    </xdr:from>
    <xdr:to>
      <xdr:col>2</xdr:col>
      <xdr:colOff>692150</xdr:colOff>
      <xdr:row>36</xdr:row>
      <xdr:rowOff>107345</xdr:rowOff>
    </xdr:to>
    <xdr:sp macro="" textlink="">
      <xdr:nvSpPr>
        <xdr:cNvPr id="139" name="円/楕円 138"/>
        <xdr:cNvSpPr/>
      </xdr:nvSpPr>
      <xdr:spPr bwMode="auto">
        <a:xfrm>
          <a:off x="2857500" y="695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92122</xdr:rowOff>
    </xdr:from>
    <xdr:ext cx="762000" cy="259045"/>
    <xdr:sp macro="" textlink="">
      <xdr:nvSpPr>
        <xdr:cNvPr id="140" name="テキスト ボックス 139"/>
        <xdr:cNvSpPr txBox="1"/>
      </xdr:nvSpPr>
      <xdr:spPr>
        <a:xfrm>
          <a:off x="2527300" y="704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77,957
77,394
240.40
30,378,451
29,447,180
590,967
18,395,032
29,898,322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168732</xdr:rowOff>
    </xdr:from>
    <xdr:to>
      <xdr:col>6</xdr:col>
      <xdr:colOff>511175</xdr:colOff>
      <xdr:row>36</xdr:row>
      <xdr:rowOff>21209</xdr:rowOff>
    </xdr:to>
    <xdr:cxnSp macro="">
      <xdr:nvCxnSpPr>
        <xdr:cNvPr id="61" name="直線コネクタ 60"/>
        <xdr:cNvCxnSpPr/>
      </xdr:nvCxnSpPr>
      <xdr:spPr>
        <a:xfrm flipV="1">
          <a:off x="3797300" y="6169482"/>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1416</xdr:rowOff>
    </xdr:from>
    <xdr:to>
      <xdr:col>5</xdr:col>
      <xdr:colOff>358775</xdr:colOff>
      <xdr:row>36</xdr:row>
      <xdr:rowOff>21209</xdr:rowOff>
    </xdr:to>
    <xdr:cxnSp macro="">
      <xdr:nvCxnSpPr>
        <xdr:cNvPr id="64" name="直線コネクタ 63"/>
        <xdr:cNvCxnSpPr/>
      </xdr:nvCxnSpPr>
      <xdr:spPr>
        <a:xfrm>
          <a:off x="2908300" y="6173616"/>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146444</xdr:rowOff>
    </xdr:from>
    <xdr:to>
      <xdr:col>4</xdr:col>
      <xdr:colOff>155575</xdr:colOff>
      <xdr:row>36</xdr:row>
      <xdr:rowOff>1416</xdr:rowOff>
    </xdr:to>
    <xdr:cxnSp macro="">
      <xdr:nvCxnSpPr>
        <xdr:cNvPr id="67" name="直線コネクタ 66"/>
        <xdr:cNvCxnSpPr/>
      </xdr:nvCxnSpPr>
      <xdr:spPr>
        <a:xfrm>
          <a:off x="2019300" y="6147194"/>
          <a:ext cx="889000" cy="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126498</xdr:rowOff>
    </xdr:from>
    <xdr:to>
      <xdr:col>2</xdr:col>
      <xdr:colOff>638175</xdr:colOff>
      <xdr:row>35</xdr:row>
      <xdr:rowOff>146444</xdr:rowOff>
    </xdr:to>
    <xdr:cxnSp macro="">
      <xdr:nvCxnSpPr>
        <xdr:cNvPr id="70" name="直線コネクタ 69"/>
        <xdr:cNvCxnSpPr/>
      </xdr:nvCxnSpPr>
      <xdr:spPr>
        <a:xfrm>
          <a:off x="1130300" y="6127248"/>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117932</xdr:rowOff>
    </xdr:from>
    <xdr:to>
      <xdr:col>6</xdr:col>
      <xdr:colOff>561975</xdr:colOff>
      <xdr:row>36</xdr:row>
      <xdr:rowOff>48082</xdr:rowOff>
    </xdr:to>
    <xdr:sp macro="" textlink="">
      <xdr:nvSpPr>
        <xdr:cNvPr id="80" name="円/楕円 79"/>
        <xdr:cNvSpPr/>
      </xdr:nvSpPr>
      <xdr:spPr>
        <a:xfrm>
          <a:off x="4584700" y="6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96359</xdr:rowOff>
    </xdr:from>
    <xdr:ext cx="534377" cy="259045"/>
    <xdr:sp macro="" textlink="">
      <xdr:nvSpPr>
        <xdr:cNvPr id="81" name="人件費該当値テキスト"/>
        <xdr:cNvSpPr txBox="1"/>
      </xdr:nvSpPr>
      <xdr:spPr>
        <a:xfrm>
          <a:off x="4686300" y="609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69,476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141859</xdr:rowOff>
    </xdr:from>
    <xdr:to>
      <xdr:col>5</xdr:col>
      <xdr:colOff>409575</xdr:colOff>
      <xdr:row>36</xdr:row>
      <xdr:rowOff>72009</xdr:rowOff>
    </xdr:to>
    <xdr:sp macro="" textlink="">
      <xdr:nvSpPr>
        <xdr:cNvPr id="82" name="円/楕円 81"/>
        <xdr:cNvSpPr/>
      </xdr:nvSpPr>
      <xdr:spPr>
        <a:xfrm>
          <a:off x="3746500" y="61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88536</xdr:rowOff>
    </xdr:from>
    <xdr:ext cx="534377" cy="259045"/>
    <xdr:sp macro="" textlink="">
      <xdr:nvSpPr>
        <xdr:cNvPr id="83" name="テキスト ボックス 82"/>
        <xdr:cNvSpPr txBox="1"/>
      </xdr:nvSpPr>
      <xdr:spPr>
        <a:xfrm>
          <a:off x="3530111" y="59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122066</xdr:rowOff>
    </xdr:from>
    <xdr:to>
      <xdr:col>4</xdr:col>
      <xdr:colOff>206375</xdr:colOff>
      <xdr:row>36</xdr:row>
      <xdr:rowOff>52216</xdr:rowOff>
    </xdr:to>
    <xdr:sp macro="" textlink="">
      <xdr:nvSpPr>
        <xdr:cNvPr id="84" name="円/楕円 83"/>
        <xdr:cNvSpPr/>
      </xdr:nvSpPr>
      <xdr:spPr>
        <a:xfrm>
          <a:off x="2857500" y="61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68743</xdr:rowOff>
    </xdr:from>
    <xdr:ext cx="534377" cy="259045"/>
    <xdr:sp macro="" textlink="">
      <xdr:nvSpPr>
        <xdr:cNvPr id="85" name="テキスト ボックス 84"/>
        <xdr:cNvSpPr txBox="1"/>
      </xdr:nvSpPr>
      <xdr:spPr>
        <a:xfrm>
          <a:off x="2641111" y="58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95644</xdr:rowOff>
    </xdr:from>
    <xdr:to>
      <xdr:col>3</xdr:col>
      <xdr:colOff>3175</xdr:colOff>
      <xdr:row>36</xdr:row>
      <xdr:rowOff>25794</xdr:rowOff>
    </xdr:to>
    <xdr:sp macro="" textlink="">
      <xdr:nvSpPr>
        <xdr:cNvPr id="86" name="円/楕円 85"/>
        <xdr:cNvSpPr/>
      </xdr:nvSpPr>
      <xdr:spPr>
        <a:xfrm>
          <a:off x="1968500" y="60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42321</xdr:rowOff>
    </xdr:from>
    <xdr:ext cx="534377" cy="259045"/>
    <xdr:sp macro="" textlink="">
      <xdr:nvSpPr>
        <xdr:cNvPr id="87" name="テキスト ボックス 86"/>
        <xdr:cNvSpPr txBox="1"/>
      </xdr:nvSpPr>
      <xdr:spPr>
        <a:xfrm>
          <a:off x="1752111" y="58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75698</xdr:rowOff>
    </xdr:from>
    <xdr:to>
      <xdr:col>1</xdr:col>
      <xdr:colOff>485775</xdr:colOff>
      <xdr:row>36</xdr:row>
      <xdr:rowOff>5848</xdr:rowOff>
    </xdr:to>
    <xdr:sp macro="" textlink="">
      <xdr:nvSpPr>
        <xdr:cNvPr id="88" name="円/楕円 87"/>
        <xdr:cNvSpPr/>
      </xdr:nvSpPr>
      <xdr:spPr>
        <a:xfrm>
          <a:off x="1079500" y="60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22375</xdr:rowOff>
    </xdr:from>
    <xdr:ext cx="534377" cy="259045"/>
    <xdr:sp macro="" textlink="">
      <xdr:nvSpPr>
        <xdr:cNvPr id="89" name="テキスト ボックス 88"/>
        <xdr:cNvSpPr txBox="1"/>
      </xdr:nvSpPr>
      <xdr:spPr>
        <a:xfrm>
          <a:off x="863111" y="58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144546</xdr:rowOff>
    </xdr:from>
    <xdr:to>
      <xdr:col>6</xdr:col>
      <xdr:colOff>511175</xdr:colOff>
      <xdr:row>58</xdr:row>
      <xdr:rowOff>146730</xdr:rowOff>
    </xdr:to>
    <xdr:cxnSp macro="">
      <xdr:nvCxnSpPr>
        <xdr:cNvPr id="118" name="直線コネクタ 117"/>
        <xdr:cNvCxnSpPr/>
      </xdr:nvCxnSpPr>
      <xdr:spPr>
        <a:xfrm flipV="1">
          <a:off x="3797300" y="10088646"/>
          <a:ext cx="8382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144856</xdr:rowOff>
    </xdr:from>
    <xdr:to>
      <xdr:col>5</xdr:col>
      <xdr:colOff>358775</xdr:colOff>
      <xdr:row>58</xdr:row>
      <xdr:rowOff>146730</xdr:rowOff>
    </xdr:to>
    <xdr:cxnSp macro="">
      <xdr:nvCxnSpPr>
        <xdr:cNvPr id="121" name="直線コネクタ 120"/>
        <xdr:cNvCxnSpPr/>
      </xdr:nvCxnSpPr>
      <xdr:spPr>
        <a:xfrm>
          <a:off x="2908300" y="10088956"/>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144856</xdr:rowOff>
    </xdr:from>
    <xdr:to>
      <xdr:col>4</xdr:col>
      <xdr:colOff>155575</xdr:colOff>
      <xdr:row>58</xdr:row>
      <xdr:rowOff>155099</xdr:rowOff>
    </xdr:to>
    <xdr:cxnSp macro="">
      <xdr:nvCxnSpPr>
        <xdr:cNvPr id="124" name="直線コネクタ 123"/>
        <xdr:cNvCxnSpPr/>
      </xdr:nvCxnSpPr>
      <xdr:spPr>
        <a:xfrm flipV="1">
          <a:off x="2019300" y="10088956"/>
          <a:ext cx="8890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151344</xdr:rowOff>
    </xdr:from>
    <xdr:to>
      <xdr:col>2</xdr:col>
      <xdr:colOff>638175</xdr:colOff>
      <xdr:row>58</xdr:row>
      <xdr:rowOff>155099</xdr:rowOff>
    </xdr:to>
    <xdr:cxnSp macro="">
      <xdr:nvCxnSpPr>
        <xdr:cNvPr id="127" name="直線コネクタ 126"/>
        <xdr:cNvCxnSpPr/>
      </xdr:nvCxnSpPr>
      <xdr:spPr>
        <a:xfrm>
          <a:off x="1130300" y="10095444"/>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93746</xdr:rowOff>
    </xdr:from>
    <xdr:to>
      <xdr:col>6</xdr:col>
      <xdr:colOff>561975</xdr:colOff>
      <xdr:row>59</xdr:row>
      <xdr:rowOff>23896</xdr:rowOff>
    </xdr:to>
    <xdr:sp macro="" textlink="">
      <xdr:nvSpPr>
        <xdr:cNvPr id="137" name="円/楕円 136"/>
        <xdr:cNvSpPr/>
      </xdr:nvSpPr>
      <xdr:spPr>
        <a:xfrm>
          <a:off x="4584700" y="1003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95930</xdr:rowOff>
    </xdr:from>
    <xdr:to>
      <xdr:col>5</xdr:col>
      <xdr:colOff>409575</xdr:colOff>
      <xdr:row>59</xdr:row>
      <xdr:rowOff>26080</xdr:rowOff>
    </xdr:to>
    <xdr:sp macro="" textlink="">
      <xdr:nvSpPr>
        <xdr:cNvPr id="139" name="円/楕円 138"/>
        <xdr:cNvSpPr/>
      </xdr:nvSpPr>
      <xdr:spPr>
        <a:xfrm>
          <a:off x="3746500" y="100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17207</xdr:rowOff>
    </xdr:from>
    <xdr:ext cx="534377" cy="259045"/>
    <xdr:sp macro="" textlink="">
      <xdr:nvSpPr>
        <xdr:cNvPr id="140" name="テキスト ボックス 139"/>
        <xdr:cNvSpPr txBox="1"/>
      </xdr:nvSpPr>
      <xdr:spPr>
        <a:xfrm>
          <a:off x="3530111" y="101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94056</xdr:rowOff>
    </xdr:from>
    <xdr:to>
      <xdr:col>4</xdr:col>
      <xdr:colOff>206375</xdr:colOff>
      <xdr:row>59</xdr:row>
      <xdr:rowOff>24206</xdr:rowOff>
    </xdr:to>
    <xdr:sp macro="" textlink="">
      <xdr:nvSpPr>
        <xdr:cNvPr id="141" name="円/楕円 140"/>
        <xdr:cNvSpPr/>
      </xdr:nvSpPr>
      <xdr:spPr>
        <a:xfrm>
          <a:off x="2857500" y="100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15333</xdr:rowOff>
    </xdr:from>
    <xdr:ext cx="534377" cy="259045"/>
    <xdr:sp macro="" textlink="">
      <xdr:nvSpPr>
        <xdr:cNvPr id="142" name="テキスト ボックス 141"/>
        <xdr:cNvSpPr txBox="1"/>
      </xdr:nvSpPr>
      <xdr:spPr>
        <a:xfrm>
          <a:off x="2641111" y="1013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104299</xdr:rowOff>
    </xdr:from>
    <xdr:to>
      <xdr:col>3</xdr:col>
      <xdr:colOff>3175</xdr:colOff>
      <xdr:row>59</xdr:row>
      <xdr:rowOff>34449</xdr:rowOff>
    </xdr:to>
    <xdr:sp macro="" textlink="">
      <xdr:nvSpPr>
        <xdr:cNvPr id="143" name="円/楕円 142"/>
        <xdr:cNvSpPr/>
      </xdr:nvSpPr>
      <xdr:spPr>
        <a:xfrm>
          <a:off x="1968500" y="100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25576</xdr:rowOff>
    </xdr:from>
    <xdr:ext cx="534377" cy="259045"/>
    <xdr:sp macro="" textlink="">
      <xdr:nvSpPr>
        <xdr:cNvPr id="144" name="テキスト ボックス 143"/>
        <xdr:cNvSpPr txBox="1"/>
      </xdr:nvSpPr>
      <xdr:spPr>
        <a:xfrm>
          <a:off x="1752111" y="101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100544</xdr:rowOff>
    </xdr:from>
    <xdr:to>
      <xdr:col>1</xdr:col>
      <xdr:colOff>485775</xdr:colOff>
      <xdr:row>59</xdr:row>
      <xdr:rowOff>30694</xdr:rowOff>
    </xdr:to>
    <xdr:sp macro="" textlink="">
      <xdr:nvSpPr>
        <xdr:cNvPr id="145" name="円/楕円 144"/>
        <xdr:cNvSpPr/>
      </xdr:nvSpPr>
      <xdr:spPr>
        <a:xfrm>
          <a:off x="1079500" y="100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21821</xdr:rowOff>
    </xdr:from>
    <xdr:ext cx="534377" cy="259045"/>
    <xdr:sp macro="" textlink="">
      <xdr:nvSpPr>
        <xdr:cNvPr id="146" name="テキスト ボックス 145"/>
        <xdr:cNvSpPr txBox="1"/>
      </xdr:nvSpPr>
      <xdr:spPr>
        <a:xfrm>
          <a:off x="863111" y="1013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4826</xdr:rowOff>
    </xdr:from>
    <xdr:to>
      <xdr:col>6</xdr:col>
      <xdr:colOff>511175</xdr:colOff>
      <xdr:row>78</xdr:row>
      <xdr:rowOff>46431</xdr:rowOff>
    </xdr:to>
    <xdr:cxnSp macro="">
      <xdr:nvCxnSpPr>
        <xdr:cNvPr id="173" name="直線コネクタ 172"/>
        <xdr:cNvCxnSpPr/>
      </xdr:nvCxnSpPr>
      <xdr:spPr>
        <a:xfrm flipV="1">
          <a:off x="3797300" y="13377926"/>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15982</xdr:rowOff>
    </xdr:from>
    <xdr:to>
      <xdr:col>5</xdr:col>
      <xdr:colOff>358775</xdr:colOff>
      <xdr:row>78</xdr:row>
      <xdr:rowOff>46431</xdr:rowOff>
    </xdr:to>
    <xdr:cxnSp macro="">
      <xdr:nvCxnSpPr>
        <xdr:cNvPr id="176" name="直線コネクタ 175"/>
        <xdr:cNvCxnSpPr/>
      </xdr:nvCxnSpPr>
      <xdr:spPr>
        <a:xfrm>
          <a:off x="2908300" y="13389082"/>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15982</xdr:rowOff>
    </xdr:from>
    <xdr:to>
      <xdr:col>4</xdr:col>
      <xdr:colOff>155575</xdr:colOff>
      <xdr:row>78</xdr:row>
      <xdr:rowOff>80446</xdr:rowOff>
    </xdr:to>
    <xdr:cxnSp macro="">
      <xdr:nvCxnSpPr>
        <xdr:cNvPr id="179" name="直線コネクタ 178"/>
        <xdr:cNvCxnSpPr/>
      </xdr:nvCxnSpPr>
      <xdr:spPr>
        <a:xfrm flipV="1">
          <a:off x="2019300" y="13389082"/>
          <a:ext cx="8890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79121</xdr:rowOff>
    </xdr:from>
    <xdr:to>
      <xdr:col>2</xdr:col>
      <xdr:colOff>638175</xdr:colOff>
      <xdr:row>78</xdr:row>
      <xdr:rowOff>80446</xdr:rowOff>
    </xdr:to>
    <xdr:cxnSp macro="">
      <xdr:nvCxnSpPr>
        <xdr:cNvPr id="182" name="直線コネクタ 181"/>
        <xdr:cNvCxnSpPr/>
      </xdr:nvCxnSpPr>
      <xdr:spPr>
        <a:xfrm>
          <a:off x="1130300" y="13452221"/>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125476</xdr:rowOff>
    </xdr:from>
    <xdr:to>
      <xdr:col>6</xdr:col>
      <xdr:colOff>561975</xdr:colOff>
      <xdr:row>78</xdr:row>
      <xdr:rowOff>55626</xdr:rowOff>
    </xdr:to>
    <xdr:sp macro="" textlink="">
      <xdr:nvSpPr>
        <xdr:cNvPr id="192" name="円/楕円 191"/>
        <xdr:cNvSpPr/>
      </xdr:nvSpPr>
      <xdr:spPr>
        <a:xfrm>
          <a:off x="4584700" y="133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40403</xdr:rowOff>
    </xdr:from>
    <xdr:ext cx="469744" cy="259045"/>
    <xdr:sp macro="" textlink="">
      <xdr:nvSpPr>
        <xdr:cNvPr id="193" name="維持補修費該当値テキスト"/>
        <xdr:cNvSpPr txBox="1"/>
      </xdr:nvSpPr>
      <xdr:spPr>
        <a:xfrm>
          <a:off x="4686300" y="1324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167081</xdr:rowOff>
    </xdr:from>
    <xdr:to>
      <xdr:col>5</xdr:col>
      <xdr:colOff>409575</xdr:colOff>
      <xdr:row>78</xdr:row>
      <xdr:rowOff>97231</xdr:rowOff>
    </xdr:to>
    <xdr:sp macro="" textlink="">
      <xdr:nvSpPr>
        <xdr:cNvPr id="194" name="円/楕円 193"/>
        <xdr:cNvSpPr/>
      </xdr:nvSpPr>
      <xdr:spPr>
        <a:xfrm>
          <a:off x="3746500" y="133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88358</xdr:rowOff>
    </xdr:from>
    <xdr:ext cx="469744" cy="259045"/>
    <xdr:sp macro="" textlink="">
      <xdr:nvSpPr>
        <xdr:cNvPr id="195" name="テキスト ボックス 194"/>
        <xdr:cNvSpPr txBox="1"/>
      </xdr:nvSpPr>
      <xdr:spPr>
        <a:xfrm>
          <a:off x="3562427" y="1346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136632</xdr:rowOff>
    </xdr:from>
    <xdr:to>
      <xdr:col>4</xdr:col>
      <xdr:colOff>206375</xdr:colOff>
      <xdr:row>78</xdr:row>
      <xdr:rowOff>66782</xdr:rowOff>
    </xdr:to>
    <xdr:sp macro="" textlink="">
      <xdr:nvSpPr>
        <xdr:cNvPr id="196" name="円/楕円 195"/>
        <xdr:cNvSpPr/>
      </xdr:nvSpPr>
      <xdr:spPr>
        <a:xfrm>
          <a:off x="2857500" y="133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57909</xdr:rowOff>
    </xdr:from>
    <xdr:ext cx="469744" cy="259045"/>
    <xdr:sp macro="" textlink="">
      <xdr:nvSpPr>
        <xdr:cNvPr id="197" name="テキスト ボックス 196"/>
        <xdr:cNvSpPr txBox="1"/>
      </xdr:nvSpPr>
      <xdr:spPr>
        <a:xfrm>
          <a:off x="2673427" y="134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29646</xdr:rowOff>
    </xdr:from>
    <xdr:to>
      <xdr:col>3</xdr:col>
      <xdr:colOff>3175</xdr:colOff>
      <xdr:row>78</xdr:row>
      <xdr:rowOff>131246</xdr:rowOff>
    </xdr:to>
    <xdr:sp macro="" textlink="">
      <xdr:nvSpPr>
        <xdr:cNvPr id="198" name="円/楕円 197"/>
        <xdr:cNvSpPr/>
      </xdr:nvSpPr>
      <xdr:spPr>
        <a:xfrm>
          <a:off x="1968500" y="134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122373</xdr:rowOff>
    </xdr:from>
    <xdr:ext cx="469744" cy="259045"/>
    <xdr:sp macro="" textlink="">
      <xdr:nvSpPr>
        <xdr:cNvPr id="199" name="テキスト ボックス 198"/>
        <xdr:cNvSpPr txBox="1"/>
      </xdr:nvSpPr>
      <xdr:spPr>
        <a:xfrm>
          <a:off x="1784427" y="1349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28321</xdr:rowOff>
    </xdr:from>
    <xdr:to>
      <xdr:col>1</xdr:col>
      <xdr:colOff>485775</xdr:colOff>
      <xdr:row>78</xdr:row>
      <xdr:rowOff>129921</xdr:rowOff>
    </xdr:to>
    <xdr:sp macro="" textlink="">
      <xdr:nvSpPr>
        <xdr:cNvPr id="200" name="円/楕円 199"/>
        <xdr:cNvSpPr/>
      </xdr:nvSpPr>
      <xdr:spPr>
        <a:xfrm>
          <a:off x="10795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121048</xdr:rowOff>
    </xdr:from>
    <xdr:ext cx="469744" cy="259045"/>
    <xdr:sp macro="" textlink="">
      <xdr:nvSpPr>
        <xdr:cNvPr id="201" name="テキスト ボックス 200"/>
        <xdr:cNvSpPr txBox="1"/>
      </xdr:nvSpPr>
      <xdr:spPr>
        <a:xfrm>
          <a:off x="895427" y="1349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148696</xdr:rowOff>
    </xdr:from>
    <xdr:to>
      <xdr:col>6</xdr:col>
      <xdr:colOff>511175</xdr:colOff>
      <xdr:row>98</xdr:row>
      <xdr:rowOff>158200</xdr:rowOff>
    </xdr:to>
    <xdr:cxnSp macro="">
      <xdr:nvCxnSpPr>
        <xdr:cNvPr id="233" name="直線コネクタ 232"/>
        <xdr:cNvCxnSpPr/>
      </xdr:nvCxnSpPr>
      <xdr:spPr>
        <a:xfrm>
          <a:off x="3797300" y="16950796"/>
          <a:ext cx="8382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148696</xdr:rowOff>
    </xdr:from>
    <xdr:to>
      <xdr:col>5</xdr:col>
      <xdr:colOff>358775</xdr:colOff>
      <xdr:row>99</xdr:row>
      <xdr:rowOff>58677</xdr:rowOff>
    </xdr:to>
    <xdr:cxnSp macro="">
      <xdr:nvCxnSpPr>
        <xdr:cNvPr id="236" name="直線コネクタ 235"/>
        <xdr:cNvCxnSpPr/>
      </xdr:nvCxnSpPr>
      <xdr:spPr>
        <a:xfrm flipV="1">
          <a:off x="2908300" y="16950796"/>
          <a:ext cx="889000" cy="8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58677</xdr:rowOff>
    </xdr:from>
    <xdr:to>
      <xdr:col>4</xdr:col>
      <xdr:colOff>155575</xdr:colOff>
      <xdr:row>99</xdr:row>
      <xdr:rowOff>71512</xdr:rowOff>
    </xdr:to>
    <xdr:cxnSp macro="">
      <xdr:nvCxnSpPr>
        <xdr:cNvPr id="239" name="直線コネクタ 238"/>
        <xdr:cNvCxnSpPr/>
      </xdr:nvCxnSpPr>
      <xdr:spPr>
        <a:xfrm flipV="1">
          <a:off x="2019300" y="17032227"/>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67903</xdr:rowOff>
    </xdr:from>
    <xdr:to>
      <xdr:col>2</xdr:col>
      <xdr:colOff>638175</xdr:colOff>
      <xdr:row>99</xdr:row>
      <xdr:rowOff>71512</xdr:rowOff>
    </xdr:to>
    <xdr:cxnSp macro="">
      <xdr:nvCxnSpPr>
        <xdr:cNvPr id="242" name="直線コネクタ 241"/>
        <xdr:cNvCxnSpPr/>
      </xdr:nvCxnSpPr>
      <xdr:spPr>
        <a:xfrm>
          <a:off x="1130300" y="17041453"/>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107400</xdr:rowOff>
    </xdr:from>
    <xdr:to>
      <xdr:col>6</xdr:col>
      <xdr:colOff>561975</xdr:colOff>
      <xdr:row>99</xdr:row>
      <xdr:rowOff>37550</xdr:rowOff>
    </xdr:to>
    <xdr:sp macro="" textlink="">
      <xdr:nvSpPr>
        <xdr:cNvPr id="252" name="円/楕円 251"/>
        <xdr:cNvSpPr/>
      </xdr:nvSpPr>
      <xdr:spPr>
        <a:xfrm>
          <a:off x="4584700" y="169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85827</xdr:rowOff>
    </xdr:from>
    <xdr:ext cx="534377" cy="259045"/>
    <xdr:sp macro="" textlink="">
      <xdr:nvSpPr>
        <xdr:cNvPr id="253" name="扶助費該当値テキスト"/>
        <xdr:cNvSpPr txBox="1"/>
      </xdr:nvSpPr>
      <xdr:spPr>
        <a:xfrm>
          <a:off x="4686300" y="168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66,867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97896</xdr:rowOff>
    </xdr:from>
    <xdr:to>
      <xdr:col>5</xdr:col>
      <xdr:colOff>409575</xdr:colOff>
      <xdr:row>99</xdr:row>
      <xdr:rowOff>28046</xdr:rowOff>
    </xdr:to>
    <xdr:sp macro="" textlink="">
      <xdr:nvSpPr>
        <xdr:cNvPr id="254" name="円/楕円 253"/>
        <xdr:cNvSpPr/>
      </xdr:nvSpPr>
      <xdr:spPr>
        <a:xfrm>
          <a:off x="3746500" y="168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19173</xdr:rowOff>
    </xdr:from>
    <xdr:ext cx="534377" cy="259045"/>
    <xdr:sp macro="" textlink="">
      <xdr:nvSpPr>
        <xdr:cNvPr id="255" name="テキスト ボックス 254"/>
        <xdr:cNvSpPr txBox="1"/>
      </xdr:nvSpPr>
      <xdr:spPr>
        <a:xfrm>
          <a:off x="3530111" y="169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67,449</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7877</xdr:rowOff>
    </xdr:from>
    <xdr:to>
      <xdr:col>4</xdr:col>
      <xdr:colOff>206375</xdr:colOff>
      <xdr:row>99</xdr:row>
      <xdr:rowOff>109477</xdr:rowOff>
    </xdr:to>
    <xdr:sp macro="" textlink="">
      <xdr:nvSpPr>
        <xdr:cNvPr id="256" name="円/楕円 255"/>
        <xdr:cNvSpPr/>
      </xdr:nvSpPr>
      <xdr:spPr>
        <a:xfrm>
          <a:off x="2857500" y="169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100604</xdr:rowOff>
    </xdr:from>
    <xdr:ext cx="534377" cy="259045"/>
    <xdr:sp macro="" textlink="">
      <xdr:nvSpPr>
        <xdr:cNvPr id="257" name="テキスト ボックス 256"/>
        <xdr:cNvSpPr txBox="1"/>
      </xdr:nvSpPr>
      <xdr:spPr>
        <a:xfrm>
          <a:off x="2641111" y="170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20712</xdr:rowOff>
    </xdr:from>
    <xdr:to>
      <xdr:col>3</xdr:col>
      <xdr:colOff>3175</xdr:colOff>
      <xdr:row>99</xdr:row>
      <xdr:rowOff>122312</xdr:rowOff>
    </xdr:to>
    <xdr:sp macro="" textlink="">
      <xdr:nvSpPr>
        <xdr:cNvPr id="258" name="円/楕円 257"/>
        <xdr:cNvSpPr/>
      </xdr:nvSpPr>
      <xdr:spPr>
        <a:xfrm>
          <a:off x="1968500" y="169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113439</xdr:rowOff>
    </xdr:from>
    <xdr:ext cx="534377" cy="259045"/>
    <xdr:sp macro="" textlink="">
      <xdr:nvSpPr>
        <xdr:cNvPr id="259" name="テキスト ボックス 258"/>
        <xdr:cNvSpPr txBox="1"/>
      </xdr:nvSpPr>
      <xdr:spPr>
        <a:xfrm>
          <a:off x="1752111" y="170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17103</xdr:rowOff>
    </xdr:from>
    <xdr:to>
      <xdr:col>1</xdr:col>
      <xdr:colOff>485775</xdr:colOff>
      <xdr:row>99</xdr:row>
      <xdr:rowOff>118703</xdr:rowOff>
    </xdr:to>
    <xdr:sp macro="" textlink="">
      <xdr:nvSpPr>
        <xdr:cNvPr id="260" name="円/楕円 259"/>
        <xdr:cNvSpPr/>
      </xdr:nvSpPr>
      <xdr:spPr>
        <a:xfrm>
          <a:off x="1079500" y="169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109830</xdr:rowOff>
    </xdr:from>
    <xdr:ext cx="534377" cy="259045"/>
    <xdr:sp macro="" textlink="">
      <xdr:nvSpPr>
        <xdr:cNvPr id="261" name="テキスト ボックス 260"/>
        <xdr:cNvSpPr txBox="1"/>
      </xdr:nvSpPr>
      <xdr:spPr>
        <a:xfrm>
          <a:off x="863111" y="1708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102000</xdr:rowOff>
    </xdr:from>
    <xdr:to>
      <xdr:col>15</xdr:col>
      <xdr:colOff>180975</xdr:colOff>
      <xdr:row>38</xdr:row>
      <xdr:rowOff>85827</xdr:rowOff>
    </xdr:to>
    <xdr:cxnSp macro="">
      <xdr:nvCxnSpPr>
        <xdr:cNvPr id="291" name="直線コネクタ 290"/>
        <xdr:cNvCxnSpPr/>
      </xdr:nvCxnSpPr>
      <xdr:spPr>
        <a:xfrm flipV="1">
          <a:off x="9639300" y="6445650"/>
          <a:ext cx="838200" cy="15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85827</xdr:rowOff>
    </xdr:from>
    <xdr:to>
      <xdr:col>14</xdr:col>
      <xdr:colOff>28575</xdr:colOff>
      <xdr:row>38</xdr:row>
      <xdr:rowOff>150330</xdr:rowOff>
    </xdr:to>
    <xdr:cxnSp macro="">
      <xdr:nvCxnSpPr>
        <xdr:cNvPr id="294" name="直線コネクタ 293"/>
        <xdr:cNvCxnSpPr/>
      </xdr:nvCxnSpPr>
      <xdr:spPr>
        <a:xfrm flipV="1">
          <a:off x="8750300" y="6600927"/>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87560</xdr:rowOff>
    </xdr:from>
    <xdr:to>
      <xdr:col>12</xdr:col>
      <xdr:colOff>511175</xdr:colOff>
      <xdr:row>38</xdr:row>
      <xdr:rowOff>150330</xdr:rowOff>
    </xdr:to>
    <xdr:cxnSp macro="">
      <xdr:nvCxnSpPr>
        <xdr:cNvPr id="297" name="直線コネクタ 296"/>
        <xdr:cNvCxnSpPr/>
      </xdr:nvCxnSpPr>
      <xdr:spPr>
        <a:xfrm>
          <a:off x="7861300" y="6602660"/>
          <a:ext cx="889000" cy="6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87560</xdr:rowOff>
    </xdr:from>
    <xdr:to>
      <xdr:col>11</xdr:col>
      <xdr:colOff>307975</xdr:colOff>
      <xdr:row>38</xdr:row>
      <xdr:rowOff>104743</xdr:rowOff>
    </xdr:to>
    <xdr:cxnSp macro="">
      <xdr:nvCxnSpPr>
        <xdr:cNvPr id="300" name="直線コネクタ 299"/>
        <xdr:cNvCxnSpPr/>
      </xdr:nvCxnSpPr>
      <xdr:spPr>
        <a:xfrm flipV="1">
          <a:off x="6972300" y="6602660"/>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51200</xdr:rowOff>
    </xdr:from>
    <xdr:to>
      <xdr:col>15</xdr:col>
      <xdr:colOff>231775</xdr:colOff>
      <xdr:row>37</xdr:row>
      <xdr:rowOff>152800</xdr:rowOff>
    </xdr:to>
    <xdr:sp macro="" textlink="">
      <xdr:nvSpPr>
        <xdr:cNvPr id="310" name="円/楕円 309"/>
        <xdr:cNvSpPr/>
      </xdr:nvSpPr>
      <xdr:spPr>
        <a:xfrm>
          <a:off x="10426700" y="63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29627</xdr:rowOff>
    </xdr:from>
    <xdr:ext cx="534377" cy="259045"/>
    <xdr:sp macro="" textlink="">
      <xdr:nvSpPr>
        <xdr:cNvPr id="311" name="補助費等該当値テキスト"/>
        <xdr:cNvSpPr txBox="1"/>
      </xdr:nvSpPr>
      <xdr:spPr>
        <a:xfrm>
          <a:off x="10528300" y="63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35027</xdr:rowOff>
    </xdr:from>
    <xdr:to>
      <xdr:col>14</xdr:col>
      <xdr:colOff>79375</xdr:colOff>
      <xdr:row>38</xdr:row>
      <xdr:rowOff>136627</xdr:rowOff>
    </xdr:to>
    <xdr:sp macro="" textlink="">
      <xdr:nvSpPr>
        <xdr:cNvPr id="312" name="円/楕円 311"/>
        <xdr:cNvSpPr/>
      </xdr:nvSpPr>
      <xdr:spPr>
        <a:xfrm>
          <a:off x="9588500" y="65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127754</xdr:rowOff>
    </xdr:from>
    <xdr:ext cx="534377" cy="259045"/>
    <xdr:sp macro="" textlink="">
      <xdr:nvSpPr>
        <xdr:cNvPr id="313" name="テキスト ボックス 312"/>
        <xdr:cNvSpPr txBox="1"/>
      </xdr:nvSpPr>
      <xdr:spPr>
        <a:xfrm>
          <a:off x="9372111" y="66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99530</xdr:rowOff>
    </xdr:from>
    <xdr:to>
      <xdr:col>12</xdr:col>
      <xdr:colOff>561975</xdr:colOff>
      <xdr:row>39</xdr:row>
      <xdr:rowOff>29680</xdr:rowOff>
    </xdr:to>
    <xdr:sp macro="" textlink="">
      <xdr:nvSpPr>
        <xdr:cNvPr id="314" name="円/楕円 313"/>
        <xdr:cNvSpPr/>
      </xdr:nvSpPr>
      <xdr:spPr>
        <a:xfrm>
          <a:off x="8699500" y="66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20807</xdr:rowOff>
    </xdr:from>
    <xdr:ext cx="534377" cy="259045"/>
    <xdr:sp macro="" textlink="">
      <xdr:nvSpPr>
        <xdr:cNvPr id="315" name="テキスト ボックス 314"/>
        <xdr:cNvSpPr txBox="1"/>
      </xdr:nvSpPr>
      <xdr:spPr>
        <a:xfrm>
          <a:off x="8483111" y="670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36760</xdr:rowOff>
    </xdr:from>
    <xdr:to>
      <xdr:col>11</xdr:col>
      <xdr:colOff>358775</xdr:colOff>
      <xdr:row>38</xdr:row>
      <xdr:rowOff>138360</xdr:rowOff>
    </xdr:to>
    <xdr:sp macro="" textlink="">
      <xdr:nvSpPr>
        <xdr:cNvPr id="316" name="円/楕円 315"/>
        <xdr:cNvSpPr/>
      </xdr:nvSpPr>
      <xdr:spPr>
        <a:xfrm>
          <a:off x="7810500" y="65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129487</xdr:rowOff>
    </xdr:from>
    <xdr:ext cx="534377" cy="259045"/>
    <xdr:sp macro="" textlink="">
      <xdr:nvSpPr>
        <xdr:cNvPr id="317" name="テキスト ボックス 316"/>
        <xdr:cNvSpPr txBox="1"/>
      </xdr:nvSpPr>
      <xdr:spPr>
        <a:xfrm>
          <a:off x="7594111" y="66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53943</xdr:rowOff>
    </xdr:from>
    <xdr:to>
      <xdr:col>10</xdr:col>
      <xdr:colOff>155575</xdr:colOff>
      <xdr:row>38</xdr:row>
      <xdr:rowOff>155543</xdr:rowOff>
    </xdr:to>
    <xdr:sp macro="" textlink="">
      <xdr:nvSpPr>
        <xdr:cNvPr id="318" name="円/楕円 317"/>
        <xdr:cNvSpPr/>
      </xdr:nvSpPr>
      <xdr:spPr>
        <a:xfrm>
          <a:off x="6921500" y="6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146670</xdr:rowOff>
    </xdr:from>
    <xdr:ext cx="534377" cy="259045"/>
    <xdr:sp macro="" textlink="">
      <xdr:nvSpPr>
        <xdr:cNvPr id="319" name="テキスト ボックス 318"/>
        <xdr:cNvSpPr txBox="1"/>
      </xdr:nvSpPr>
      <xdr:spPr>
        <a:xfrm>
          <a:off x="6705111" y="666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157137</xdr:rowOff>
    </xdr:from>
    <xdr:to>
      <xdr:col>15</xdr:col>
      <xdr:colOff>180975</xdr:colOff>
      <xdr:row>58</xdr:row>
      <xdr:rowOff>161271</xdr:rowOff>
    </xdr:to>
    <xdr:cxnSp macro="">
      <xdr:nvCxnSpPr>
        <xdr:cNvPr id="348" name="直線コネクタ 347"/>
        <xdr:cNvCxnSpPr/>
      </xdr:nvCxnSpPr>
      <xdr:spPr>
        <a:xfrm flipV="1">
          <a:off x="9639300" y="10101237"/>
          <a:ext cx="8382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151569</xdr:rowOff>
    </xdr:from>
    <xdr:to>
      <xdr:col>14</xdr:col>
      <xdr:colOff>28575</xdr:colOff>
      <xdr:row>58</xdr:row>
      <xdr:rowOff>161271</xdr:rowOff>
    </xdr:to>
    <xdr:cxnSp macro="">
      <xdr:nvCxnSpPr>
        <xdr:cNvPr id="351" name="直線コネクタ 350"/>
        <xdr:cNvCxnSpPr/>
      </xdr:nvCxnSpPr>
      <xdr:spPr>
        <a:xfrm>
          <a:off x="8750300" y="10095669"/>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136175</xdr:rowOff>
    </xdr:from>
    <xdr:to>
      <xdr:col>12</xdr:col>
      <xdr:colOff>511175</xdr:colOff>
      <xdr:row>58</xdr:row>
      <xdr:rowOff>151569</xdr:rowOff>
    </xdr:to>
    <xdr:cxnSp macro="">
      <xdr:nvCxnSpPr>
        <xdr:cNvPr id="354" name="直線コネクタ 353"/>
        <xdr:cNvCxnSpPr/>
      </xdr:nvCxnSpPr>
      <xdr:spPr>
        <a:xfrm>
          <a:off x="7861300" y="10080275"/>
          <a:ext cx="889000" cy="1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136175</xdr:rowOff>
    </xdr:from>
    <xdr:to>
      <xdr:col>11</xdr:col>
      <xdr:colOff>307975</xdr:colOff>
      <xdr:row>59</xdr:row>
      <xdr:rowOff>4045</xdr:rowOff>
    </xdr:to>
    <xdr:cxnSp macro="">
      <xdr:nvCxnSpPr>
        <xdr:cNvPr id="357" name="直線コネクタ 356"/>
        <xdr:cNvCxnSpPr/>
      </xdr:nvCxnSpPr>
      <xdr:spPr>
        <a:xfrm flipV="1">
          <a:off x="6972300" y="10080275"/>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106337</xdr:rowOff>
    </xdr:from>
    <xdr:to>
      <xdr:col>15</xdr:col>
      <xdr:colOff>231775</xdr:colOff>
      <xdr:row>59</xdr:row>
      <xdr:rowOff>36487</xdr:rowOff>
    </xdr:to>
    <xdr:sp macro="" textlink="">
      <xdr:nvSpPr>
        <xdr:cNvPr id="367" name="円/楕円 366"/>
        <xdr:cNvSpPr/>
      </xdr:nvSpPr>
      <xdr:spPr>
        <a:xfrm>
          <a:off x="10426700" y="100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110471</xdr:rowOff>
    </xdr:from>
    <xdr:to>
      <xdr:col>14</xdr:col>
      <xdr:colOff>79375</xdr:colOff>
      <xdr:row>59</xdr:row>
      <xdr:rowOff>40621</xdr:rowOff>
    </xdr:to>
    <xdr:sp macro="" textlink="">
      <xdr:nvSpPr>
        <xdr:cNvPr id="369" name="円/楕円 368"/>
        <xdr:cNvSpPr/>
      </xdr:nvSpPr>
      <xdr:spPr>
        <a:xfrm>
          <a:off x="9588500" y="100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31748</xdr:rowOff>
    </xdr:from>
    <xdr:ext cx="534377" cy="259045"/>
    <xdr:sp macro="" textlink="">
      <xdr:nvSpPr>
        <xdr:cNvPr id="370" name="テキスト ボックス 369"/>
        <xdr:cNvSpPr txBox="1"/>
      </xdr:nvSpPr>
      <xdr:spPr>
        <a:xfrm>
          <a:off x="9372111" y="1014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100769</xdr:rowOff>
    </xdr:from>
    <xdr:to>
      <xdr:col>12</xdr:col>
      <xdr:colOff>561975</xdr:colOff>
      <xdr:row>59</xdr:row>
      <xdr:rowOff>30919</xdr:rowOff>
    </xdr:to>
    <xdr:sp macro="" textlink="">
      <xdr:nvSpPr>
        <xdr:cNvPr id="371" name="円/楕円 370"/>
        <xdr:cNvSpPr/>
      </xdr:nvSpPr>
      <xdr:spPr>
        <a:xfrm>
          <a:off x="8699500" y="100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22046</xdr:rowOff>
    </xdr:from>
    <xdr:ext cx="534377" cy="259045"/>
    <xdr:sp macro="" textlink="">
      <xdr:nvSpPr>
        <xdr:cNvPr id="372" name="テキスト ボックス 371"/>
        <xdr:cNvSpPr txBox="1"/>
      </xdr:nvSpPr>
      <xdr:spPr>
        <a:xfrm>
          <a:off x="8483111" y="101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85375</xdr:rowOff>
    </xdr:from>
    <xdr:to>
      <xdr:col>11</xdr:col>
      <xdr:colOff>358775</xdr:colOff>
      <xdr:row>59</xdr:row>
      <xdr:rowOff>15525</xdr:rowOff>
    </xdr:to>
    <xdr:sp macro="" textlink="">
      <xdr:nvSpPr>
        <xdr:cNvPr id="373" name="円/楕円 372"/>
        <xdr:cNvSpPr/>
      </xdr:nvSpPr>
      <xdr:spPr>
        <a:xfrm>
          <a:off x="7810500" y="1002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32052</xdr:rowOff>
    </xdr:from>
    <xdr:ext cx="534377" cy="259045"/>
    <xdr:sp macro="" textlink="">
      <xdr:nvSpPr>
        <xdr:cNvPr id="374" name="テキスト ボックス 373"/>
        <xdr:cNvSpPr txBox="1"/>
      </xdr:nvSpPr>
      <xdr:spPr>
        <a:xfrm>
          <a:off x="7594111" y="98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124695</xdr:rowOff>
    </xdr:from>
    <xdr:to>
      <xdr:col>10</xdr:col>
      <xdr:colOff>155575</xdr:colOff>
      <xdr:row>59</xdr:row>
      <xdr:rowOff>54845</xdr:rowOff>
    </xdr:to>
    <xdr:sp macro="" textlink="">
      <xdr:nvSpPr>
        <xdr:cNvPr id="375" name="円/楕円 374"/>
        <xdr:cNvSpPr/>
      </xdr:nvSpPr>
      <xdr:spPr>
        <a:xfrm>
          <a:off x="6921500" y="100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45972</xdr:rowOff>
    </xdr:from>
    <xdr:ext cx="534377" cy="259045"/>
    <xdr:sp macro="" textlink="">
      <xdr:nvSpPr>
        <xdr:cNvPr id="376" name="テキスト ボックス 375"/>
        <xdr:cNvSpPr txBox="1"/>
      </xdr:nvSpPr>
      <xdr:spPr>
        <a:xfrm>
          <a:off x="6705111" y="101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153789</xdr:rowOff>
    </xdr:from>
    <xdr:to>
      <xdr:col>15</xdr:col>
      <xdr:colOff>180975</xdr:colOff>
      <xdr:row>79</xdr:row>
      <xdr:rowOff>9723</xdr:rowOff>
    </xdr:to>
    <xdr:cxnSp macro="">
      <xdr:nvCxnSpPr>
        <xdr:cNvPr id="405" name="直線コネクタ 404"/>
        <xdr:cNvCxnSpPr/>
      </xdr:nvCxnSpPr>
      <xdr:spPr>
        <a:xfrm flipV="1">
          <a:off x="9639300" y="13526889"/>
          <a:ext cx="838200" cy="2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102989</xdr:rowOff>
    </xdr:from>
    <xdr:to>
      <xdr:col>15</xdr:col>
      <xdr:colOff>231775</xdr:colOff>
      <xdr:row>79</xdr:row>
      <xdr:rowOff>33139</xdr:rowOff>
    </xdr:to>
    <xdr:sp macro="" textlink="">
      <xdr:nvSpPr>
        <xdr:cNvPr id="415" name="円/楕円 414"/>
        <xdr:cNvSpPr/>
      </xdr:nvSpPr>
      <xdr:spPr>
        <a:xfrm>
          <a:off x="10426700" y="13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54719</xdr:rowOff>
    </xdr:from>
    <xdr:ext cx="534377" cy="259045"/>
    <xdr:sp macro="" textlink="">
      <xdr:nvSpPr>
        <xdr:cNvPr id="416" name="普通建設事業費 （ うち新規整備　）該当値テキスト"/>
        <xdr:cNvSpPr txBox="1"/>
      </xdr:nvSpPr>
      <xdr:spPr>
        <a:xfrm>
          <a:off x="10528300" y="134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130373</xdr:rowOff>
    </xdr:from>
    <xdr:to>
      <xdr:col>14</xdr:col>
      <xdr:colOff>79375</xdr:colOff>
      <xdr:row>79</xdr:row>
      <xdr:rowOff>60523</xdr:rowOff>
    </xdr:to>
    <xdr:sp macro="" textlink="">
      <xdr:nvSpPr>
        <xdr:cNvPr id="417" name="円/楕円 416"/>
        <xdr:cNvSpPr/>
      </xdr:nvSpPr>
      <xdr:spPr>
        <a:xfrm>
          <a:off x="9588500" y="135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51650</xdr:rowOff>
    </xdr:from>
    <xdr:ext cx="534377" cy="259045"/>
    <xdr:sp macro="" textlink="">
      <xdr:nvSpPr>
        <xdr:cNvPr id="418" name="テキスト ボックス 417"/>
        <xdr:cNvSpPr txBox="1"/>
      </xdr:nvSpPr>
      <xdr:spPr>
        <a:xfrm>
          <a:off x="9372111" y="135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109426</xdr:rowOff>
    </xdr:from>
    <xdr:to>
      <xdr:col>15</xdr:col>
      <xdr:colOff>180975</xdr:colOff>
      <xdr:row>98</xdr:row>
      <xdr:rowOff>170416</xdr:rowOff>
    </xdr:to>
    <xdr:cxnSp macro="">
      <xdr:nvCxnSpPr>
        <xdr:cNvPr id="447" name="直線コネクタ 446"/>
        <xdr:cNvCxnSpPr/>
      </xdr:nvCxnSpPr>
      <xdr:spPr>
        <a:xfrm>
          <a:off x="9639300" y="16911526"/>
          <a:ext cx="838200" cy="6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119616</xdr:rowOff>
    </xdr:from>
    <xdr:to>
      <xdr:col>15</xdr:col>
      <xdr:colOff>231775</xdr:colOff>
      <xdr:row>99</xdr:row>
      <xdr:rowOff>49766</xdr:rowOff>
    </xdr:to>
    <xdr:sp macro="" textlink="">
      <xdr:nvSpPr>
        <xdr:cNvPr id="457" name="円/楕円 456"/>
        <xdr:cNvSpPr/>
      </xdr:nvSpPr>
      <xdr:spPr>
        <a:xfrm>
          <a:off x="10426700" y="169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34543</xdr:rowOff>
    </xdr:from>
    <xdr:ext cx="469744" cy="259045"/>
    <xdr:sp macro="" textlink="">
      <xdr:nvSpPr>
        <xdr:cNvPr id="458" name="普通建設事業費 （ うち更新整備　）該当値テキスト"/>
        <xdr:cNvSpPr txBox="1"/>
      </xdr:nvSpPr>
      <xdr:spPr>
        <a:xfrm>
          <a:off x="10528300" y="1683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58626</xdr:rowOff>
    </xdr:from>
    <xdr:to>
      <xdr:col>14</xdr:col>
      <xdr:colOff>79375</xdr:colOff>
      <xdr:row>98</xdr:row>
      <xdr:rowOff>160226</xdr:rowOff>
    </xdr:to>
    <xdr:sp macro="" textlink="">
      <xdr:nvSpPr>
        <xdr:cNvPr id="459" name="円/楕円 458"/>
        <xdr:cNvSpPr/>
      </xdr:nvSpPr>
      <xdr:spPr>
        <a:xfrm>
          <a:off x="9588500" y="1686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151353</xdr:rowOff>
    </xdr:from>
    <xdr:ext cx="534377" cy="259045"/>
    <xdr:sp macro="" textlink="">
      <xdr:nvSpPr>
        <xdr:cNvPr id="460" name="テキスト ボックス 459"/>
        <xdr:cNvSpPr txBox="1"/>
      </xdr:nvSpPr>
      <xdr:spPr>
        <a:xfrm>
          <a:off x="9372111" y="1695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130053</xdr:rowOff>
    </xdr:from>
    <xdr:to>
      <xdr:col>23</xdr:col>
      <xdr:colOff>517525</xdr:colOff>
      <xdr:row>38</xdr:row>
      <xdr:rowOff>131443</xdr:rowOff>
    </xdr:to>
    <xdr:cxnSp macro="">
      <xdr:nvCxnSpPr>
        <xdr:cNvPr id="487" name="直線コネクタ 486"/>
        <xdr:cNvCxnSpPr/>
      </xdr:nvCxnSpPr>
      <xdr:spPr>
        <a:xfrm>
          <a:off x="15481300" y="6645153"/>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130053</xdr:rowOff>
    </xdr:from>
    <xdr:to>
      <xdr:col>22</xdr:col>
      <xdr:colOff>365125</xdr:colOff>
      <xdr:row>38</xdr:row>
      <xdr:rowOff>135311</xdr:rowOff>
    </xdr:to>
    <xdr:cxnSp macro="">
      <xdr:nvCxnSpPr>
        <xdr:cNvPr id="490" name="直線コネクタ 489"/>
        <xdr:cNvCxnSpPr/>
      </xdr:nvCxnSpPr>
      <xdr:spPr>
        <a:xfrm flipV="1">
          <a:off x="14592300" y="6645153"/>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64235</xdr:rowOff>
    </xdr:from>
    <xdr:to>
      <xdr:col>21</xdr:col>
      <xdr:colOff>161925</xdr:colOff>
      <xdr:row>38</xdr:row>
      <xdr:rowOff>135311</xdr:rowOff>
    </xdr:to>
    <xdr:cxnSp macro="">
      <xdr:nvCxnSpPr>
        <xdr:cNvPr id="493" name="直線コネクタ 492"/>
        <xdr:cNvCxnSpPr/>
      </xdr:nvCxnSpPr>
      <xdr:spPr>
        <a:xfrm>
          <a:off x="13703300" y="6579335"/>
          <a:ext cx="889000" cy="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3180</xdr:rowOff>
    </xdr:from>
    <xdr:to>
      <xdr:col>19</xdr:col>
      <xdr:colOff>644525</xdr:colOff>
      <xdr:row>38</xdr:row>
      <xdr:rowOff>64235</xdr:rowOff>
    </xdr:to>
    <xdr:cxnSp macro="">
      <xdr:nvCxnSpPr>
        <xdr:cNvPr id="496" name="直線コネクタ 495"/>
        <xdr:cNvCxnSpPr/>
      </xdr:nvCxnSpPr>
      <xdr:spPr>
        <a:xfrm>
          <a:off x="12814300" y="6518280"/>
          <a:ext cx="889000" cy="6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80643</xdr:rowOff>
    </xdr:from>
    <xdr:to>
      <xdr:col>23</xdr:col>
      <xdr:colOff>568325</xdr:colOff>
      <xdr:row>39</xdr:row>
      <xdr:rowOff>10793</xdr:rowOff>
    </xdr:to>
    <xdr:sp macro="" textlink="">
      <xdr:nvSpPr>
        <xdr:cNvPr id="506" name="円/楕円 505"/>
        <xdr:cNvSpPr/>
      </xdr:nvSpPr>
      <xdr:spPr>
        <a:xfrm>
          <a:off x="16268700" y="65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78565" cy="259045"/>
    <xdr:sp macro="" textlink="">
      <xdr:nvSpPr>
        <xdr:cNvPr id="507" name="災害復旧事業費該当値テキスト"/>
        <xdr:cNvSpPr txBox="1"/>
      </xdr:nvSpPr>
      <xdr:spPr>
        <a:xfrm>
          <a:off x="16370300" y="652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79253</xdr:rowOff>
    </xdr:from>
    <xdr:to>
      <xdr:col>22</xdr:col>
      <xdr:colOff>415925</xdr:colOff>
      <xdr:row>39</xdr:row>
      <xdr:rowOff>9403</xdr:rowOff>
    </xdr:to>
    <xdr:sp macro="" textlink="">
      <xdr:nvSpPr>
        <xdr:cNvPr id="508" name="円/楕円 507"/>
        <xdr:cNvSpPr/>
      </xdr:nvSpPr>
      <xdr:spPr>
        <a:xfrm>
          <a:off x="15430500" y="65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530</xdr:rowOff>
    </xdr:from>
    <xdr:ext cx="469744" cy="259045"/>
    <xdr:sp macro="" textlink="">
      <xdr:nvSpPr>
        <xdr:cNvPr id="509" name="テキスト ボックス 508"/>
        <xdr:cNvSpPr txBox="1"/>
      </xdr:nvSpPr>
      <xdr:spPr>
        <a:xfrm>
          <a:off x="15246427" y="668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84511</xdr:rowOff>
    </xdr:from>
    <xdr:to>
      <xdr:col>21</xdr:col>
      <xdr:colOff>212725</xdr:colOff>
      <xdr:row>39</xdr:row>
      <xdr:rowOff>14661</xdr:rowOff>
    </xdr:to>
    <xdr:sp macro="" textlink="">
      <xdr:nvSpPr>
        <xdr:cNvPr id="510" name="円/楕円 509"/>
        <xdr:cNvSpPr/>
      </xdr:nvSpPr>
      <xdr:spPr>
        <a:xfrm>
          <a:off x="14541500" y="65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5788</xdr:rowOff>
    </xdr:from>
    <xdr:ext cx="378565" cy="259045"/>
    <xdr:sp macro="" textlink="">
      <xdr:nvSpPr>
        <xdr:cNvPr id="511" name="テキスト ボックス 510"/>
        <xdr:cNvSpPr txBox="1"/>
      </xdr:nvSpPr>
      <xdr:spPr>
        <a:xfrm>
          <a:off x="14403017" y="669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13435</xdr:rowOff>
    </xdr:from>
    <xdr:to>
      <xdr:col>20</xdr:col>
      <xdr:colOff>9525</xdr:colOff>
      <xdr:row>38</xdr:row>
      <xdr:rowOff>115035</xdr:rowOff>
    </xdr:to>
    <xdr:sp macro="" textlink="">
      <xdr:nvSpPr>
        <xdr:cNvPr id="512" name="円/楕円 511"/>
        <xdr:cNvSpPr/>
      </xdr:nvSpPr>
      <xdr:spPr>
        <a:xfrm>
          <a:off x="13652500" y="65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131561</xdr:rowOff>
    </xdr:from>
    <xdr:ext cx="469744" cy="259045"/>
    <xdr:sp macro="" textlink="">
      <xdr:nvSpPr>
        <xdr:cNvPr id="513" name="テキスト ボックス 512"/>
        <xdr:cNvSpPr txBox="1"/>
      </xdr:nvSpPr>
      <xdr:spPr>
        <a:xfrm>
          <a:off x="13468427" y="6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123830</xdr:rowOff>
    </xdr:from>
    <xdr:to>
      <xdr:col>18</xdr:col>
      <xdr:colOff>492125</xdr:colOff>
      <xdr:row>38</xdr:row>
      <xdr:rowOff>53980</xdr:rowOff>
    </xdr:to>
    <xdr:sp macro="" textlink="">
      <xdr:nvSpPr>
        <xdr:cNvPr id="514" name="円/楕円 513"/>
        <xdr:cNvSpPr/>
      </xdr:nvSpPr>
      <xdr:spPr>
        <a:xfrm>
          <a:off x="12763500" y="64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70507</xdr:rowOff>
    </xdr:from>
    <xdr:ext cx="534377" cy="259045"/>
    <xdr:sp macro="" textlink="">
      <xdr:nvSpPr>
        <xdr:cNvPr id="515" name="テキスト ボックス 514"/>
        <xdr:cNvSpPr txBox="1"/>
      </xdr:nvSpPr>
      <xdr:spPr>
        <a:xfrm>
          <a:off x="12547111" y="62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64923</xdr:rowOff>
    </xdr:from>
    <xdr:to>
      <xdr:col>23</xdr:col>
      <xdr:colOff>517525</xdr:colOff>
      <xdr:row>76</xdr:row>
      <xdr:rowOff>76149</xdr:rowOff>
    </xdr:to>
    <xdr:cxnSp macro="">
      <xdr:nvCxnSpPr>
        <xdr:cNvPr id="593" name="直線コネクタ 592"/>
        <xdr:cNvCxnSpPr/>
      </xdr:nvCxnSpPr>
      <xdr:spPr>
        <a:xfrm>
          <a:off x="15481300" y="13095123"/>
          <a:ext cx="8382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46113</xdr:rowOff>
    </xdr:from>
    <xdr:to>
      <xdr:col>22</xdr:col>
      <xdr:colOff>365125</xdr:colOff>
      <xdr:row>76</xdr:row>
      <xdr:rowOff>64923</xdr:rowOff>
    </xdr:to>
    <xdr:cxnSp macro="">
      <xdr:nvCxnSpPr>
        <xdr:cNvPr id="596" name="直線コネクタ 595"/>
        <xdr:cNvCxnSpPr/>
      </xdr:nvCxnSpPr>
      <xdr:spPr>
        <a:xfrm>
          <a:off x="14592300" y="13076313"/>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46113</xdr:rowOff>
    </xdr:from>
    <xdr:to>
      <xdr:col>21</xdr:col>
      <xdr:colOff>161925</xdr:colOff>
      <xdr:row>76</xdr:row>
      <xdr:rowOff>107938</xdr:rowOff>
    </xdr:to>
    <xdr:cxnSp macro="">
      <xdr:nvCxnSpPr>
        <xdr:cNvPr id="599" name="直線コネクタ 598"/>
        <xdr:cNvCxnSpPr/>
      </xdr:nvCxnSpPr>
      <xdr:spPr>
        <a:xfrm flipV="1">
          <a:off x="13703300" y="13076313"/>
          <a:ext cx="889000" cy="6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107938</xdr:rowOff>
    </xdr:from>
    <xdr:to>
      <xdr:col>19</xdr:col>
      <xdr:colOff>644525</xdr:colOff>
      <xdr:row>76</xdr:row>
      <xdr:rowOff>116536</xdr:rowOff>
    </xdr:to>
    <xdr:cxnSp macro="">
      <xdr:nvCxnSpPr>
        <xdr:cNvPr id="602" name="直線コネクタ 601"/>
        <xdr:cNvCxnSpPr/>
      </xdr:nvCxnSpPr>
      <xdr:spPr>
        <a:xfrm flipV="1">
          <a:off x="12814300" y="13138138"/>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25349</xdr:rowOff>
    </xdr:from>
    <xdr:to>
      <xdr:col>23</xdr:col>
      <xdr:colOff>568325</xdr:colOff>
      <xdr:row>76</xdr:row>
      <xdr:rowOff>126949</xdr:rowOff>
    </xdr:to>
    <xdr:sp macro="" textlink="">
      <xdr:nvSpPr>
        <xdr:cNvPr id="612" name="円/楕円 611"/>
        <xdr:cNvSpPr/>
      </xdr:nvSpPr>
      <xdr:spPr>
        <a:xfrm>
          <a:off x="16268700" y="130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3776</xdr:rowOff>
    </xdr:from>
    <xdr:ext cx="534377" cy="259045"/>
    <xdr:sp macro="" textlink="">
      <xdr:nvSpPr>
        <xdr:cNvPr id="613" name="公債費該当値テキスト"/>
        <xdr:cNvSpPr txBox="1"/>
      </xdr:nvSpPr>
      <xdr:spPr>
        <a:xfrm>
          <a:off x="16370300" y="130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38,004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14123</xdr:rowOff>
    </xdr:from>
    <xdr:to>
      <xdr:col>22</xdr:col>
      <xdr:colOff>415925</xdr:colOff>
      <xdr:row>76</xdr:row>
      <xdr:rowOff>115723</xdr:rowOff>
    </xdr:to>
    <xdr:sp macro="" textlink="">
      <xdr:nvSpPr>
        <xdr:cNvPr id="614" name="円/楕円 613"/>
        <xdr:cNvSpPr/>
      </xdr:nvSpPr>
      <xdr:spPr>
        <a:xfrm>
          <a:off x="15430500" y="130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106850</xdr:rowOff>
    </xdr:from>
    <xdr:ext cx="534377" cy="259045"/>
    <xdr:sp macro="" textlink="">
      <xdr:nvSpPr>
        <xdr:cNvPr id="615" name="テキスト ボックス 614"/>
        <xdr:cNvSpPr txBox="1"/>
      </xdr:nvSpPr>
      <xdr:spPr>
        <a:xfrm>
          <a:off x="15214111" y="131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166763</xdr:rowOff>
    </xdr:from>
    <xdr:to>
      <xdr:col>21</xdr:col>
      <xdr:colOff>212725</xdr:colOff>
      <xdr:row>76</xdr:row>
      <xdr:rowOff>96913</xdr:rowOff>
    </xdr:to>
    <xdr:sp macro="" textlink="">
      <xdr:nvSpPr>
        <xdr:cNvPr id="616" name="円/楕円 615"/>
        <xdr:cNvSpPr/>
      </xdr:nvSpPr>
      <xdr:spPr>
        <a:xfrm>
          <a:off x="14541500" y="130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88040</xdr:rowOff>
    </xdr:from>
    <xdr:ext cx="534377" cy="259045"/>
    <xdr:sp macro="" textlink="">
      <xdr:nvSpPr>
        <xdr:cNvPr id="617" name="テキスト ボックス 616"/>
        <xdr:cNvSpPr txBox="1"/>
      </xdr:nvSpPr>
      <xdr:spPr>
        <a:xfrm>
          <a:off x="14325111" y="1311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57138</xdr:rowOff>
    </xdr:from>
    <xdr:to>
      <xdr:col>20</xdr:col>
      <xdr:colOff>9525</xdr:colOff>
      <xdr:row>76</xdr:row>
      <xdr:rowOff>158738</xdr:rowOff>
    </xdr:to>
    <xdr:sp macro="" textlink="">
      <xdr:nvSpPr>
        <xdr:cNvPr id="618" name="円/楕円 617"/>
        <xdr:cNvSpPr/>
      </xdr:nvSpPr>
      <xdr:spPr>
        <a:xfrm>
          <a:off x="13652500" y="130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149865</xdr:rowOff>
    </xdr:from>
    <xdr:ext cx="534377" cy="259045"/>
    <xdr:sp macro="" textlink="">
      <xdr:nvSpPr>
        <xdr:cNvPr id="619" name="テキスト ボックス 618"/>
        <xdr:cNvSpPr txBox="1"/>
      </xdr:nvSpPr>
      <xdr:spPr>
        <a:xfrm>
          <a:off x="13436111" y="131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65736</xdr:rowOff>
    </xdr:from>
    <xdr:to>
      <xdr:col>18</xdr:col>
      <xdr:colOff>492125</xdr:colOff>
      <xdr:row>76</xdr:row>
      <xdr:rowOff>167336</xdr:rowOff>
    </xdr:to>
    <xdr:sp macro="" textlink="">
      <xdr:nvSpPr>
        <xdr:cNvPr id="620" name="円/楕円 619"/>
        <xdr:cNvSpPr/>
      </xdr:nvSpPr>
      <xdr:spPr>
        <a:xfrm>
          <a:off x="12763500" y="13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158463</xdr:rowOff>
    </xdr:from>
    <xdr:ext cx="534377" cy="259045"/>
    <xdr:sp macro="" textlink="">
      <xdr:nvSpPr>
        <xdr:cNvPr id="621" name="テキスト ボックス 620"/>
        <xdr:cNvSpPr txBox="1"/>
      </xdr:nvSpPr>
      <xdr:spPr>
        <a:xfrm>
          <a:off x="12547111" y="131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129116</xdr:rowOff>
    </xdr:from>
    <xdr:to>
      <xdr:col>23</xdr:col>
      <xdr:colOff>517525</xdr:colOff>
      <xdr:row>98</xdr:row>
      <xdr:rowOff>154155</xdr:rowOff>
    </xdr:to>
    <xdr:cxnSp macro="">
      <xdr:nvCxnSpPr>
        <xdr:cNvPr id="650" name="直線コネクタ 649"/>
        <xdr:cNvCxnSpPr/>
      </xdr:nvCxnSpPr>
      <xdr:spPr>
        <a:xfrm>
          <a:off x="15481300" y="16931216"/>
          <a:ext cx="838200" cy="2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129116</xdr:rowOff>
    </xdr:from>
    <xdr:to>
      <xdr:col>22</xdr:col>
      <xdr:colOff>365125</xdr:colOff>
      <xdr:row>98</xdr:row>
      <xdr:rowOff>149671</xdr:rowOff>
    </xdr:to>
    <xdr:cxnSp macro="">
      <xdr:nvCxnSpPr>
        <xdr:cNvPr id="653" name="直線コネクタ 652"/>
        <xdr:cNvCxnSpPr/>
      </xdr:nvCxnSpPr>
      <xdr:spPr>
        <a:xfrm flipV="1">
          <a:off x="14592300" y="16931216"/>
          <a:ext cx="8890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137692</xdr:rowOff>
    </xdr:from>
    <xdr:to>
      <xdr:col>21</xdr:col>
      <xdr:colOff>161925</xdr:colOff>
      <xdr:row>98</xdr:row>
      <xdr:rowOff>149671</xdr:rowOff>
    </xdr:to>
    <xdr:cxnSp macro="">
      <xdr:nvCxnSpPr>
        <xdr:cNvPr id="656" name="直線コネクタ 655"/>
        <xdr:cNvCxnSpPr/>
      </xdr:nvCxnSpPr>
      <xdr:spPr>
        <a:xfrm>
          <a:off x="13703300" y="16939792"/>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69039</xdr:rowOff>
    </xdr:from>
    <xdr:to>
      <xdr:col>19</xdr:col>
      <xdr:colOff>644525</xdr:colOff>
      <xdr:row>98</xdr:row>
      <xdr:rowOff>137692</xdr:rowOff>
    </xdr:to>
    <xdr:cxnSp macro="">
      <xdr:nvCxnSpPr>
        <xdr:cNvPr id="659" name="直線コネクタ 658"/>
        <xdr:cNvCxnSpPr/>
      </xdr:nvCxnSpPr>
      <xdr:spPr>
        <a:xfrm>
          <a:off x="12814300" y="16871139"/>
          <a:ext cx="889000" cy="6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103355</xdr:rowOff>
    </xdr:from>
    <xdr:to>
      <xdr:col>23</xdr:col>
      <xdr:colOff>568325</xdr:colOff>
      <xdr:row>99</xdr:row>
      <xdr:rowOff>33505</xdr:rowOff>
    </xdr:to>
    <xdr:sp macro="" textlink="">
      <xdr:nvSpPr>
        <xdr:cNvPr id="669" name="円/楕円 668"/>
        <xdr:cNvSpPr/>
      </xdr:nvSpPr>
      <xdr:spPr>
        <a:xfrm>
          <a:off x="16268700" y="1690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70"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78316</xdr:rowOff>
    </xdr:from>
    <xdr:to>
      <xdr:col>22</xdr:col>
      <xdr:colOff>415925</xdr:colOff>
      <xdr:row>99</xdr:row>
      <xdr:rowOff>8466</xdr:rowOff>
    </xdr:to>
    <xdr:sp macro="" textlink="">
      <xdr:nvSpPr>
        <xdr:cNvPr id="671" name="円/楕円 670"/>
        <xdr:cNvSpPr/>
      </xdr:nvSpPr>
      <xdr:spPr>
        <a:xfrm>
          <a:off x="15430500" y="168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24993</xdr:rowOff>
    </xdr:from>
    <xdr:ext cx="534377" cy="259045"/>
    <xdr:sp macro="" textlink="">
      <xdr:nvSpPr>
        <xdr:cNvPr id="672" name="テキスト ボックス 671"/>
        <xdr:cNvSpPr txBox="1"/>
      </xdr:nvSpPr>
      <xdr:spPr>
        <a:xfrm>
          <a:off x="15214111" y="166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98871</xdr:rowOff>
    </xdr:from>
    <xdr:to>
      <xdr:col>21</xdr:col>
      <xdr:colOff>212725</xdr:colOff>
      <xdr:row>99</xdr:row>
      <xdr:rowOff>29021</xdr:rowOff>
    </xdr:to>
    <xdr:sp macro="" textlink="">
      <xdr:nvSpPr>
        <xdr:cNvPr id="673" name="円/楕円 672"/>
        <xdr:cNvSpPr/>
      </xdr:nvSpPr>
      <xdr:spPr>
        <a:xfrm>
          <a:off x="14541500" y="169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20148</xdr:rowOff>
    </xdr:from>
    <xdr:ext cx="534377" cy="259045"/>
    <xdr:sp macro="" textlink="">
      <xdr:nvSpPr>
        <xdr:cNvPr id="674" name="テキスト ボックス 673"/>
        <xdr:cNvSpPr txBox="1"/>
      </xdr:nvSpPr>
      <xdr:spPr>
        <a:xfrm>
          <a:off x="14325111" y="1699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86892</xdr:rowOff>
    </xdr:from>
    <xdr:to>
      <xdr:col>20</xdr:col>
      <xdr:colOff>9525</xdr:colOff>
      <xdr:row>99</xdr:row>
      <xdr:rowOff>17042</xdr:rowOff>
    </xdr:to>
    <xdr:sp macro="" textlink="">
      <xdr:nvSpPr>
        <xdr:cNvPr id="675" name="円/楕円 674"/>
        <xdr:cNvSpPr/>
      </xdr:nvSpPr>
      <xdr:spPr>
        <a:xfrm>
          <a:off x="13652500" y="168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8169</xdr:rowOff>
    </xdr:from>
    <xdr:ext cx="534377" cy="259045"/>
    <xdr:sp macro="" textlink="">
      <xdr:nvSpPr>
        <xdr:cNvPr id="676" name="テキスト ボックス 675"/>
        <xdr:cNvSpPr txBox="1"/>
      </xdr:nvSpPr>
      <xdr:spPr>
        <a:xfrm>
          <a:off x="13436111" y="1698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18239</xdr:rowOff>
    </xdr:from>
    <xdr:to>
      <xdr:col>18</xdr:col>
      <xdr:colOff>492125</xdr:colOff>
      <xdr:row>98</xdr:row>
      <xdr:rowOff>119839</xdr:rowOff>
    </xdr:to>
    <xdr:sp macro="" textlink="">
      <xdr:nvSpPr>
        <xdr:cNvPr id="677" name="円/楕円 676"/>
        <xdr:cNvSpPr/>
      </xdr:nvSpPr>
      <xdr:spPr>
        <a:xfrm>
          <a:off x="12763500" y="168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136366</xdr:rowOff>
    </xdr:from>
    <xdr:ext cx="534377" cy="259045"/>
    <xdr:sp macro="" textlink="">
      <xdr:nvSpPr>
        <xdr:cNvPr id="678" name="テキスト ボックス 677"/>
        <xdr:cNvSpPr txBox="1"/>
      </xdr:nvSpPr>
      <xdr:spPr>
        <a:xfrm>
          <a:off x="12547111" y="165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159359</xdr:rowOff>
    </xdr:from>
    <xdr:to>
      <xdr:col>32</xdr:col>
      <xdr:colOff>187325</xdr:colOff>
      <xdr:row>37</xdr:row>
      <xdr:rowOff>169532</xdr:rowOff>
    </xdr:to>
    <xdr:cxnSp macro="">
      <xdr:nvCxnSpPr>
        <xdr:cNvPr id="703" name="直線コネクタ 702"/>
        <xdr:cNvCxnSpPr/>
      </xdr:nvCxnSpPr>
      <xdr:spPr>
        <a:xfrm flipV="1">
          <a:off x="21323300" y="6503009"/>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169532</xdr:rowOff>
    </xdr:from>
    <xdr:to>
      <xdr:col>31</xdr:col>
      <xdr:colOff>34925</xdr:colOff>
      <xdr:row>38</xdr:row>
      <xdr:rowOff>4997</xdr:rowOff>
    </xdr:to>
    <xdr:cxnSp macro="">
      <xdr:nvCxnSpPr>
        <xdr:cNvPr id="706" name="直線コネクタ 705"/>
        <xdr:cNvCxnSpPr/>
      </xdr:nvCxnSpPr>
      <xdr:spPr>
        <a:xfrm flipV="1">
          <a:off x="20434300" y="6513182"/>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4997</xdr:rowOff>
    </xdr:from>
    <xdr:to>
      <xdr:col>29</xdr:col>
      <xdr:colOff>517525</xdr:colOff>
      <xdr:row>38</xdr:row>
      <xdr:rowOff>6769</xdr:rowOff>
    </xdr:to>
    <xdr:cxnSp macro="">
      <xdr:nvCxnSpPr>
        <xdr:cNvPr id="709" name="直線コネクタ 708"/>
        <xdr:cNvCxnSpPr/>
      </xdr:nvCxnSpPr>
      <xdr:spPr>
        <a:xfrm flipV="1">
          <a:off x="19545300" y="6520097"/>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6769</xdr:rowOff>
    </xdr:from>
    <xdr:to>
      <xdr:col>28</xdr:col>
      <xdr:colOff>314325</xdr:colOff>
      <xdr:row>38</xdr:row>
      <xdr:rowOff>9398</xdr:rowOff>
    </xdr:to>
    <xdr:cxnSp macro="">
      <xdr:nvCxnSpPr>
        <xdr:cNvPr id="712" name="直線コネクタ 711"/>
        <xdr:cNvCxnSpPr/>
      </xdr:nvCxnSpPr>
      <xdr:spPr>
        <a:xfrm flipV="1">
          <a:off x="18656300" y="652186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108560</xdr:rowOff>
    </xdr:from>
    <xdr:to>
      <xdr:col>32</xdr:col>
      <xdr:colOff>238125</xdr:colOff>
      <xdr:row>38</xdr:row>
      <xdr:rowOff>38709</xdr:rowOff>
    </xdr:to>
    <xdr:sp macro="" textlink="">
      <xdr:nvSpPr>
        <xdr:cNvPr id="722" name="円/楕円 721"/>
        <xdr:cNvSpPr/>
      </xdr:nvSpPr>
      <xdr:spPr>
        <a:xfrm>
          <a:off x="221107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23487</xdr:rowOff>
    </xdr:from>
    <xdr:ext cx="378565" cy="259045"/>
    <xdr:sp macro="" textlink="">
      <xdr:nvSpPr>
        <xdr:cNvPr id="723" name="投資及び出資金該当値テキスト"/>
        <xdr:cNvSpPr txBox="1"/>
      </xdr:nvSpPr>
      <xdr:spPr>
        <a:xfrm>
          <a:off x="22212300" y="636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118732</xdr:rowOff>
    </xdr:from>
    <xdr:to>
      <xdr:col>31</xdr:col>
      <xdr:colOff>85725</xdr:colOff>
      <xdr:row>38</xdr:row>
      <xdr:rowOff>48882</xdr:rowOff>
    </xdr:to>
    <xdr:sp macro="" textlink="">
      <xdr:nvSpPr>
        <xdr:cNvPr id="724" name="円/楕円 723"/>
        <xdr:cNvSpPr/>
      </xdr:nvSpPr>
      <xdr:spPr>
        <a:xfrm>
          <a:off x="21272500" y="64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40009</xdr:rowOff>
    </xdr:from>
    <xdr:ext cx="378565" cy="259045"/>
    <xdr:sp macro="" textlink="">
      <xdr:nvSpPr>
        <xdr:cNvPr id="725" name="テキスト ボックス 724"/>
        <xdr:cNvSpPr txBox="1"/>
      </xdr:nvSpPr>
      <xdr:spPr>
        <a:xfrm>
          <a:off x="21134017" y="655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125647</xdr:rowOff>
    </xdr:from>
    <xdr:to>
      <xdr:col>29</xdr:col>
      <xdr:colOff>568325</xdr:colOff>
      <xdr:row>38</xdr:row>
      <xdr:rowOff>55797</xdr:rowOff>
    </xdr:to>
    <xdr:sp macro="" textlink="">
      <xdr:nvSpPr>
        <xdr:cNvPr id="726" name="円/楕円 725"/>
        <xdr:cNvSpPr/>
      </xdr:nvSpPr>
      <xdr:spPr>
        <a:xfrm>
          <a:off x="20383500" y="64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46924</xdr:rowOff>
    </xdr:from>
    <xdr:ext cx="378565" cy="259045"/>
    <xdr:sp macro="" textlink="">
      <xdr:nvSpPr>
        <xdr:cNvPr id="727" name="テキスト ボックス 726"/>
        <xdr:cNvSpPr txBox="1"/>
      </xdr:nvSpPr>
      <xdr:spPr>
        <a:xfrm>
          <a:off x="20245017" y="656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127419</xdr:rowOff>
    </xdr:from>
    <xdr:to>
      <xdr:col>28</xdr:col>
      <xdr:colOff>365125</xdr:colOff>
      <xdr:row>38</xdr:row>
      <xdr:rowOff>57569</xdr:rowOff>
    </xdr:to>
    <xdr:sp macro="" textlink="">
      <xdr:nvSpPr>
        <xdr:cNvPr id="728" name="円/楕円 727"/>
        <xdr:cNvSpPr/>
      </xdr:nvSpPr>
      <xdr:spPr>
        <a:xfrm>
          <a:off x="19494500" y="64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48696</xdr:rowOff>
    </xdr:from>
    <xdr:ext cx="378565" cy="259045"/>
    <xdr:sp macro="" textlink="">
      <xdr:nvSpPr>
        <xdr:cNvPr id="729" name="テキスト ボックス 728"/>
        <xdr:cNvSpPr txBox="1"/>
      </xdr:nvSpPr>
      <xdr:spPr>
        <a:xfrm>
          <a:off x="19356017" y="656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130048</xdr:rowOff>
    </xdr:from>
    <xdr:to>
      <xdr:col>27</xdr:col>
      <xdr:colOff>161925</xdr:colOff>
      <xdr:row>38</xdr:row>
      <xdr:rowOff>60198</xdr:rowOff>
    </xdr:to>
    <xdr:sp macro="" textlink="">
      <xdr:nvSpPr>
        <xdr:cNvPr id="730" name="円/楕円 729"/>
        <xdr:cNvSpPr/>
      </xdr:nvSpPr>
      <xdr:spPr>
        <a:xfrm>
          <a:off x="18605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51325</xdr:rowOff>
    </xdr:from>
    <xdr:ext cx="378565" cy="259045"/>
    <xdr:sp macro="" textlink="">
      <xdr:nvSpPr>
        <xdr:cNvPr id="731" name="テキスト ボックス 730"/>
        <xdr:cNvSpPr txBox="1"/>
      </xdr:nvSpPr>
      <xdr:spPr>
        <a:xfrm>
          <a:off x="18467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24905</xdr:rowOff>
    </xdr:from>
    <xdr:to>
      <xdr:col>32</xdr:col>
      <xdr:colOff>187325</xdr:colOff>
      <xdr:row>59</xdr:row>
      <xdr:rowOff>28677</xdr:rowOff>
    </xdr:to>
    <xdr:cxnSp macro="">
      <xdr:nvCxnSpPr>
        <xdr:cNvPr id="760" name="直線コネクタ 759"/>
        <xdr:cNvCxnSpPr/>
      </xdr:nvCxnSpPr>
      <xdr:spPr>
        <a:xfrm>
          <a:off x="21323300" y="10140455"/>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24905</xdr:rowOff>
    </xdr:from>
    <xdr:to>
      <xdr:col>31</xdr:col>
      <xdr:colOff>34925</xdr:colOff>
      <xdr:row>59</xdr:row>
      <xdr:rowOff>25438</xdr:rowOff>
    </xdr:to>
    <xdr:cxnSp macro="">
      <xdr:nvCxnSpPr>
        <xdr:cNvPr id="763" name="直線コネクタ 762"/>
        <xdr:cNvCxnSpPr/>
      </xdr:nvCxnSpPr>
      <xdr:spPr>
        <a:xfrm flipV="1">
          <a:off x="20434300" y="1014045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23343</xdr:rowOff>
    </xdr:from>
    <xdr:to>
      <xdr:col>29</xdr:col>
      <xdr:colOff>517525</xdr:colOff>
      <xdr:row>59</xdr:row>
      <xdr:rowOff>25438</xdr:rowOff>
    </xdr:to>
    <xdr:cxnSp macro="">
      <xdr:nvCxnSpPr>
        <xdr:cNvPr id="766" name="直線コネクタ 765"/>
        <xdr:cNvCxnSpPr/>
      </xdr:nvCxnSpPr>
      <xdr:spPr>
        <a:xfrm>
          <a:off x="19545300" y="1013889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21057</xdr:rowOff>
    </xdr:from>
    <xdr:to>
      <xdr:col>28</xdr:col>
      <xdr:colOff>314325</xdr:colOff>
      <xdr:row>59</xdr:row>
      <xdr:rowOff>23343</xdr:rowOff>
    </xdr:to>
    <xdr:cxnSp macro="">
      <xdr:nvCxnSpPr>
        <xdr:cNvPr id="769" name="直線コネクタ 768"/>
        <xdr:cNvCxnSpPr/>
      </xdr:nvCxnSpPr>
      <xdr:spPr>
        <a:xfrm>
          <a:off x="18656300" y="1013660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149327</xdr:rowOff>
    </xdr:from>
    <xdr:to>
      <xdr:col>32</xdr:col>
      <xdr:colOff>238125</xdr:colOff>
      <xdr:row>59</xdr:row>
      <xdr:rowOff>79477</xdr:rowOff>
    </xdr:to>
    <xdr:sp macro="" textlink="">
      <xdr:nvSpPr>
        <xdr:cNvPr id="779" name="円/楕円 778"/>
        <xdr:cNvSpPr/>
      </xdr:nvSpPr>
      <xdr:spPr>
        <a:xfrm>
          <a:off x="22110700" y="100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64254</xdr:rowOff>
    </xdr:from>
    <xdr:ext cx="378565" cy="259045"/>
    <xdr:sp macro="" textlink="">
      <xdr:nvSpPr>
        <xdr:cNvPr id="780" name="貸付金該当値テキスト"/>
        <xdr:cNvSpPr txBox="1"/>
      </xdr:nvSpPr>
      <xdr:spPr>
        <a:xfrm>
          <a:off x="22212300" y="10008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145555</xdr:rowOff>
    </xdr:from>
    <xdr:to>
      <xdr:col>31</xdr:col>
      <xdr:colOff>85725</xdr:colOff>
      <xdr:row>59</xdr:row>
      <xdr:rowOff>75705</xdr:rowOff>
    </xdr:to>
    <xdr:sp macro="" textlink="">
      <xdr:nvSpPr>
        <xdr:cNvPr id="781" name="円/楕円 780"/>
        <xdr:cNvSpPr/>
      </xdr:nvSpPr>
      <xdr:spPr>
        <a:xfrm>
          <a:off x="21272500" y="100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66832</xdr:rowOff>
    </xdr:from>
    <xdr:ext cx="378565" cy="259045"/>
    <xdr:sp macro="" textlink="">
      <xdr:nvSpPr>
        <xdr:cNvPr id="782" name="テキスト ボックス 781"/>
        <xdr:cNvSpPr txBox="1"/>
      </xdr:nvSpPr>
      <xdr:spPr>
        <a:xfrm>
          <a:off x="21134017" y="1018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146088</xdr:rowOff>
    </xdr:from>
    <xdr:to>
      <xdr:col>29</xdr:col>
      <xdr:colOff>568325</xdr:colOff>
      <xdr:row>59</xdr:row>
      <xdr:rowOff>76238</xdr:rowOff>
    </xdr:to>
    <xdr:sp macro="" textlink="">
      <xdr:nvSpPr>
        <xdr:cNvPr id="783" name="円/楕円 782"/>
        <xdr:cNvSpPr/>
      </xdr:nvSpPr>
      <xdr:spPr>
        <a:xfrm>
          <a:off x="203835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67365</xdr:rowOff>
    </xdr:from>
    <xdr:ext cx="378565" cy="259045"/>
    <xdr:sp macro="" textlink="">
      <xdr:nvSpPr>
        <xdr:cNvPr id="784" name="テキスト ボックス 783"/>
        <xdr:cNvSpPr txBox="1"/>
      </xdr:nvSpPr>
      <xdr:spPr>
        <a:xfrm>
          <a:off x="20245017" y="1018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143993</xdr:rowOff>
    </xdr:from>
    <xdr:to>
      <xdr:col>28</xdr:col>
      <xdr:colOff>365125</xdr:colOff>
      <xdr:row>59</xdr:row>
      <xdr:rowOff>74143</xdr:rowOff>
    </xdr:to>
    <xdr:sp macro="" textlink="">
      <xdr:nvSpPr>
        <xdr:cNvPr id="785" name="円/楕円 784"/>
        <xdr:cNvSpPr/>
      </xdr:nvSpPr>
      <xdr:spPr>
        <a:xfrm>
          <a:off x="19494500" y="100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65270</xdr:rowOff>
    </xdr:from>
    <xdr:ext cx="378565" cy="259045"/>
    <xdr:sp macro="" textlink="">
      <xdr:nvSpPr>
        <xdr:cNvPr id="786" name="テキスト ボックス 785"/>
        <xdr:cNvSpPr txBox="1"/>
      </xdr:nvSpPr>
      <xdr:spPr>
        <a:xfrm>
          <a:off x="19356017" y="1018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141707</xdr:rowOff>
    </xdr:from>
    <xdr:to>
      <xdr:col>27</xdr:col>
      <xdr:colOff>161925</xdr:colOff>
      <xdr:row>59</xdr:row>
      <xdr:rowOff>71857</xdr:rowOff>
    </xdr:to>
    <xdr:sp macro="" textlink="">
      <xdr:nvSpPr>
        <xdr:cNvPr id="787" name="円/楕円 786"/>
        <xdr:cNvSpPr/>
      </xdr:nvSpPr>
      <xdr:spPr>
        <a:xfrm>
          <a:off x="18605500" y="100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62984</xdr:rowOff>
    </xdr:from>
    <xdr:ext cx="378565" cy="259045"/>
    <xdr:sp macro="" textlink="">
      <xdr:nvSpPr>
        <xdr:cNvPr id="788" name="テキスト ボックス 787"/>
        <xdr:cNvSpPr txBox="1"/>
      </xdr:nvSpPr>
      <xdr:spPr>
        <a:xfrm>
          <a:off x="18467017" y="10178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85846</xdr:rowOff>
    </xdr:from>
    <xdr:to>
      <xdr:col>32</xdr:col>
      <xdr:colOff>187325</xdr:colOff>
      <xdr:row>76</xdr:row>
      <xdr:rowOff>118898</xdr:rowOff>
    </xdr:to>
    <xdr:cxnSp macro="">
      <xdr:nvCxnSpPr>
        <xdr:cNvPr id="818" name="直線コネクタ 817"/>
        <xdr:cNvCxnSpPr/>
      </xdr:nvCxnSpPr>
      <xdr:spPr>
        <a:xfrm flipV="1">
          <a:off x="21323300" y="13116046"/>
          <a:ext cx="8382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118898</xdr:rowOff>
    </xdr:from>
    <xdr:to>
      <xdr:col>31</xdr:col>
      <xdr:colOff>34925</xdr:colOff>
      <xdr:row>76</xdr:row>
      <xdr:rowOff>128308</xdr:rowOff>
    </xdr:to>
    <xdr:cxnSp macro="">
      <xdr:nvCxnSpPr>
        <xdr:cNvPr id="821" name="直線コネクタ 820"/>
        <xdr:cNvCxnSpPr/>
      </xdr:nvCxnSpPr>
      <xdr:spPr>
        <a:xfrm flipV="1">
          <a:off x="20434300" y="1314909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112877</xdr:rowOff>
    </xdr:from>
    <xdr:to>
      <xdr:col>29</xdr:col>
      <xdr:colOff>517525</xdr:colOff>
      <xdr:row>76</xdr:row>
      <xdr:rowOff>128308</xdr:rowOff>
    </xdr:to>
    <xdr:cxnSp macro="">
      <xdr:nvCxnSpPr>
        <xdr:cNvPr id="824" name="直線コネクタ 823"/>
        <xdr:cNvCxnSpPr/>
      </xdr:nvCxnSpPr>
      <xdr:spPr>
        <a:xfrm>
          <a:off x="19545300" y="13143077"/>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93504</xdr:rowOff>
    </xdr:from>
    <xdr:to>
      <xdr:col>28</xdr:col>
      <xdr:colOff>314325</xdr:colOff>
      <xdr:row>76</xdr:row>
      <xdr:rowOff>112877</xdr:rowOff>
    </xdr:to>
    <xdr:cxnSp macro="">
      <xdr:nvCxnSpPr>
        <xdr:cNvPr id="827" name="直線コネクタ 826"/>
        <xdr:cNvCxnSpPr/>
      </xdr:nvCxnSpPr>
      <xdr:spPr>
        <a:xfrm>
          <a:off x="18656300" y="13123704"/>
          <a:ext cx="889000" cy="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35046</xdr:rowOff>
    </xdr:from>
    <xdr:to>
      <xdr:col>32</xdr:col>
      <xdr:colOff>238125</xdr:colOff>
      <xdr:row>76</xdr:row>
      <xdr:rowOff>136646</xdr:rowOff>
    </xdr:to>
    <xdr:sp macro="" textlink="">
      <xdr:nvSpPr>
        <xdr:cNvPr id="837" name="円/楕円 836"/>
        <xdr:cNvSpPr/>
      </xdr:nvSpPr>
      <xdr:spPr>
        <a:xfrm>
          <a:off x="22110700" y="130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13473</xdr:rowOff>
    </xdr:from>
    <xdr:ext cx="534377" cy="259045"/>
    <xdr:sp macro="" textlink="">
      <xdr:nvSpPr>
        <xdr:cNvPr id="838" name="繰出金該当値テキスト"/>
        <xdr:cNvSpPr txBox="1"/>
      </xdr:nvSpPr>
      <xdr:spPr>
        <a:xfrm>
          <a:off x="22212300" y="130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44,827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68098</xdr:rowOff>
    </xdr:from>
    <xdr:to>
      <xdr:col>31</xdr:col>
      <xdr:colOff>85725</xdr:colOff>
      <xdr:row>76</xdr:row>
      <xdr:rowOff>169698</xdr:rowOff>
    </xdr:to>
    <xdr:sp macro="" textlink="">
      <xdr:nvSpPr>
        <xdr:cNvPr id="839" name="円/楕円 838"/>
        <xdr:cNvSpPr/>
      </xdr:nvSpPr>
      <xdr:spPr>
        <a:xfrm>
          <a:off x="21272500" y="130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14774</xdr:rowOff>
    </xdr:from>
    <xdr:ext cx="534377" cy="259045"/>
    <xdr:sp macro="" textlink="">
      <xdr:nvSpPr>
        <xdr:cNvPr id="840" name="テキスト ボックス 839"/>
        <xdr:cNvSpPr txBox="1"/>
      </xdr:nvSpPr>
      <xdr:spPr>
        <a:xfrm>
          <a:off x="21056111" y="128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77508</xdr:rowOff>
    </xdr:from>
    <xdr:to>
      <xdr:col>29</xdr:col>
      <xdr:colOff>568325</xdr:colOff>
      <xdr:row>77</xdr:row>
      <xdr:rowOff>7658</xdr:rowOff>
    </xdr:to>
    <xdr:sp macro="" textlink="">
      <xdr:nvSpPr>
        <xdr:cNvPr id="841" name="円/楕円 840"/>
        <xdr:cNvSpPr/>
      </xdr:nvSpPr>
      <xdr:spPr>
        <a:xfrm>
          <a:off x="20383500" y="131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24185</xdr:rowOff>
    </xdr:from>
    <xdr:ext cx="534377" cy="259045"/>
    <xdr:sp macro="" textlink="">
      <xdr:nvSpPr>
        <xdr:cNvPr id="842" name="テキスト ボックス 841"/>
        <xdr:cNvSpPr txBox="1"/>
      </xdr:nvSpPr>
      <xdr:spPr>
        <a:xfrm>
          <a:off x="20167111" y="128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62077</xdr:rowOff>
    </xdr:from>
    <xdr:to>
      <xdr:col>28</xdr:col>
      <xdr:colOff>365125</xdr:colOff>
      <xdr:row>76</xdr:row>
      <xdr:rowOff>163677</xdr:rowOff>
    </xdr:to>
    <xdr:sp macro="" textlink="">
      <xdr:nvSpPr>
        <xdr:cNvPr id="843" name="円/楕円 842"/>
        <xdr:cNvSpPr/>
      </xdr:nvSpPr>
      <xdr:spPr>
        <a:xfrm>
          <a:off x="19494500" y="130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8755</xdr:rowOff>
    </xdr:from>
    <xdr:ext cx="534377" cy="259045"/>
    <xdr:sp macro="" textlink="">
      <xdr:nvSpPr>
        <xdr:cNvPr id="844" name="テキスト ボックス 843"/>
        <xdr:cNvSpPr txBox="1"/>
      </xdr:nvSpPr>
      <xdr:spPr>
        <a:xfrm>
          <a:off x="19278111" y="128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42704</xdr:rowOff>
    </xdr:from>
    <xdr:to>
      <xdr:col>27</xdr:col>
      <xdr:colOff>161925</xdr:colOff>
      <xdr:row>76</xdr:row>
      <xdr:rowOff>144304</xdr:rowOff>
    </xdr:to>
    <xdr:sp macro="" textlink="">
      <xdr:nvSpPr>
        <xdr:cNvPr id="845" name="円/楕円 844"/>
        <xdr:cNvSpPr/>
      </xdr:nvSpPr>
      <xdr:spPr>
        <a:xfrm>
          <a:off x="18605500" y="130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160831</xdr:rowOff>
    </xdr:from>
    <xdr:ext cx="534377" cy="259045"/>
    <xdr:sp macro="" textlink="">
      <xdr:nvSpPr>
        <xdr:cNvPr id="846" name="テキスト ボックス 845"/>
        <xdr:cNvSpPr txBox="1"/>
      </xdr:nvSpPr>
      <xdr:spPr>
        <a:xfrm>
          <a:off x="18389111" y="128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smtClean="0">
              <a:solidFill>
                <a:schemeClr val="dk1"/>
              </a:solidFill>
              <a:latin typeface="+mn-lt"/>
              <a:ea typeface="+mn-ea"/>
              <a:cs typeface="+mn-cs"/>
            </a:rPr>
            <a:t>　類似団体平均に比べ、平成２７年度に高くなっている項目は</a:t>
          </a:r>
          <a:r>
            <a:rPr lang="ja-JP" altLang="ja-JP" sz="1100" baseline="0">
              <a:solidFill>
                <a:schemeClr val="dk1"/>
              </a:solidFill>
              <a:latin typeface="+mn-lt"/>
              <a:ea typeface="+mn-ea"/>
              <a:cs typeface="+mn-cs"/>
            </a:rPr>
            <a:t>無い状況となっている</a:t>
          </a:r>
          <a:r>
            <a:rPr lang="ja-JP" altLang="en-US" sz="1100" baseline="0" smtClean="0">
              <a:solidFill>
                <a:schemeClr val="dk1"/>
              </a:solidFill>
              <a:latin typeface="+mn-lt"/>
              <a:ea typeface="+mn-ea"/>
              <a:cs typeface="+mn-cs"/>
            </a:rPr>
            <a:t>。これは、毎年度実施している事務事業の見直しによるコスト縮減効果が出ていることなどが考えられる。 </a:t>
          </a:r>
          <a:endParaRPr lang="en-US" altLang="ja-JP" sz="1100" baseline="0" smtClean="0">
            <a:solidFill>
              <a:schemeClr val="dk1"/>
            </a:solidFill>
            <a:latin typeface="+mn-lt"/>
            <a:ea typeface="+mn-ea"/>
            <a:cs typeface="+mn-cs"/>
          </a:endParaRPr>
        </a:p>
        <a:p>
          <a:r>
            <a:rPr kumimoji="1" lang="ja-JP" altLang="en-US" sz="1300">
              <a:latin typeface="ＭＳ Ｐゴシック"/>
            </a:rPr>
            <a:t>　次に、</a:t>
          </a:r>
          <a:r>
            <a:rPr lang="ja-JP" altLang="ja-JP" sz="1100" baseline="0">
              <a:solidFill>
                <a:schemeClr val="dk1"/>
              </a:solidFill>
              <a:latin typeface="+mn-lt"/>
              <a:ea typeface="+mn-ea"/>
              <a:cs typeface="+mn-cs"/>
            </a:rPr>
            <a:t>類似団体平均に比べ、平成２７年度に</a:t>
          </a:r>
          <a:r>
            <a:rPr lang="ja-JP" altLang="en-US" sz="1100" baseline="0">
              <a:solidFill>
                <a:schemeClr val="dk1"/>
              </a:solidFill>
              <a:latin typeface="+mn-lt"/>
              <a:ea typeface="+mn-ea"/>
              <a:cs typeface="+mn-cs"/>
            </a:rPr>
            <a:t>大きな差があ</a:t>
          </a:r>
          <a:r>
            <a:rPr lang="ja-JP" altLang="ja-JP" sz="1100" baseline="0">
              <a:solidFill>
                <a:schemeClr val="dk1"/>
              </a:solidFill>
              <a:latin typeface="+mn-lt"/>
              <a:ea typeface="+mn-ea"/>
              <a:cs typeface="+mn-cs"/>
            </a:rPr>
            <a:t>る項目は</a:t>
          </a:r>
          <a:r>
            <a:rPr lang="ja-JP" altLang="en-US" sz="1100" baseline="0">
              <a:solidFill>
                <a:schemeClr val="dk1"/>
              </a:solidFill>
              <a:latin typeface="+mn-lt"/>
              <a:ea typeface="+mn-ea"/>
              <a:cs typeface="+mn-cs"/>
            </a:rPr>
            <a:t>、扶助費・補助費等・公債費があげられる。</a:t>
          </a:r>
          <a:endParaRPr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平成２７年度において類似団体と比較すると</a:t>
          </a:r>
          <a:r>
            <a:rPr kumimoji="1" lang="ja-JP" altLang="en-US" sz="1100" baseline="0">
              <a:solidFill>
                <a:schemeClr val="dk1"/>
              </a:solidFill>
              <a:latin typeface="+mn-lt"/>
              <a:ea typeface="+mn-ea"/>
              <a:cs typeface="+mn-cs"/>
            </a:rPr>
            <a:t>、扶助費については２</a:t>
          </a:r>
          <a:r>
            <a:rPr kumimoji="1" lang="ja-JP" altLang="ja-JP" sz="1100" baseline="0">
              <a:solidFill>
                <a:schemeClr val="dk1"/>
              </a:solidFill>
              <a:latin typeface="+mn-lt"/>
              <a:ea typeface="+mn-ea"/>
              <a:cs typeface="+mn-cs"/>
            </a:rPr>
            <a:t>３．</a:t>
          </a:r>
          <a:r>
            <a:rPr kumimoji="1" lang="ja-JP" altLang="en-US" sz="1100" baseline="0">
              <a:solidFill>
                <a:schemeClr val="dk1"/>
              </a:solidFill>
              <a:latin typeface="+mn-lt"/>
              <a:ea typeface="+mn-ea"/>
              <a:cs typeface="+mn-cs"/>
            </a:rPr>
            <a:t>７</a:t>
          </a:r>
          <a:r>
            <a:rPr kumimoji="1" lang="ja-JP" altLang="ja-JP" sz="1100" baseline="0">
              <a:solidFill>
                <a:schemeClr val="dk1"/>
              </a:solidFill>
              <a:latin typeface="+mn-lt"/>
              <a:ea typeface="+mn-ea"/>
              <a:cs typeface="+mn-cs"/>
            </a:rPr>
            <a:t>％低くなっており、その</a:t>
          </a:r>
          <a:r>
            <a:rPr kumimoji="1" lang="ja-JP" altLang="en-US" sz="1100" baseline="0">
              <a:solidFill>
                <a:schemeClr val="dk1"/>
              </a:solidFill>
              <a:latin typeface="+mn-lt"/>
              <a:ea typeface="+mn-ea"/>
              <a:cs typeface="+mn-cs"/>
            </a:rPr>
            <a:t>主な</a:t>
          </a:r>
          <a:r>
            <a:rPr kumimoji="1" lang="ja-JP" altLang="ja-JP" sz="1100" baseline="0">
              <a:solidFill>
                <a:schemeClr val="dk1"/>
              </a:solidFill>
              <a:latin typeface="+mn-lt"/>
              <a:ea typeface="+mn-ea"/>
              <a:cs typeface="+mn-cs"/>
            </a:rPr>
            <a:t>要因としては</a:t>
          </a:r>
          <a:r>
            <a:rPr kumimoji="1" lang="ja-JP" altLang="en-US" sz="1100" baseline="0">
              <a:solidFill>
                <a:schemeClr val="dk1"/>
              </a:solidFill>
              <a:latin typeface="+mn-lt"/>
              <a:ea typeface="+mn-ea"/>
              <a:cs typeface="+mn-cs"/>
            </a:rPr>
            <a:t>民生費が２２．９％低くなっていることがあげられる。補助費等</a:t>
          </a:r>
          <a:r>
            <a:rPr kumimoji="1" lang="ja-JP" altLang="ja-JP" sz="1100" baseline="0">
              <a:solidFill>
                <a:schemeClr val="dk1"/>
              </a:solidFill>
              <a:latin typeface="+mn-lt"/>
              <a:ea typeface="+mn-ea"/>
              <a:cs typeface="+mn-cs"/>
            </a:rPr>
            <a:t>については、２</a:t>
          </a:r>
          <a:r>
            <a:rPr kumimoji="1" lang="ja-JP" altLang="en-US" sz="1100" baseline="0">
              <a:solidFill>
                <a:schemeClr val="dk1"/>
              </a:solidFill>
              <a:latin typeface="+mn-lt"/>
              <a:ea typeface="+mn-ea"/>
              <a:cs typeface="+mn-cs"/>
            </a:rPr>
            <a:t>９</a:t>
          </a:r>
          <a:r>
            <a:rPr kumimoji="1" lang="ja-JP" altLang="ja-JP" sz="1100" baseline="0">
              <a:solidFill>
                <a:schemeClr val="dk1"/>
              </a:solidFill>
              <a:latin typeface="+mn-lt"/>
              <a:ea typeface="+mn-ea"/>
              <a:cs typeface="+mn-cs"/>
            </a:rPr>
            <a:t>．</a:t>
          </a:r>
          <a:r>
            <a:rPr kumimoji="1" lang="ja-JP" altLang="en-US" sz="1100" baseline="0">
              <a:solidFill>
                <a:schemeClr val="dk1"/>
              </a:solidFill>
              <a:latin typeface="+mn-lt"/>
              <a:ea typeface="+mn-ea"/>
              <a:cs typeface="+mn-cs"/>
            </a:rPr>
            <a:t>８</a:t>
          </a:r>
          <a:r>
            <a:rPr kumimoji="1" lang="ja-JP" altLang="ja-JP" sz="1100" baseline="0">
              <a:solidFill>
                <a:schemeClr val="dk1"/>
              </a:solidFill>
              <a:latin typeface="+mn-lt"/>
              <a:ea typeface="+mn-ea"/>
              <a:cs typeface="+mn-cs"/>
            </a:rPr>
            <a:t>％低くなっており、その</a:t>
          </a:r>
          <a:r>
            <a:rPr kumimoji="1" lang="ja-JP" altLang="en-US" sz="1100" baseline="0">
              <a:solidFill>
                <a:schemeClr val="dk1"/>
              </a:solidFill>
              <a:latin typeface="+mn-lt"/>
              <a:ea typeface="+mn-ea"/>
              <a:cs typeface="+mn-cs"/>
            </a:rPr>
            <a:t>主な</a:t>
          </a:r>
          <a:r>
            <a:rPr kumimoji="1" lang="ja-JP" altLang="ja-JP" sz="1100" baseline="0">
              <a:solidFill>
                <a:schemeClr val="dk1"/>
              </a:solidFill>
              <a:latin typeface="+mn-lt"/>
              <a:ea typeface="+mn-ea"/>
              <a:cs typeface="+mn-cs"/>
            </a:rPr>
            <a:t>要因としては補助交付金が３９．７％低くなっている</a:t>
          </a:r>
          <a:r>
            <a:rPr kumimoji="1" lang="ja-JP" altLang="en-US" sz="1100" baseline="0">
              <a:solidFill>
                <a:schemeClr val="dk1"/>
              </a:solidFill>
              <a:latin typeface="+mn-lt"/>
              <a:ea typeface="+mn-ea"/>
              <a:cs typeface="+mn-cs"/>
            </a:rPr>
            <a:t>ためであ</a:t>
          </a:r>
          <a:r>
            <a:rPr kumimoji="1" lang="ja-JP" altLang="ja-JP" sz="1100" baseline="0">
              <a:solidFill>
                <a:schemeClr val="dk1"/>
              </a:solidFill>
              <a:latin typeface="+mn-lt"/>
              <a:ea typeface="+mn-ea"/>
              <a:cs typeface="+mn-cs"/>
            </a:rPr>
            <a:t>る。</a:t>
          </a:r>
          <a:r>
            <a:rPr kumimoji="1" lang="ja-JP" altLang="en-US" sz="1100" baseline="0">
              <a:solidFill>
                <a:schemeClr val="dk1"/>
              </a:solidFill>
              <a:latin typeface="+mn-lt"/>
              <a:ea typeface="+mn-ea"/>
              <a:cs typeface="+mn-cs"/>
            </a:rPr>
            <a:t>公債費</a:t>
          </a:r>
          <a:r>
            <a:rPr kumimoji="1" lang="ja-JP" altLang="ja-JP" sz="1100" baseline="0">
              <a:solidFill>
                <a:schemeClr val="dk1"/>
              </a:solidFill>
              <a:latin typeface="+mn-lt"/>
              <a:ea typeface="+mn-ea"/>
              <a:cs typeface="+mn-cs"/>
            </a:rPr>
            <a:t>については、</a:t>
          </a:r>
          <a:r>
            <a:rPr kumimoji="1" lang="ja-JP" altLang="en-US" sz="1100" baseline="0">
              <a:solidFill>
                <a:schemeClr val="dk1"/>
              </a:solidFill>
              <a:latin typeface="+mn-lt"/>
              <a:ea typeface="+mn-ea"/>
              <a:cs typeface="+mn-cs"/>
            </a:rPr>
            <a:t>２７．４</a:t>
          </a:r>
          <a:r>
            <a:rPr kumimoji="1" lang="ja-JP" altLang="ja-JP" sz="1100" baseline="0">
              <a:solidFill>
                <a:schemeClr val="dk1"/>
              </a:solidFill>
              <a:latin typeface="+mn-lt"/>
              <a:ea typeface="+mn-ea"/>
              <a:cs typeface="+mn-cs"/>
            </a:rPr>
            <a:t>％低くなっており、その要</a:t>
          </a:r>
          <a:r>
            <a:rPr kumimoji="1" lang="ja-JP" altLang="en-US" sz="1100" baseline="0">
              <a:solidFill>
                <a:schemeClr val="dk1"/>
              </a:solidFill>
              <a:latin typeface="+mn-lt"/>
              <a:ea typeface="+mn-ea"/>
              <a:cs typeface="+mn-cs"/>
            </a:rPr>
            <a:t>主な</a:t>
          </a:r>
          <a:r>
            <a:rPr kumimoji="1" lang="ja-JP" altLang="ja-JP" sz="1100" baseline="0">
              <a:solidFill>
                <a:schemeClr val="dk1"/>
              </a:solidFill>
              <a:latin typeface="+mn-lt"/>
              <a:ea typeface="+mn-ea"/>
              <a:cs typeface="+mn-cs"/>
            </a:rPr>
            <a:t>因としては</a:t>
          </a:r>
          <a:r>
            <a:rPr kumimoji="1" lang="ja-JP" altLang="en-US" sz="1100" baseline="0">
              <a:solidFill>
                <a:schemeClr val="dk1"/>
              </a:solidFill>
              <a:latin typeface="+mn-lt"/>
              <a:ea typeface="+mn-ea"/>
              <a:cs typeface="+mn-cs"/>
            </a:rPr>
            <a:t>元利償還金</a:t>
          </a:r>
          <a:r>
            <a:rPr kumimoji="1" lang="ja-JP" altLang="ja-JP" sz="1100" baseline="0">
              <a:solidFill>
                <a:schemeClr val="dk1"/>
              </a:solidFill>
              <a:latin typeface="+mn-lt"/>
              <a:ea typeface="+mn-ea"/>
              <a:cs typeface="+mn-cs"/>
            </a:rPr>
            <a:t>が２</a:t>
          </a:r>
          <a:r>
            <a:rPr kumimoji="1" lang="ja-JP" altLang="en-US" sz="1100" baseline="0">
              <a:solidFill>
                <a:schemeClr val="dk1"/>
              </a:solidFill>
              <a:latin typeface="+mn-lt"/>
              <a:ea typeface="+mn-ea"/>
              <a:cs typeface="+mn-cs"/>
            </a:rPr>
            <a:t>５</a:t>
          </a:r>
          <a:r>
            <a:rPr kumimoji="1" lang="ja-JP" altLang="ja-JP" sz="1100" baseline="0">
              <a:solidFill>
                <a:schemeClr val="dk1"/>
              </a:solidFill>
              <a:latin typeface="+mn-lt"/>
              <a:ea typeface="+mn-ea"/>
              <a:cs typeface="+mn-cs"/>
            </a:rPr>
            <a:t>．</a:t>
          </a:r>
          <a:r>
            <a:rPr kumimoji="1" lang="ja-JP" altLang="en-US" sz="1100" baseline="0">
              <a:solidFill>
                <a:schemeClr val="dk1"/>
              </a:solidFill>
              <a:latin typeface="+mn-lt"/>
              <a:ea typeface="+mn-ea"/>
              <a:cs typeface="+mn-cs"/>
            </a:rPr>
            <a:t>６</a:t>
          </a:r>
          <a:r>
            <a:rPr kumimoji="1" lang="ja-JP" altLang="ja-JP" sz="1100" baseline="0">
              <a:solidFill>
                <a:schemeClr val="dk1"/>
              </a:solidFill>
              <a:latin typeface="+mn-lt"/>
              <a:ea typeface="+mn-ea"/>
              <a:cs typeface="+mn-cs"/>
            </a:rPr>
            <a:t>％低</a:t>
          </a:r>
          <a:r>
            <a:rPr kumimoji="1" lang="ja-JP" altLang="en-US" sz="1100" baseline="0">
              <a:solidFill>
                <a:schemeClr val="dk1"/>
              </a:solidFill>
              <a:latin typeface="+mn-lt"/>
              <a:ea typeface="+mn-ea"/>
              <a:cs typeface="+mn-cs"/>
            </a:rPr>
            <a:t>くなったためで</a:t>
          </a:r>
          <a:r>
            <a:rPr kumimoji="1" lang="ja-JP" altLang="ja-JP" sz="1100" baseline="0">
              <a:solidFill>
                <a:schemeClr val="dk1"/>
              </a:solidFill>
              <a:latin typeface="+mn-lt"/>
              <a:ea typeface="+mn-ea"/>
              <a:cs typeface="+mn-cs"/>
            </a:rPr>
            <a:t>ある。</a:t>
          </a:r>
          <a:r>
            <a:rPr kumimoji="1" lang="ja-JP" altLang="en-US" sz="1100" baseline="0">
              <a:solidFill>
                <a:schemeClr val="dk1"/>
              </a:solidFill>
              <a:latin typeface="+mn-lt"/>
              <a:ea typeface="+mn-ea"/>
              <a:cs typeface="+mn-cs"/>
            </a:rPr>
            <a:t>また、人件費については３．９％低くなっており、その主な要因としては職員給が１．０％多いものの、委員等報酬が４０．７％低くなっていることがあげられる。</a:t>
          </a:r>
          <a:endParaRPr kumimoji="1"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今後、推移を考慮しながらサービスの低下に繋がっていないかなど注視していく必要がある。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茨城県笠間市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77,957
77,394
240.40
30,378,451
29,447,180
590,967
18,395,032
29,898,322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55575</xdr:rowOff>
    </xdr:from>
    <xdr:to>
      <xdr:col>6</xdr:col>
      <xdr:colOff>511175</xdr:colOff>
      <xdr:row>37</xdr:row>
      <xdr:rowOff>87579</xdr:rowOff>
    </xdr:to>
    <xdr:cxnSp macro="">
      <xdr:nvCxnSpPr>
        <xdr:cNvPr id="59" name="直線コネクタ 58"/>
        <xdr:cNvCxnSpPr/>
      </xdr:nvCxnSpPr>
      <xdr:spPr>
        <a:xfrm flipV="1">
          <a:off x="3797300" y="639922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87579</xdr:rowOff>
    </xdr:from>
    <xdr:to>
      <xdr:col>5</xdr:col>
      <xdr:colOff>358775</xdr:colOff>
      <xdr:row>37</xdr:row>
      <xdr:rowOff>120498</xdr:rowOff>
    </xdr:to>
    <xdr:cxnSp macro="">
      <xdr:nvCxnSpPr>
        <xdr:cNvPr id="62" name="直線コネクタ 61"/>
        <xdr:cNvCxnSpPr/>
      </xdr:nvCxnSpPr>
      <xdr:spPr>
        <a:xfrm flipV="1">
          <a:off x="2908300" y="6431229"/>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72949</xdr:rowOff>
    </xdr:from>
    <xdr:to>
      <xdr:col>4</xdr:col>
      <xdr:colOff>155575</xdr:colOff>
      <xdr:row>37</xdr:row>
      <xdr:rowOff>120498</xdr:rowOff>
    </xdr:to>
    <xdr:cxnSp macro="">
      <xdr:nvCxnSpPr>
        <xdr:cNvPr id="65" name="直線コネクタ 64"/>
        <xdr:cNvCxnSpPr/>
      </xdr:nvCxnSpPr>
      <xdr:spPr>
        <a:xfrm>
          <a:off x="2019300" y="641659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25857</xdr:rowOff>
    </xdr:from>
    <xdr:to>
      <xdr:col>2</xdr:col>
      <xdr:colOff>638175</xdr:colOff>
      <xdr:row>37</xdr:row>
      <xdr:rowOff>72949</xdr:rowOff>
    </xdr:to>
    <xdr:cxnSp macro="">
      <xdr:nvCxnSpPr>
        <xdr:cNvPr id="68" name="直線コネクタ 67"/>
        <xdr:cNvCxnSpPr/>
      </xdr:nvCxnSpPr>
      <xdr:spPr>
        <a:xfrm>
          <a:off x="1130300" y="6198057"/>
          <a:ext cx="889000" cy="2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4775</xdr:rowOff>
    </xdr:from>
    <xdr:to>
      <xdr:col>6</xdr:col>
      <xdr:colOff>561975</xdr:colOff>
      <xdr:row>37</xdr:row>
      <xdr:rowOff>106375</xdr:rowOff>
    </xdr:to>
    <xdr:sp macro="" textlink="">
      <xdr:nvSpPr>
        <xdr:cNvPr id="78" name="円/楕円 77"/>
        <xdr:cNvSpPr/>
      </xdr:nvSpPr>
      <xdr:spPr>
        <a:xfrm>
          <a:off x="4584700" y="6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154652</xdr:rowOff>
    </xdr:from>
    <xdr:ext cx="469744" cy="259045"/>
    <xdr:sp macro="" textlink="">
      <xdr:nvSpPr>
        <xdr:cNvPr id="79" name="議会費該当値テキスト"/>
        <xdr:cNvSpPr txBox="1"/>
      </xdr:nvSpPr>
      <xdr:spPr>
        <a:xfrm>
          <a:off x="4686300" y="63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36779</xdr:rowOff>
    </xdr:from>
    <xdr:to>
      <xdr:col>5</xdr:col>
      <xdr:colOff>409575</xdr:colOff>
      <xdr:row>37</xdr:row>
      <xdr:rowOff>138379</xdr:rowOff>
    </xdr:to>
    <xdr:sp macro="" textlink="">
      <xdr:nvSpPr>
        <xdr:cNvPr id="80" name="円/楕円 79"/>
        <xdr:cNvSpPr/>
      </xdr:nvSpPr>
      <xdr:spPr>
        <a:xfrm>
          <a:off x="3746500" y="63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129506</xdr:rowOff>
    </xdr:from>
    <xdr:ext cx="469744" cy="259045"/>
    <xdr:sp macro="" textlink="">
      <xdr:nvSpPr>
        <xdr:cNvPr id="81" name="テキスト ボックス 80"/>
        <xdr:cNvSpPr txBox="1"/>
      </xdr:nvSpPr>
      <xdr:spPr>
        <a:xfrm>
          <a:off x="3562427" y="64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69698</xdr:rowOff>
    </xdr:from>
    <xdr:to>
      <xdr:col>4</xdr:col>
      <xdr:colOff>206375</xdr:colOff>
      <xdr:row>37</xdr:row>
      <xdr:rowOff>171298</xdr:rowOff>
    </xdr:to>
    <xdr:sp macro="" textlink="">
      <xdr:nvSpPr>
        <xdr:cNvPr id="82" name="円/楕円 81"/>
        <xdr:cNvSpPr/>
      </xdr:nvSpPr>
      <xdr:spPr>
        <a:xfrm>
          <a:off x="2857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162424</xdr:rowOff>
    </xdr:from>
    <xdr:ext cx="469744" cy="259045"/>
    <xdr:sp macro="" textlink="">
      <xdr:nvSpPr>
        <xdr:cNvPr id="83" name="テキスト ボックス 82"/>
        <xdr:cNvSpPr txBox="1"/>
      </xdr:nvSpPr>
      <xdr:spPr>
        <a:xfrm>
          <a:off x="2673427" y="650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22149</xdr:rowOff>
    </xdr:from>
    <xdr:to>
      <xdr:col>3</xdr:col>
      <xdr:colOff>3175</xdr:colOff>
      <xdr:row>37</xdr:row>
      <xdr:rowOff>123749</xdr:rowOff>
    </xdr:to>
    <xdr:sp macro="" textlink="">
      <xdr:nvSpPr>
        <xdr:cNvPr id="84" name="円/楕円 83"/>
        <xdr:cNvSpPr/>
      </xdr:nvSpPr>
      <xdr:spPr>
        <a:xfrm>
          <a:off x="1968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114876</xdr:rowOff>
    </xdr:from>
    <xdr:ext cx="469744" cy="259045"/>
    <xdr:sp macro="" textlink="">
      <xdr:nvSpPr>
        <xdr:cNvPr id="85" name="テキスト ボックス 84"/>
        <xdr:cNvSpPr txBox="1"/>
      </xdr:nvSpPr>
      <xdr:spPr>
        <a:xfrm>
          <a:off x="1784427" y="645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146507</xdr:rowOff>
    </xdr:from>
    <xdr:to>
      <xdr:col>1</xdr:col>
      <xdr:colOff>485775</xdr:colOff>
      <xdr:row>36</xdr:row>
      <xdr:rowOff>76657</xdr:rowOff>
    </xdr:to>
    <xdr:sp macro="" textlink="">
      <xdr:nvSpPr>
        <xdr:cNvPr id="86" name="円/楕円 85"/>
        <xdr:cNvSpPr/>
      </xdr:nvSpPr>
      <xdr:spPr>
        <a:xfrm>
          <a:off x="1079500" y="61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67784</xdr:rowOff>
    </xdr:from>
    <xdr:ext cx="469744" cy="259045"/>
    <xdr:sp macro="" textlink="">
      <xdr:nvSpPr>
        <xdr:cNvPr id="87" name="テキスト ボックス 86"/>
        <xdr:cNvSpPr txBox="1"/>
      </xdr:nvSpPr>
      <xdr:spPr>
        <a:xfrm>
          <a:off x="895427" y="62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63860</xdr:rowOff>
    </xdr:from>
    <xdr:to>
      <xdr:col>6</xdr:col>
      <xdr:colOff>511175</xdr:colOff>
      <xdr:row>58</xdr:row>
      <xdr:rowOff>91825</xdr:rowOff>
    </xdr:to>
    <xdr:cxnSp macro="">
      <xdr:nvCxnSpPr>
        <xdr:cNvPr id="118" name="直線コネクタ 117"/>
        <xdr:cNvCxnSpPr/>
      </xdr:nvCxnSpPr>
      <xdr:spPr>
        <a:xfrm>
          <a:off x="3797300" y="10007960"/>
          <a:ext cx="8382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63860</xdr:rowOff>
    </xdr:from>
    <xdr:to>
      <xdr:col>5</xdr:col>
      <xdr:colOff>358775</xdr:colOff>
      <xdr:row>58</xdr:row>
      <xdr:rowOff>89408</xdr:rowOff>
    </xdr:to>
    <xdr:cxnSp macro="">
      <xdr:nvCxnSpPr>
        <xdr:cNvPr id="121" name="直線コネクタ 120"/>
        <xdr:cNvCxnSpPr/>
      </xdr:nvCxnSpPr>
      <xdr:spPr>
        <a:xfrm flipV="1">
          <a:off x="2908300" y="10007960"/>
          <a:ext cx="889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89408</xdr:rowOff>
    </xdr:from>
    <xdr:to>
      <xdr:col>4</xdr:col>
      <xdr:colOff>155575</xdr:colOff>
      <xdr:row>58</xdr:row>
      <xdr:rowOff>94124</xdr:rowOff>
    </xdr:to>
    <xdr:cxnSp macro="">
      <xdr:nvCxnSpPr>
        <xdr:cNvPr id="124" name="直線コネクタ 123"/>
        <xdr:cNvCxnSpPr/>
      </xdr:nvCxnSpPr>
      <xdr:spPr>
        <a:xfrm flipV="1">
          <a:off x="2019300" y="10033508"/>
          <a:ext cx="8890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34365</xdr:rowOff>
    </xdr:from>
    <xdr:to>
      <xdr:col>2</xdr:col>
      <xdr:colOff>638175</xdr:colOff>
      <xdr:row>58</xdr:row>
      <xdr:rowOff>94124</xdr:rowOff>
    </xdr:to>
    <xdr:cxnSp macro="">
      <xdr:nvCxnSpPr>
        <xdr:cNvPr id="127" name="直線コネクタ 126"/>
        <xdr:cNvCxnSpPr/>
      </xdr:nvCxnSpPr>
      <xdr:spPr>
        <a:xfrm>
          <a:off x="1130300" y="9978465"/>
          <a:ext cx="889000" cy="5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41025</xdr:rowOff>
    </xdr:from>
    <xdr:to>
      <xdr:col>6</xdr:col>
      <xdr:colOff>561975</xdr:colOff>
      <xdr:row>58</xdr:row>
      <xdr:rowOff>142625</xdr:rowOff>
    </xdr:to>
    <xdr:sp macro="" textlink="">
      <xdr:nvSpPr>
        <xdr:cNvPr id="137" name="円/楕円 136"/>
        <xdr:cNvSpPr/>
      </xdr:nvSpPr>
      <xdr:spPr>
        <a:xfrm>
          <a:off x="4584700" y="99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131721</xdr:rowOff>
    </xdr:from>
    <xdr:ext cx="534377" cy="259045"/>
    <xdr:sp macro="" textlink="">
      <xdr:nvSpPr>
        <xdr:cNvPr id="138" name="総務費該当値テキスト"/>
        <xdr:cNvSpPr txBox="1"/>
      </xdr:nvSpPr>
      <xdr:spPr>
        <a:xfrm>
          <a:off x="4686300" y="990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13060</xdr:rowOff>
    </xdr:from>
    <xdr:to>
      <xdr:col>5</xdr:col>
      <xdr:colOff>409575</xdr:colOff>
      <xdr:row>58</xdr:row>
      <xdr:rowOff>114660</xdr:rowOff>
    </xdr:to>
    <xdr:sp macro="" textlink="">
      <xdr:nvSpPr>
        <xdr:cNvPr id="139" name="円/楕円 138"/>
        <xdr:cNvSpPr/>
      </xdr:nvSpPr>
      <xdr:spPr>
        <a:xfrm>
          <a:off x="3746500" y="99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131187</xdr:rowOff>
    </xdr:from>
    <xdr:ext cx="534377" cy="259045"/>
    <xdr:sp macro="" textlink="">
      <xdr:nvSpPr>
        <xdr:cNvPr id="140" name="テキスト ボックス 139"/>
        <xdr:cNvSpPr txBox="1"/>
      </xdr:nvSpPr>
      <xdr:spPr>
        <a:xfrm>
          <a:off x="3530111" y="97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38608</xdr:rowOff>
    </xdr:from>
    <xdr:to>
      <xdr:col>4</xdr:col>
      <xdr:colOff>206375</xdr:colOff>
      <xdr:row>58</xdr:row>
      <xdr:rowOff>140208</xdr:rowOff>
    </xdr:to>
    <xdr:sp macro="" textlink="">
      <xdr:nvSpPr>
        <xdr:cNvPr id="141" name="円/楕円 140"/>
        <xdr:cNvSpPr/>
      </xdr:nvSpPr>
      <xdr:spPr>
        <a:xfrm>
          <a:off x="2857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131335</xdr:rowOff>
    </xdr:from>
    <xdr:ext cx="534377" cy="259045"/>
    <xdr:sp macro="" textlink="">
      <xdr:nvSpPr>
        <xdr:cNvPr id="142" name="テキスト ボックス 141"/>
        <xdr:cNvSpPr txBox="1"/>
      </xdr:nvSpPr>
      <xdr:spPr>
        <a:xfrm>
          <a:off x="2641111" y="1007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43324</xdr:rowOff>
    </xdr:from>
    <xdr:to>
      <xdr:col>3</xdr:col>
      <xdr:colOff>3175</xdr:colOff>
      <xdr:row>58</xdr:row>
      <xdr:rowOff>144924</xdr:rowOff>
    </xdr:to>
    <xdr:sp macro="" textlink="">
      <xdr:nvSpPr>
        <xdr:cNvPr id="143" name="円/楕円 142"/>
        <xdr:cNvSpPr/>
      </xdr:nvSpPr>
      <xdr:spPr>
        <a:xfrm>
          <a:off x="1968500" y="99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136051</xdr:rowOff>
    </xdr:from>
    <xdr:ext cx="534377" cy="259045"/>
    <xdr:sp macro="" textlink="">
      <xdr:nvSpPr>
        <xdr:cNvPr id="144" name="テキスト ボックス 143"/>
        <xdr:cNvSpPr txBox="1"/>
      </xdr:nvSpPr>
      <xdr:spPr>
        <a:xfrm>
          <a:off x="1752111" y="1008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155015</xdr:rowOff>
    </xdr:from>
    <xdr:to>
      <xdr:col>1</xdr:col>
      <xdr:colOff>485775</xdr:colOff>
      <xdr:row>58</xdr:row>
      <xdr:rowOff>85165</xdr:rowOff>
    </xdr:to>
    <xdr:sp macro="" textlink="">
      <xdr:nvSpPr>
        <xdr:cNvPr id="145" name="円/楕円 144"/>
        <xdr:cNvSpPr/>
      </xdr:nvSpPr>
      <xdr:spPr>
        <a:xfrm>
          <a:off x="1079500" y="99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101692</xdr:rowOff>
    </xdr:from>
    <xdr:ext cx="534377" cy="259045"/>
    <xdr:sp macro="" textlink="">
      <xdr:nvSpPr>
        <xdr:cNvPr id="146" name="テキスト ボックス 145"/>
        <xdr:cNvSpPr txBox="1"/>
      </xdr:nvSpPr>
      <xdr:spPr>
        <a:xfrm>
          <a:off x="863111" y="970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121298</xdr:rowOff>
    </xdr:from>
    <xdr:to>
      <xdr:col>6</xdr:col>
      <xdr:colOff>511175</xdr:colOff>
      <xdr:row>78</xdr:row>
      <xdr:rowOff>144281</xdr:rowOff>
    </xdr:to>
    <xdr:cxnSp macro="">
      <xdr:nvCxnSpPr>
        <xdr:cNvPr id="177" name="直線コネクタ 176"/>
        <xdr:cNvCxnSpPr/>
      </xdr:nvCxnSpPr>
      <xdr:spPr>
        <a:xfrm flipV="1">
          <a:off x="3797300" y="13494398"/>
          <a:ext cx="838200" cy="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144281</xdr:rowOff>
    </xdr:from>
    <xdr:to>
      <xdr:col>5</xdr:col>
      <xdr:colOff>358775</xdr:colOff>
      <xdr:row>78</xdr:row>
      <xdr:rowOff>147151</xdr:rowOff>
    </xdr:to>
    <xdr:cxnSp macro="">
      <xdr:nvCxnSpPr>
        <xdr:cNvPr id="180" name="直線コネクタ 179"/>
        <xdr:cNvCxnSpPr/>
      </xdr:nvCxnSpPr>
      <xdr:spPr>
        <a:xfrm flipV="1">
          <a:off x="2908300" y="13517381"/>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147151</xdr:rowOff>
    </xdr:from>
    <xdr:to>
      <xdr:col>4</xdr:col>
      <xdr:colOff>155575</xdr:colOff>
      <xdr:row>78</xdr:row>
      <xdr:rowOff>151488</xdr:rowOff>
    </xdr:to>
    <xdr:cxnSp macro="">
      <xdr:nvCxnSpPr>
        <xdr:cNvPr id="183" name="直線コネクタ 182"/>
        <xdr:cNvCxnSpPr/>
      </xdr:nvCxnSpPr>
      <xdr:spPr>
        <a:xfrm flipV="1">
          <a:off x="2019300" y="13520251"/>
          <a:ext cx="8890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151488</xdr:rowOff>
    </xdr:from>
    <xdr:to>
      <xdr:col>2</xdr:col>
      <xdr:colOff>638175</xdr:colOff>
      <xdr:row>78</xdr:row>
      <xdr:rowOff>152995</xdr:rowOff>
    </xdr:to>
    <xdr:cxnSp macro="">
      <xdr:nvCxnSpPr>
        <xdr:cNvPr id="186" name="直線コネクタ 185"/>
        <xdr:cNvCxnSpPr/>
      </xdr:nvCxnSpPr>
      <xdr:spPr>
        <a:xfrm flipV="1">
          <a:off x="1130300" y="13524588"/>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70498</xdr:rowOff>
    </xdr:from>
    <xdr:to>
      <xdr:col>6</xdr:col>
      <xdr:colOff>561975</xdr:colOff>
      <xdr:row>79</xdr:row>
      <xdr:rowOff>648</xdr:rowOff>
    </xdr:to>
    <xdr:sp macro="" textlink="">
      <xdr:nvSpPr>
        <xdr:cNvPr id="196" name="円/楕円 195"/>
        <xdr:cNvSpPr/>
      </xdr:nvSpPr>
      <xdr:spPr>
        <a:xfrm>
          <a:off x="4584700" y="134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93481</xdr:rowOff>
    </xdr:from>
    <xdr:to>
      <xdr:col>5</xdr:col>
      <xdr:colOff>409575</xdr:colOff>
      <xdr:row>79</xdr:row>
      <xdr:rowOff>23631</xdr:rowOff>
    </xdr:to>
    <xdr:sp macro="" textlink="">
      <xdr:nvSpPr>
        <xdr:cNvPr id="198" name="円/楕円 197"/>
        <xdr:cNvSpPr/>
      </xdr:nvSpPr>
      <xdr:spPr>
        <a:xfrm>
          <a:off x="3746500" y="1346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14758</xdr:rowOff>
    </xdr:from>
    <xdr:ext cx="599010" cy="259045"/>
    <xdr:sp macro="" textlink="">
      <xdr:nvSpPr>
        <xdr:cNvPr id="199" name="テキスト ボックス 198"/>
        <xdr:cNvSpPr txBox="1"/>
      </xdr:nvSpPr>
      <xdr:spPr>
        <a:xfrm>
          <a:off x="3497794" y="1355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96351</xdr:rowOff>
    </xdr:from>
    <xdr:to>
      <xdr:col>4</xdr:col>
      <xdr:colOff>206375</xdr:colOff>
      <xdr:row>79</xdr:row>
      <xdr:rowOff>26501</xdr:rowOff>
    </xdr:to>
    <xdr:sp macro="" textlink="">
      <xdr:nvSpPr>
        <xdr:cNvPr id="200" name="円/楕円 199"/>
        <xdr:cNvSpPr/>
      </xdr:nvSpPr>
      <xdr:spPr>
        <a:xfrm>
          <a:off x="2857500" y="134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17628</xdr:rowOff>
    </xdr:from>
    <xdr:ext cx="599010" cy="259045"/>
    <xdr:sp macro="" textlink="">
      <xdr:nvSpPr>
        <xdr:cNvPr id="201" name="テキスト ボックス 200"/>
        <xdr:cNvSpPr txBox="1"/>
      </xdr:nvSpPr>
      <xdr:spPr>
        <a:xfrm>
          <a:off x="2608794" y="1356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100688</xdr:rowOff>
    </xdr:from>
    <xdr:to>
      <xdr:col>3</xdr:col>
      <xdr:colOff>3175</xdr:colOff>
      <xdr:row>79</xdr:row>
      <xdr:rowOff>30838</xdr:rowOff>
    </xdr:to>
    <xdr:sp macro="" textlink="">
      <xdr:nvSpPr>
        <xdr:cNvPr id="202" name="円/楕円 201"/>
        <xdr:cNvSpPr/>
      </xdr:nvSpPr>
      <xdr:spPr>
        <a:xfrm>
          <a:off x="1968500" y="134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21965</xdr:rowOff>
    </xdr:from>
    <xdr:ext cx="599010" cy="259045"/>
    <xdr:sp macro="" textlink="">
      <xdr:nvSpPr>
        <xdr:cNvPr id="203" name="テキスト ボックス 202"/>
        <xdr:cNvSpPr txBox="1"/>
      </xdr:nvSpPr>
      <xdr:spPr>
        <a:xfrm>
          <a:off x="1719794" y="1356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102195</xdr:rowOff>
    </xdr:from>
    <xdr:to>
      <xdr:col>1</xdr:col>
      <xdr:colOff>485775</xdr:colOff>
      <xdr:row>79</xdr:row>
      <xdr:rowOff>32345</xdr:rowOff>
    </xdr:to>
    <xdr:sp macro="" textlink="">
      <xdr:nvSpPr>
        <xdr:cNvPr id="204" name="円/楕円 203"/>
        <xdr:cNvSpPr/>
      </xdr:nvSpPr>
      <xdr:spPr>
        <a:xfrm>
          <a:off x="1079500" y="1347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23472</xdr:rowOff>
    </xdr:from>
    <xdr:ext cx="599010" cy="259045"/>
    <xdr:sp macro="" textlink="">
      <xdr:nvSpPr>
        <xdr:cNvPr id="205" name="テキスト ボックス 204"/>
        <xdr:cNvSpPr txBox="1"/>
      </xdr:nvSpPr>
      <xdr:spPr>
        <a:xfrm>
          <a:off x="830794" y="135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90932</xdr:rowOff>
    </xdr:from>
    <xdr:to>
      <xdr:col>6</xdr:col>
      <xdr:colOff>511175</xdr:colOff>
      <xdr:row>97</xdr:row>
      <xdr:rowOff>101752</xdr:rowOff>
    </xdr:to>
    <xdr:cxnSp macro="">
      <xdr:nvCxnSpPr>
        <xdr:cNvPr id="236" name="直線コネクタ 235"/>
        <xdr:cNvCxnSpPr/>
      </xdr:nvCxnSpPr>
      <xdr:spPr>
        <a:xfrm flipV="1">
          <a:off x="3797300" y="16721582"/>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101752</xdr:rowOff>
    </xdr:from>
    <xdr:to>
      <xdr:col>5</xdr:col>
      <xdr:colOff>358775</xdr:colOff>
      <xdr:row>97</xdr:row>
      <xdr:rowOff>121586</xdr:rowOff>
    </xdr:to>
    <xdr:cxnSp macro="">
      <xdr:nvCxnSpPr>
        <xdr:cNvPr id="239" name="直線コネクタ 238"/>
        <xdr:cNvCxnSpPr/>
      </xdr:nvCxnSpPr>
      <xdr:spPr>
        <a:xfrm flipV="1">
          <a:off x="2908300" y="16732402"/>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99695</xdr:rowOff>
    </xdr:from>
    <xdr:to>
      <xdr:col>4</xdr:col>
      <xdr:colOff>155575</xdr:colOff>
      <xdr:row>97</xdr:row>
      <xdr:rowOff>121586</xdr:rowOff>
    </xdr:to>
    <xdr:cxnSp macro="">
      <xdr:nvCxnSpPr>
        <xdr:cNvPr id="242" name="直線コネクタ 241"/>
        <xdr:cNvCxnSpPr/>
      </xdr:nvCxnSpPr>
      <xdr:spPr>
        <a:xfrm>
          <a:off x="2019300" y="16730345"/>
          <a:ext cx="8890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95428</xdr:rowOff>
    </xdr:from>
    <xdr:to>
      <xdr:col>2</xdr:col>
      <xdr:colOff>638175</xdr:colOff>
      <xdr:row>97</xdr:row>
      <xdr:rowOff>99695</xdr:rowOff>
    </xdr:to>
    <xdr:cxnSp macro="">
      <xdr:nvCxnSpPr>
        <xdr:cNvPr id="245" name="直線コネクタ 244"/>
        <xdr:cNvCxnSpPr/>
      </xdr:nvCxnSpPr>
      <xdr:spPr>
        <a:xfrm>
          <a:off x="1130300" y="16726078"/>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40132</xdr:rowOff>
    </xdr:from>
    <xdr:to>
      <xdr:col>6</xdr:col>
      <xdr:colOff>561975</xdr:colOff>
      <xdr:row>97</xdr:row>
      <xdr:rowOff>141732</xdr:rowOff>
    </xdr:to>
    <xdr:sp macro="" textlink="">
      <xdr:nvSpPr>
        <xdr:cNvPr id="255" name="円/楕円 254"/>
        <xdr:cNvSpPr/>
      </xdr:nvSpPr>
      <xdr:spPr>
        <a:xfrm>
          <a:off x="4584700" y="166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18559</xdr:rowOff>
    </xdr:from>
    <xdr:ext cx="534377" cy="259045"/>
    <xdr:sp macro="" textlink="">
      <xdr:nvSpPr>
        <xdr:cNvPr id="256" name="衛生費該当値テキスト"/>
        <xdr:cNvSpPr txBox="1"/>
      </xdr:nvSpPr>
      <xdr:spPr>
        <a:xfrm>
          <a:off x="4686300" y="1664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32,230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50952</xdr:rowOff>
    </xdr:from>
    <xdr:to>
      <xdr:col>5</xdr:col>
      <xdr:colOff>409575</xdr:colOff>
      <xdr:row>97</xdr:row>
      <xdr:rowOff>152552</xdr:rowOff>
    </xdr:to>
    <xdr:sp macro="" textlink="">
      <xdr:nvSpPr>
        <xdr:cNvPr id="257" name="円/楕円 256"/>
        <xdr:cNvSpPr/>
      </xdr:nvSpPr>
      <xdr:spPr>
        <a:xfrm>
          <a:off x="3746500" y="166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143679</xdr:rowOff>
    </xdr:from>
    <xdr:ext cx="534377" cy="259045"/>
    <xdr:sp macro="" textlink="">
      <xdr:nvSpPr>
        <xdr:cNvPr id="258" name="テキスト ボックス 257"/>
        <xdr:cNvSpPr txBox="1"/>
      </xdr:nvSpPr>
      <xdr:spPr>
        <a:xfrm>
          <a:off x="3530111" y="167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70786</xdr:rowOff>
    </xdr:from>
    <xdr:to>
      <xdr:col>4</xdr:col>
      <xdr:colOff>206375</xdr:colOff>
      <xdr:row>98</xdr:row>
      <xdr:rowOff>936</xdr:rowOff>
    </xdr:to>
    <xdr:sp macro="" textlink="">
      <xdr:nvSpPr>
        <xdr:cNvPr id="259" name="円/楕円 258"/>
        <xdr:cNvSpPr/>
      </xdr:nvSpPr>
      <xdr:spPr>
        <a:xfrm>
          <a:off x="2857500" y="167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163513</xdr:rowOff>
    </xdr:from>
    <xdr:ext cx="534377" cy="259045"/>
    <xdr:sp macro="" textlink="">
      <xdr:nvSpPr>
        <xdr:cNvPr id="260" name="テキスト ボックス 259"/>
        <xdr:cNvSpPr txBox="1"/>
      </xdr:nvSpPr>
      <xdr:spPr>
        <a:xfrm>
          <a:off x="2641111" y="167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48895</xdr:rowOff>
    </xdr:from>
    <xdr:to>
      <xdr:col>3</xdr:col>
      <xdr:colOff>3175</xdr:colOff>
      <xdr:row>97</xdr:row>
      <xdr:rowOff>150495</xdr:rowOff>
    </xdr:to>
    <xdr:sp macro="" textlink="">
      <xdr:nvSpPr>
        <xdr:cNvPr id="261" name="円/楕円 260"/>
        <xdr:cNvSpPr/>
      </xdr:nvSpPr>
      <xdr:spPr>
        <a:xfrm>
          <a:off x="1968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141622</xdr:rowOff>
    </xdr:from>
    <xdr:ext cx="534377" cy="259045"/>
    <xdr:sp macro="" textlink="">
      <xdr:nvSpPr>
        <xdr:cNvPr id="262" name="テキスト ボックス 261"/>
        <xdr:cNvSpPr txBox="1"/>
      </xdr:nvSpPr>
      <xdr:spPr>
        <a:xfrm>
          <a:off x="1752111"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44628</xdr:rowOff>
    </xdr:from>
    <xdr:to>
      <xdr:col>1</xdr:col>
      <xdr:colOff>485775</xdr:colOff>
      <xdr:row>97</xdr:row>
      <xdr:rowOff>146228</xdr:rowOff>
    </xdr:to>
    <xdr:sp macro="" textlink="">
      <xdr:nvSpPr>
        <xdr:cNvPr id="263" name="円/楕円 262"/>
        <xdr:cNvSpPr/>
      </xdr:nvSpPr>
      <xdr:spPr>
        <a:xfrm>
          <a:off x="1079500" y="166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137355</xdr:rowOff>
    </xdr:from>
    <xdr:ext cx="534377" cy="259045"/>
    <xdr:sp macro="" textlink="">
      <xdr:nvSpPr>
        <xdr:cNvPr id="264" name="テキスト ボックス 263"/>
        <xdr:cNvSpPr txBox="1"/>
      </xdr:nvSpPr>
      <xdr:spPr>
        <a:xfrm>
          <a:off x="863111" y="167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124460</xdr:rowOff>
    </xdr:from>
    <xdr:to>
      <xdr:col>15</xdr:col>
      <xdr:colOff>180975</xdr:colOff>
      <xdr:row>38</xdr:row>
      <xdr:rowOff>168275</xdr:rowOff>
    </xdr:to>
    <xdr:cxnSp macro="">
      <xdr:nvCxnSpPr>
        <xdr:cNvPr id="293" name="直線コネクタ 292"/>
        <xdr:cNvCxnSpPr/>
      </xdr:nvCxnSpPr>
      <xdr:spPr>
        <a:xfrm>
          <a:off x="9639300" y="66395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124460</xdr:rowOff>
    </xdr:from>
    <xdr:to>
      <xdr:col>14</xdr:col>
      <xdr:colOff>28575</xdr:colOff>
      <xdr:row>38</xdr:row>
      <xdr:rowOff>161798</xdr:rowOff>
    </xdr:to>
    <xdr:cxnSp macro="">
      <xdr:nvCxnSpPr>
        <xdr:cNvPr id="296" name="直線コネクタ 295"/>
        <xdr:cNvCxnSpPr/>
      </xdr:nvCxnSpPr>
      <xdr:spPr>
        <a:xfrm flipV="1">
          <a:off x="8750300" y="6639560"/>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124968</xdr:rowOff>
    </xdr:from>
    <xdr:to>
      <xdr:col>12</xdr:col>
      <xdr:colOff>511175</xdr:colOff>
      <xdr:row>38</xdr:row>
      <xdr:rowOff>161798</xdr:rowOff>
    </xdr:to>
    <xdr:cxnSp macro="">
      <xdr:nvCxnSpPr>
        <xdr:cNvPr id="299" name="直線コネクタ 298"/>
        <xdr:cNvCxnSpPr/>
      </xdr:nvCxnSpPr>
      <xdr:spPr>
        <a:xfrm>
          <a:off x="7861300" y="6640068"/>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61595</xdr:rowOff>
    </xdr:from>
    <xdr:to>
      <xdr:col>11</xdr:col>
      <xdr:colOff>307975</xdr:colOff>
      <xdr:row>38</xdr:row>
      <xdr:rowOff>124968</xdr:rowOff>
    </xdr:to>
    <xdr:cxnSp macro="">
      <xdr:nvCxnSpPr>
        <xdr:cNvPr id="302" name="直線コネクタ 301"/>
        <xdr:cNvCxnSpPr/>
      </xdr:nvCxnSpPr>
      <xdr:spPr>
        <a:xfrm>
          <a:off x="6972300" y="6576695"/>
          <a:ext cx="889000" cy="6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117475</xdr:rowOff>
    </xdr:from>
    <xdr:to>
      <xdr:col>15</xdr:col>
      <xdr:colOff>231775</xdr:colOff>
      <xdr:row>39</xdr:row>
      <xdr:rowOff>47625</xdr:rowOff>
    </xdr:to>
    <xdr:sp macro="" textlink="">
      <xdr:nvSpPr>
        <xdr:cNvPr id="312" name="円/楕円 311"/>
        <xdr:cNvSpPr/>
      </xdr:nvSpPr>
      <xdr:spPr>
        <a:xfrm>
          <a:off x="104267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32402</xdr:rowOff>
    </xdr:from>
    <xdr:ext cx="378565" cy="259045"/>
    <xdr:sp macro="" textlink="">
      <xdr:nvSpPr>
        <xdr:cNvPr id="313" name="労働費該当値テキスト"/>
        <xdr:cNvSpPr txBox="1"/>
      </xdr:nvSpPr>
      <xdr:spPr>
        <a:xfrm>
          <a:off x="10528300" y="6547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73660</xdr:rowOff>
    </xdr:from>
    <xdr:to>
      <xdr:col>14</xdr:col>
      <xdr:colOff>79375</xdr:colOff>
      <xdr:row>39</xdr:row>
      <xdr:rowOff>3810</xdr:rowOff>
    </xdr:to>
    <xdr:sp macro="" textlink="">
      <xdr:nvSpPr>
        <xdr:cNvPr id="314" name="円/楕円 313"/>
        <xdr:cNvSpPr/>
      </xdr:nvSpPr>
      <xdr:spPr>
        <a:xfrm>
          <a:off x="9588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166387</xdr:rowOff>
    </xdr:from>
    <xdr:ext cx="378565" cy="259045"/>
    <xdr:sp macro="" textlink="">
      <xdr:nvSpPr>
        <xdr:cNvPr id="315" name="テキスト ボックス 314"/>
        <xdr:cNvSpPr txBox="1"/>
      </xdr:nvSpPr>
      <xdr:spPr>
        <a:xfrm>
          <a:off x="9450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110998</xdr:rowOff>
    </xdr:from>
    <xdr:to>
      <xdr:col>12</xdr:col>
      <xdr:colOff>561975</xdr:colOff>
      <xdr:row>39</xdr:row>
      <xdr:rowOff>41148</xdr:rowOff>
    </xdr:to>
    <xdr:sp macro="" textlink="">
      <xdr:nvSpPr>
        <xdr:cNvPr id="316" name="円/楕円 315"/>
        <xdr:cNvSpPr/>
      </xdr:nvSpPr>
      <xdr:spPr>
        <a:xfrm>
          <a:off x="8699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32275</xdr:rowOff>
    </xdr:from>
    <xdr:ext cx="378565" cy="259045"/>
    <xdr:sp macro="" textlink="">
      <xdr:nvSpPr>
        <xdr:cNvPr id="317" name="テキスト ボックス 316"/>
        <xdr:cNvSpPr txBox="1"/>
      </xdr:nvSpPr>
      <xdr:spPr>
        <a:xfrm>
          <a:off x="8561017" y="671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74168</xdr:rowOff>
    </xdr:from>
    <xdr:to>
      <xdr:col>11</xdr:col>
      <xdr:colOff>358775</xdr:colOff>
      <xdr:row>39</xdr:row>
      <xdr:rowOff>4318</xdr:rowOff>
    </xdr:to>
    <xdr:sp macro="" textlink="">
      <xdr:nvSpPr>
        <xdr:cNvPr id="318" name="円/楕円 317"/>
        <xdr:cNvSpPr/>
      </xdr:nvSpPr>
      <xdr:spPr>
        <a:xfrm>
          <a:off x="7810500" y="65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166895</xdr:rowOff>
    </xdr:from>
    <xdr:ext cx="378565" cy="259045"/>
    <xdr:sp macro="" textlink="">
      <xdr:nvSpPr>
        <xdr:cNvPr id="319" name="テキスト ボックス 318"/>
        <xdr:cNvSpPr txBox="1"/>
      </xdr:nvSpPr>
      <xdr:spPr>
        <a:xfrm>
          <a:off x="7672017" y="668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10795</xdr:rowOff>
    </xdr:from>
    <xdr:to>
      <xdr:col>10</xdr:col>
      <xdr:colOff>155575</xdr:colOff>
      <xdr:row>38</xdr:row>
      <xdr:rowOff>112395</xdr:rowOff>
    </xdr:to>
    <xdr:sp macro="" textlink="">
      <xdr:nvSpPr>
        <xdr:cNvPr id="320" name="円/楕円 319"/>
        <xdr:cNvSpPr/>
      </xdr:nvSpPr>
      <xdr:spPr>
        <a:xfrm>
          <a:off x="6921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103522</xdr:rowOff>
    </xdr:from>
    <xdr:ext cx="469744" cy="259045"/>
    <xdr:sp macro="" textlink="">
      <xdr:nvSpPr>
        <xdr:cNvPr id="321" name="テキスト ボックス 320"/>
        <xdr:cNvSpPr txBox="1"/>
      </xdr:nvSpPr>
      <xdr:spPr>
        <a:xfrm>
          <a:off x="6737427" y="661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54667</xdr:rowOff>
    </xdr:from>
    <xdr:to>
      <xdr:col>15</xdr:col>
      <xdr:colOff>180975</xdr:colOff>
      <xdr:row>59</xdr:row>
      <xdr:rowOff>57362</xdr:rowOff>
    </xdr:to>
    <xdr:cxnSp macro="">
      <xdr:nvCxnSpPr>
        <xdr:cNvPr id="352" name="直線コネクタ 351"/>
        <xdr:cNvCxnSpPr/>
      </xdr:nvCxnSpPr>
      <xdr:spPr>
        <a:xfrm>
          <a:off x="9639300" y="10170217"/>
          <a:ext cx="8382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54667</xdr:rowOff>
    </xdr:from>
    <xdr:to>
      <xdr:col>14</xdr:col>
      <xdr:colOff>28575</xdr:colOff>
      <xdr:row>59</xdr:row>
      <xdr:rowOff>59906</xdr:rowOff>
    </xdr:to>
    <xdr:cxnSp macro="">
      <xdr:nvCxnSpPr>
        <xdr:cNvPr id="355" name="直線コネクタ 354"/>
        <xdr:cNvCxnSpPr/>
      </xdr:nvCxnSpPr>
      <xdr:spPr>
        <a:xfrm flipV="1">
          <a:off x="8750300" y="10170217"/>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59906</xdr:rowOff>
    </xdr:from>
    <xdr:to>
      <xdr:col>12</xdr:col>
      <xdr:colOff>511175</xdr:colOff>
      <xdr:row>59</xdr:row>
      <xdr:rowOff>60990</xdr:rowOff>
    </xdr:to>
    <xdr:cxnSp macro="">
      <xdr:nvCxnSpPr>
        <xdr:cNvPr id="358" name="直線コネクタ 357"/>
        <xdr:cNvCxnSpPr/>
      </xdr:nvCxnSpPr>
      <xdr:spPr>
        <a:xfrm flipV="1">
          <a:off x="7861300" y="10175456"/>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59527</xdr:rowOff>
    </xdr:from>
    <xdr:to>
      <xdr:col>11</xdr:col>
      <xdr:colOff>307975</xdr:colOff>
      <xdr:row>59</xdr:row>
      <xdr:rowOff>60990</xdr:rowOff>
    </xdr:to>
    <xdr:cxnSp macro="">
      <xdr:nvCxnSpPr>
        <xdr:cNvPr id="361" name="直線コネクタ 360"/>
        <xdr:cNvCxnSpPr/>
      </xdr:nvCxnSpPr>
      <xdr:spPr>
        <a:xfrm>
          <a:off x="6972300" y="1017507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6562</xdr:rowOff>
    </xdr:from>
    <xdr:to>
      <xdr:col>15</xdr:col>
      <xdr:colOff>231775</xdr:colOff>
      <xdr:row>59</xdr:row>
      <xdr:rowOff>108162</xdr:rowOff>
    </xdr:to>
    <xdr:sp macro="" textlink="">
      <xdr:nvSpPr>
        <xdr:cNvPr id="371" name="円/楕円 370"/>
        <xdr:cNvSpPr/>
      </xdr:nvSpPr>
      <xdr:spPr>
        <a:xfrm>
          <a:off x="10426700" y="101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3867</xdr:rowOff>
    </xdr:from>
    <xdr:to>
      <xdr:col>14</xdr:col>
      <xdr:colOff>79375</xdr:colOff>
      <xdr:row>59</xdr:row>
      <xdr:rowOff>105467</xdr:rowOff>
    </xdr:to>
    <xdr:sp macro="" textlink="">
      <xdr:nvSpPr>
        <xdr:cNvPr id="373" name="円/楕円 372"/>
        <xdr:cNvSpPr/>
      </xdr:nvSpPr>
      <xdr:spPr>
        <a:xfrm>
          <a:off x="9588500" y="101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96594</xdr:rowOff>
    </xdr:from>
    <xdr:ext cx="534377" cy="259045"/>
    <xdr:sp macro="" textlink="">
      <xdr:nvSpPr>
        <xdr:cNvPr id="374" name="テキスト ボックス 373"/>
        <xdr:cNvSpPr txBox="1"/>
      </xdr:nvSpPr>
      <xdr:spPr>
        <a:xfrm>
          <a:off x="9372111" y="1021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9106</xdr:rowOff>
    </xdr:from>
    <xdr:to>
      <xdr:col>12</xdr:col>
      <xdr:colOff>561975</xdr:colOff>
      <xdr:row>59</xdr:row>
      <xdr:rowOff>110706</xdr:rowOff>
    </xdr:to>
    <xdr:sp macro="" textlink="">
      <xdr:nvSpPr>
        <xdr:cNvPr id="375" name="円/楕円 374"/>
        <xdr:cNvSpPr/>
      </xdr:nvSpPr>
      <xdr:spPr>
        <a:xfrm>
          <a:off x="8699500" y="101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101833</xdr:rowOff>
    </xdr:from>
    <xdr:ext cx="534377" cy="259045"/>
    <xdr:sp macro="" textlink="">
      <xdr:nvSpPr>
        <xdr:cNvPr id="376" name="テキスト ボックス 375"/>
        <xdr:cNvSpPr txBox="1"/>
      </xdr:nvSpPr>
      <xdr:spPr>
        <a:xfrm>
          <a:off x="8483111" y="102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10190</xdr:rowOff>
    </xdr:from>
    <xdr:to>
      <xdr:col>11</xdr:col>
      <xdr:colOff>358775</xdr:colOff>
      <xdr:row>59</xdr:row>
      <xdr:rowOff>111790</xdr:rowOff>
    </xdr:to>
    <xdr:sp macro="" textlink="">
      <xdr:nvSpPr>
        <xdr:cNvPr id="377" name="円/楕円 376"/>
        <xdr:cNvSpPr/>
      </xdr:nvSpPr>
      <xdr:spPr>
        <a:xfrm>
          <a:off x="7810500" y="101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102917</xdr:rowOff>
    </xdr:from>
    <xdr:ext cx="534377" cy="259045"/>
    <xdr:sp macro="" textlink="">
      <xdr:nvSpPr>
        <xdr:cNvPr id="378" name="テキスト ボックス 377"/>
        <xdr:cNvSpPr txBox="1"/>
      </xdr:nvSpPr>
      <xdr:spPr>
        <a:xfrm>
          <a:off x="7594111" y="102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8727</xdr:rowOff>
    </xdr:from>
    <xdr:to>
      <xdr:col>10</xdr:col>
      <xdr:colOff>155575</xdr:colOff>
      <xdr:row>59</xdr:row>
      <xdr:rowOff>110327</xdr:rowOff>
    </xdr:to>
    <xdr:sp macro="" textlink="">
      <xdr:nvSpPr>
        <xdr:cNvPr id="379" name="円/楕円 378"/>
        <xdr:cNvSpPr/>
      </xdr:nvSpPr>
      <xdr:spPr>
        <a:xfrm>
          <a:off x="6921500" y="101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101454</xdr:rowOff>
    </xdr:from>
    <xdr:ext cx="534377" cy="259045"/>
    <xdr:sp macro="" textlink="">
      <xdr:nvSpPr>
        <xdr:cNvPr id="380" name="テキスト ボックス 379"/>
        <xdr:cNvSpPr txBox="1"/>
      </xdr:nvSpPr>
      <xdr:spPr>
        <a:xfrm>
          <a:off x="6705111" y="102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18019</xdr:rowOff>
    </xdr:from>
    <xdr:to>
      <xdr:col>15</xdr:col>
      <xdr:colOff>180975</xdr:colOff>
      <xdr:row>78</xdr:row>
      <xdr:rowOff>84347</xdr:rowOff>
    </xdr:to>
    <xdr:cxnSp macro="">
      <xdr:nvCxnSpPr>
        <xdr:cNvPr id="411" name="直線コネクタ 410"/>
        <xdr:cNvCxnSpPr/>
      </xdr:nvCxnSpPr>
      <xdr:spPr>
        <a:xfrm flipV="1">
          <a:off x="9639300" y="13391119"/>
          <a:ext cx="838200" cy="6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93980</xdr:rowOff>
    </xdr:from>
    <xdr:to>
      <xdr:col>14</xdr:col>
      <xdr:colOff>28575</xdr:colOff>
      <xdr:row>78</xdr:row>
      <xdr:rowOff>84347</xdr:rowOff>
    </xdr:to>
    <xdr:cxnSp macro="">
      <xdr:nvCxnSpPr>
        <xdr:cNvPr id="414" name="直線コネクタ 413"/>
        <xdr:cNvCxnSpPr/>
      </xdr:nvCxnSpPr>
      <xdr:spPr>
        <a:xfrm>
          <a:off x="8750300" y="13295630"/>
          <a:ext cx="889000" cy="16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93980</xdr:rowOff>
    </xdr:from>
    <xdr:to>
      <xdr:col>12</xdr:col>
      <xdr:colOff>511175</xdr:colOff>
      <xdr:row>78</xdr:row>
      <xdr:rowOff>66091</xdr:rowOff>
    </xdr:to>
    <xdr:cxnSp macro="">
      <xdr:nvCxnSpPr>
        <xdr:cNvPr id="417" name="直線コネクタ 416"/>
        <xdr:cNvCxnSpPr/>
      </xdr:nvCxnSpPr>
      <xdr:spPr>
        <a:xfrm flipV="1">
          <a:off x="7861300" y="13295630"/>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66091</xdr:rowOff>
    </xdr:from>
    <xdr:to>
      <xdr:col>11</xdr:col>
      <xdr:colOff>307975</xdr:colOff>
      <xdr:row>78</xdr:row>
      <xdr:rowOff>77456</xdr:rowOff>
    </xdr:to>
    <xdr:cxnSp macro="">
      <xdr:nvCxnSpPr>
        <xdr:cNvPr id="420" name="直線コネクタ 419"/>
        <xdr:cNvCxnSpPr/>
      </xdr:nvCxnSpPr>
      <xdr:spPr>
        <a:xfrm flipV="1">
          <a:off x="6972300" y="13439191"/>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138669</xdr:rowOff>
    </xdr:from>
    <xdr:to>
      <xdr:col>15</xdr:col>
      <xdr:colOff>231775</xdr:colOff>
      <xdr:row>78</xdr:row>
      <xdr:rowOff>68819</xdr:rowOff>
    </xdr:to>
    <xdr:sp macro="" textlink="">
      <xdr:nvSpPr>
        <xdr:cNvPr id="430" name="円/楕円 429"/>
        <xdr:cNvSpPr/>
      </xdr:nvSpPr>
      <xdr:spPr>
        <a:xfrm>
          <a:off x="10426700" y="133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117096</xdr:rowOff>
    </xdr:from>
    <xdr:ext cx="469744" cy="259045"/>
    <xdr:sp macro="" textlink="">
      <xdr:nvSpPr>
        <xdr:cNvPr id="431" name="商工費該当値テキスト"/>
        <xdr:cNvSpPr txBox="1"/>
      </xdr:nvSpPr>
      <xdr:spPr>
        <a:xfrm>
          <a:off x="10528300" y="1331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33547</xdr:rowOff>
    </xdr:from>
    <xdr:to>
      <xdr:col>14</xdr:col>
      <xdr:colOff>79375</xdr:colOff>
      <xdr:row>78</xdr:row>
      <xdr:rowOff>135147</xdr:rowOff>
    </xdr:to>
    <xdr:sp macro="" textlink="">
      <xdr:nvSpPr>
        <xdr:cNvPr id="432" name="円/楕円 431"/>
        <xdr:cNvSpPr/>
      </xdr:nvSpPr>
      <xdr:spPr>
        <a:xfrm>
          <a:off x="9588500" y="134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126274</xdr:rowOff>
    </xdr:from>
    <xdr:ext cx="469744" cy="259045"/>
    <xdr:sp macro="" textlink="">
      <xdr:nvSpPr>
        <xdr:cNvPr id="433" name="テキスト ボックス 432"/>
        <xdr:cNvSpPr txBox="1"/>
      </xdr:nvSpPr>
      <xdr:spPr>
        <a:xfrm>
          <a:off x="9404427" y="1349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43180</xdr:rowOff>
    </xdr:from>
    <xdr:to>
      <xdr:col>12</xdr:col>
      <xdr:colOff>561975</xdr:colOff>
      <xdr:row>77</xdr:row>
      <xdr:rowOff>144780</xdr:rowOff>
    </xdr:to>
    <xdr:sp macro="" textlink="">
      <xdr:nvSpPr>
        <xdr:cNvPr id="434" name="円/楕円 433"/>
        <xdr:cNvSpPr/>
      </xdr:nvSpPr>
      <xdr:spPr>
        <a:xfrm>
          <a:off x="8699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161307</xdr:rowOff>
    </xdr:from>
    <xdr:ext cx="534377" cy="259045"/>
    <xdr:sp macro="" textlink="">
      <xdr:nvSpPr>
        <xdr:cNvPr id="435" name="テキスト ボックス 434"/>
        <xdr:cNvSpPr txBox="1"/>
      </xdr:nvSpPr>
      <xdr:spPr>
        <a:xfrm>
          <a:off x="8483111" y="13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15291</xdr:rowOff>
    </xdr:from>
    <xdr:to>
      <xdr:col>11</xdr:col>
      <xdr:colOff>358775</xdr:colOff>
      <xdr:row>78</xdr:row>
      <xdr:rowOff>116891</xdr:rowOff>
    </xdr:to>
    <xdr:sp macro="" textlink="">
      <xdr:nvSpPr>
        <xdr:cNvPr id="436" name="円/楕円 435"/>
        <xdr:cNvSpPr/>
      </xdr:nvSpPr>
      <xdr:spPr>
        <a:xfrm>
          <a:off x="78105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108018</xdr:rowOff>
    </xdr:from>
    <xdr:ext cx="469744" cy="259045"/>
    <xdr:sp macro="" textlink="">
      <xdr:nvSpPr>
        <xdr:cNvPr id="437" name="テキスト ボックス 436"/>
        <xdr:cNvSpPr txBox="1"/>
      </xdr:nvSpPr>
      <xdr:spPr>
        <a:xfrm>
          <a:off x="7626427" y="1348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26656</xdr:rowOff>
    </xdr:from>
    <xdr:to>
      <xdr:col>10</xdr:col>
      <xdr:colOff>155575</xdr:colOff>
      <xdr:row>78</xdr:row>
      <xdr:rowOff>128256</xdr:rowOff>
    </xdr:to>
    <xdr:sp macro="" textlink="">
      <xdr:nvSpPr>
        <xdr:cNvPr id="438" name="円/楕円 437"/>
        <xdr:cNvSpPr/>
      </xdr:nvSpPr>
      <xdr:spPr>
        <a:xfrm>
          <a:off x="6921500" y="133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119383</xdr:rowOff>
    </xdr:from>
    <xdr:ext cx="469744" cy="259045"/>
    <xdr:sp macro="" textlink="">
      <xdr:nvSpPr>
        <xdr:cNvPr id="439" name="テキスト ボックス 438"/>
        <xdr:cNvSpPr txBox="1"/>
      </xdr:nvSpPr>
      <xdr:spPr>
        <a:xfrm>
          <a:off x="6737427" y="1349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143208</xdr:rowOff>
    </xdr:from>
    <xdr:to>
      <xdr:col>15</xdr:col>
      <xdr:colOff>180975</xdr:colOff>
      <xdr:row>98</xdr:row>
      <xdr:rowOff>144435</xdr:rowOff>
    </xdr:to>
    <xdr:cxnSp macro="">
      <xdr:nvCxnSpPr>
        <xdr:cNvPr id="468" name="直線コネクタ 467"/>
        <xdr:cNvCxnSpPr/>
      </xdr:nvCxnSpPr>
      <xdr:spPr>
        <a:xfrm>
          <a:off x="9639300" y="16945308"/>
          <a:ext cx="8382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134249</xdr:rowOff>
    </xdr:from>
    <xdr:to>
      <xdr:col>14</xdr:col>
      <xdr:colOff>28575</xdr:colOff>
      <xdr:row>98</xdr:row>
      <xdr:rowOff>143208</xdr:rowOff>
    </xdr:to>
    <xdr:cxnSp macro="">
      <xdr:nvCxnSpPr>
        <xdr:cNvPr id="471" name="直線コネクタ 470"/>
        <xdr:cNvCxnSpPr/>
      </xdr:nvCxnSpPr>
      <xdr:spPr>
        <a:xfrm>
          <a:off x="8750300" y="16936349"/>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122659</xdr:rowOff>
    </xdr:from>
    <xdr:to>
      <xdr:col>12</xdr:col>
      <xdr:colOff>511175</xdr:colOff>
      <xdr:row>98</xdr:row>
      <xdr:rowOff>134249</xdr:rowOff>
    </xdr:to>
    <xdr:cxnSp macro="">
      <xdr:nvCxnSpPr>
        <xdr:cNvPr id="474" name="直線コネクタ 473"/>
        <xdr:cNvCxnSpPr/>
      </xdr:nvCxnSpPr>
      <xdr:spPr>
        <a:xfrm>
          <a:off x="7861300" y="16924759"/>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122659</xdr:rowOff>
    </xdr:from>
    <xdr:to>
      <xdr:col>11</xdr:col>
      <xdr:colOff>307975</xdr:colOff>
      <xdr:row>98</xdr:row>
      <xdr:rowOff>135576</xdr:rowOff>
    </xdr:to>
    <xdr:cxnSp macro="">
      <xdr:nvCxnSpPr>
        <xdr:cNvPr id="477" name="直線コネクタ 476"/>
        <xdr:cNvCxnSpPr/>
      </xdr:nvCxnSpPr>
      <xdr:spPr>
        <a:xfrm flipV="1">
          <a:off x="6972300" y="16924759"/>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93635</xdr:rowOff>
    </xdr:from>
    <xdr:to>
      <xdr:col>15</xdr:col>
      <xdr:colOff>231775</xdr:colOff>
      <xdr:row>99</xdr:row>
      <xdr:rowOff>23785</xdr:rowOff>
    </xdr:to>
    <xdr:sp macro="" textlink="">
      <xdr:nvSpPr>
        <xdr:cNvPr id="487" name="円/楕円 486"/>
        <xdr:cNvSpPr/>
      </xdr:nvSpPr>
      <xdr:spPr>
        <a:xfrm>
          <a:off x="10426700" y="168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25969</xdr:rowOff>
    </xdr:from>
    <xdr:ext cx="534377" cy="259045"/>
    <xdr:sp macro="" textlink="">
      <xdr:nvSpPr>
        <xdr:cNvPr id="488" name="土木費該当値テキスト"/>
        <xdr:cNvSpPr txBox="1"/>
      </xdr:nvSpPr>
      <xdr:spPr>
        <a:xfrm>
          <a:off x="10528300" y="1682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92408</xdr:rowOff>
    </xdr:from>
    <xdr:to>
      <xdr:col>14</xdr:col>
      <xdr:colOff>79375</xdr:colOff>
      <xdr:row>99</xdr:row>
      <xdr:rowOff>22558</xdr:rowOff>
    </xdr:to>
    <xdr:sp macro="" textlink="">
      <xdr:nvSpPr>
        <xdr:cNvPr id="489" name="円/楕円 488"/>
        <xdr:cNvSpPr/>
      </xdr:nvSpPr>
      <xdr:spPr>
        <a:xfrm>
          <a:off x="9588500" y="168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13685</xdr:rowOff>
    </xdr:from>
    <xdr:ext cx="534377" cy="259045"/>
    <xdr:sp macro="" textlink="">
      <xdr:nvSpPr>
        <xdr:cNvPr id="490" name="テキスト ボックス 489"/>
        <xdr:cNvSpPr txBox="1"/>
      </xdr:nvSpPr>
      <xdr:spPr>
        <a:xfrm>
          <a:off x="9372111" y="169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83449</xdr:rowOff>
    </xdr:from>
    <xdr:to>
      <xdr:col>12</xdr:col>
      <xdr:colOff>561975</xdr:colOff>
      <xdr:row>99</xdr:row>
      <xdr:rowOff>13599</xdr:rowOff>
    </xdr:to>
    <xdr:sp macro="" textlink="">
      <xdr:nvSpPr>
        <xdr:cNvPr id="491" name="円/楕円 490"/>
        <xdr:cNvSpPr/>
      </xdr:nvSpPr>
      <xdr:spPr>
        <a:xfrm>
          <a:off x="8699500" y="168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4726</xdr:rowOff>
    </xdr:from>
    <xdr:ext cx="534377" cy="259045"/>
    <xdr:sp macro="" textlink="">
      <xdr:nvSpPr>
        <xdr:cNvPr id="492" name="テキスト ボックス 491"/>
        <xdr:cNvSpPr txBox="1"/>
      </xdr:nvSpPr>
      <xdr:spPr>
        <a:xfrm>
          <a:off x="8483111" y="169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71859</xdr:rowOff>
    </xdr:from>
    <xdr:to>
      <xdr:col>11</xdr:col>
      <xdr:colOff>358775</xdr:colOff>
      <xdr:row>99</xdr:row>
      <xdr:rowOff>2009</xdr:rowOff>
    </xdr:to>
    <xdr:sp macro="" textlink="">
      <xdr:nvSpPr>
        <xdr:cNvPr id="493" name="円/楕円 492"/>
        <xdr:cNvSpPr/>
      </xdr:nvSpPr>
      <xdr:spPr>
        <a:xfrm>
          <a:off x="7810500" y="1687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18536</xdr:rowOff>
    </xdr:from>
    <xdr:ext cx="534377" cy="259045"/>
    <xdr:sp macro="" textlink="">
      <xdr:nvSpPr>
        <xdr:cNvPr id="494" name="テキスト ボックス 493"/>
        <xdr:cNvSpPr txBox="1"/>
      </xdr:nvSpPr>
      <xdr:spPr>
        <a:xfrm>
          <a:off x="7594111" y="166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84776</xdr:rowOff>
    </xdr:from>
    <xdr:to>
      <xdr:col>10</xdr:col>
      <xdr:colOff>155575</xdr:colOff>
      <xdr:row>99</xdr:row>
      <xdr:rowOff>14926</xdr:rowOff>
    </xdr:to>
    <xdr:sp macro="" textlink="">
      <xdr:nvSpPr>
        <xdr:cNvPr id="495" name="円/楕円 494"/>
        <xdr:cNvSpPr/>
      </xdr:nvSpPr>
      <xdr:spPr>
        <a:xfrm>
          <a:off x="6921500" y="168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6053</xdr:rowOff>
    </xdr:from>
    <xdr:ext cx="534377" cy="259045"/>
    <xdr:sp macro="" textlink="">
      <xdr:nvSpPr>
        <xdr:cNvPr id="496" name="テキスト ボックス 495"/>
        <xdr:cNvSpPr txBox="1"/>
      </xdr:nvSpPr>
      <xdr:spPr>
        <a:xfrm>
          <a:off x="6705111" y="169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54508</xdr:rowOff>
    </xdr:from>
    <xdr:to>
      <xdr:col>23</xdr:col>
      <xdr:colOff>517525</xdr:colOff>
      <xdr:row>37</xdr:row>
      <xdr:rowOff>63348</xdr:rowOff>
    </xdr:to>
    <xdr:cxnSp macro="">
      <xdr:nvCxnSpPr>
        <xdr:cNvPr id="525" name="直線コネクタ 524"/>
        <xdr:cNvCxnSpPr/>
      </xdr:nvCxnSpPr>
      <xdr:spPr>
        <a:xfrm flipV="1">
          <a:off x="15481300" y="6398158"/>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58547</xdr:rowOff>
    </xdr:from>
    <xdr:to>
      <xdr:col>22</xdr:col>
      <xdr:colOff>365125</xdr:colOff>
      <xdr:row>37</xdr:row>
      <xdr:rowOff>63348</xdr:rowOff>
    </xdr:to>
    <xdr:cxnSp macro="">
      <xdr:nvCxnSpPr>
        <xdr:cNvPr id="528" name="直線コネクタ 527"/>
        <xdr:cNvCxnSpPr/>
      </xdr:nvCxnSpPr>
      <xdr:spPr>
        <a:xfrm>
          <a:off x="14592300" y="640219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58547</xdr:rowOff>
    </xdr:from>
    <xdr:to>
      <xdr:col>21</xdr:col>
      <xdr:colOff>161925</xdr:colOff>
      <xdr:row>37</xdr:row>
      <xdr:rowOff>73997</xdr:rowOff>
    </xdr:to>
    <xdr:cxnSp macro="">
      <xdr:nvCxnSpPr>
        <xdr:cNvPr id="531" name="直線コネクタ 530"/>
        <xdr:cNvCxnSpPr/>
      </xdr:nvCxnSpPr>
      <xdr:spPr>
        <a:xfrm flipV="1">
          <a:off x="13703300" y="6402197"/>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73997</xdr:rowOff>
    </xdr:from>
    <xdr:to>
      <xdr:col>19</xdr:col>
      <xdr:colOff>644525</xdr:colOff>
      <xdr:row>37</xdr:row>
      <xdr:rowOff>99485</xdr:rowOff>
    </xdr:to>
    <xdr:cxnSp macro="">
      <xdr:nvCxnSpPr>
        <xdr:cNvPr id="534" name="直線コネクタ 533"/>
        <xdr:cNvCxnSpPr/>
      </xdr:nvCxnSpPr>
      <xdr:spPr>
        <a:xfrm flipV="1">
          <a:off x="12814300" y="6417647"/>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3708</xdr:rowOff>
    </xdr:from>
    <xdr:to>
      <xdr:col>23</xdr:col>
      <xdr:colOff>568325</xdr:colOff>
      <xdr:row>37</xdr:row>
      <xdr:rowOff>105308</xdr:rowOff>
    </xdr:to>
    <xdr:sp macro="" textlink="">
      <xdr:nvSpPr>
        <xdr:cNvPr id="544" name="円/楕円 543"/>
        <xdr:cNvSpPr/>
      </xdr:nvSpPr>
      <xdr:spPr>
        <a:xfrm>
          <a:off x="16268700" y="63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153585</xdr:rowOff>
    </xdr:from>
    <xdr:ext cx="534377" cy="259045"/>
    <xdr:sp macro="" textlink="">
      <xdr:nvSpPr>
        <xdr:cNvPr id="545" name="消防費該当値テキスト"/>
        <xdr:cNvSpPr txBox="1"/>
      </xdr:nvSpPr>
      <xdr:spPr>
        <a:xfrm>
          <a:off x="16370300" y="63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12548</xdr:rowOff>
    </xdr:from>
    <xdr:to>
      <xdr:col>22</xdr:col>
      <xdr:colOff>415925</xdr:colOff>
      <xdr:row>37</xdr:row>
      <xdr:rowOff>114148</xdr:rowOff>
    </xdr:to>
    <xdr:sp macro="" textlink="">
      <xdr:nvSpPr>
        <xdr:cNvPr id="546" name="円/楕円 545"/>
        <xdr:cNvSpPr/>
      </xdr:nvSpPr>
      <xdr:spPr>
        <a:xfrm>
          <a:off x="15430500" y="63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105275</xdr:rowOff>
    </xdr:from>
    <xdr:ext cx="534377" cy="259045"/>
    <xdr:sp macro="" textlink="">
      <xdr:nvSpPr>
        <xdr:cNvPr id="547" name="テキスト ボックス 546"/>
        <xdr:cNvSpPr txBox="1"/>
      </xdr:nvSpPr>
      <xdr:spPr>
        <a:xfrm>
          <a:off x="15214111" y="64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7747</xdr:rowOff>
    </xdr:from>
    <xdr:to>
      <xdr:col>21</xdr:col>
      <xdr:colOff>212725</xdr:colOff>
      <xdr:row>37</xdr:row>
      <xdr:rowOff>109347</xdr:rowOff>
    </xdr:to>
    <xdr:sp macro="" textlink="">
      <xdr:nvSpPr>
        <xdr:cNvPr id="548" name="円/楕円 547"/>
        <xdr:cNvSpPr/>
      </xdr:nvSpPr>
      <xdr:spPr>
        <a:xfrm>
          <a:off x="14541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125874</xdr:rowOff>
    </xdr:from>
    <xdr:ext cx="534377" cy="259045"/>
    <xdr:sp macro="" textlink="">
      <xdr:nvSpPr>
        <xdr:cNvPr id="549" name="テキスト ボックス 548"/>
        <xdr:cNvSpPr txBox="1"/>
      </xdr:nvSpPr>
      <xdr:spPr>
        <a:xfrm>
          <a:off x="14325111" y="61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23197</xdr:rowOff>
    </xdr:from>
    <xdr:to>
      <xdr:col>20</xdr:col>
      <xdr:colOff>9525</xdr:colOff>
      <xdr:row>37</xdr:row>
      <xdr:rowOff>124797</xdr:rowOff>
    </xdr:to>
    <xdr:sp macro="" textlink="">
      <xdr:nvSpPr>
        <xdr:cNvPr id="550" name="円/楕円 549"/>
        <xdr:cNvSpPr/>
      </xdr:nvSpPr>
      <xdr:spPr>
        <a:xfrm>
          <a:off x="13652500" y="63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141324</xdr:rowOff>
    </xdr:from>
    <xdr:ext cx="534377" cy="259045"/>
    <xdr:sp macro="" textlink="">
      <xdr:nvSpPr>
        <xdr:cNvPr id="551" name="テキスト ボックス 550"/>
        <xdr:cNvSpPr txBox="1"/>
      </xdr:nvSpPr>
      <xdr:spPr>
        <a:xfrm>
          <a:off x="13436111" y="61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48685</xdr:rowOff>
    </xdr:from>
    <xdr:to>
      <xdr:col>18</xdr:col>
      <xdr:colOff>492125</xdr:colOff>
      <xdr:row>37</xdr:row>
      <xdr:rowOff>150285</xdr:rowOff>
    </xdr:to>
    <xdr:sp macro="" textlink="">
      <xdr:nvSpPr>
        <xdr:cNvPr id="552" name="円/楕円 551"/>
        <xdr:cNvSpPr/>
      </xdr:nvSpPr>
      <xdr:spPr>
        <a:xfrm>
          <a:off x="12763500" y="63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141412</xdr:rowOff>
    </xdr:from>
    <xdr:ext cx="534377" cy="259045"/>
    <xdr:sp macro="" textlink="">
      <xdr:nvSpPr>
        <xdr:cNvPr id="553" name="テキスト ボックス 552"/>
        <xdr:cNvSpPr txBox="1"/>
      </xdr:nvSpPr>
      <xdr:spPr>
        <a:xfrm>
          <a:off x="12547111" y="64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5969</xdr:rowOff>
    </xdr:from>
    <xdr:to>
      <xdr:col>23</xdr:col>
      <xdr:colOff>517525</xdr:colOff>
      <xdr:row>57</xdr:row>
      <xdr:rowOff>88760</xdr:rowOff>
    </xdr:to>
    <xdr:cxnSp macro="">
      <xdr:nvCxnSpPr>
        <xdr:cNvPr id="583" name="直線コネクタ 582"/>
        <xdr:cNvCxnSpPr/>
      </xdr:nvCxnSpPr>
      <xdr:spPr>
        <a:xfrm>
          <a:off x="15481300" y="9778619"/>
          <a:ext cx="8382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162922</xdr:rowOff>
    </xdr:from>
    <xdr:to>
      <xdr:col>22</xdr:col>
      <xdr:colOff>365125</xdr:colOff>
      <xdr:row>57</xdr:row>
      <xdr:rowOff>5969</xdr:rowOff>
    </xdr:to>
    <xdr:cxnSp macro="">
      <xdr:nvCxnSpPr>
        <xdr:cNvPr id="586" name="直線コネクタ 585"/>
        <xdr:cNvCxnSpPr/>
      </xdr:nvCxnSpPr>
      <xdr:spPr>
        <a:xfrm>
          <a:off x="14592300" y="9764122"/>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86684</xdr:rowOff>
    </xdr:from>
    <xdr:to>
      <xdr:col>21</xdr:col>
      <xdr:colOff>161925</xdr:colOff>
      <xdr:row>56</xdr:row>
      <xdr:rowOff>162922</xdr:rowOff>
    </xdr:to>
    <xdr:cxnSp macro="">
      <xdr:nvCxnSpPr>
        <xdr:cNvPr id="589" name="直線コネクタ 588"/>
        <xdr:cNvCxnSpPr/>
      </xdr:nvCxnSpPr>
      <xdr:spPr>
        <a:xfrm>
          <a:off x="13703300" y="9516434"/>
          <a:ext cx="889000" cy="2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86684</xdr:rowOff>
    </xdr:from>
    <xdr:to>
      <xdr:col>19</xdr:col>
      <xdr:colOff>644525</xdr:colOff>
      <xdr:row>57</xdr:row>
      <xdr:rowOff>102419</xdr:rowOff>
    </xdr:to>
    <xdr:cxnSp macro="">
      <xdr:nvCxnSpPr>
        <xdr:cNvPr id="592" name="直線コネクタ 591"/>
        <xdr:cNvCxnSpPr/>
      </xdr:nvCxnSpPr>
      <xdr:spPr>
        <a:xfrm flipV="1">
          <a:off x="12814300" y="9516434"/>
          <a:ext cx="889000" cy="3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37960</xdr:rowOff>
    </xdr:from>
    <xdr:to>
      <xdr:col>23</xdr:col>
      <xdr:colOff>568325</xdr:colOff>
      <xdr:row>57</xdr:row>
      <xdr:rowOff>139560</xdr:rowOff>
    </xdr:to>
    <xdr:sp macro="" textlink="">
      <xdr:nvSpPr>
        <xdr:cNvPr id="602" name="円/楕円 601"/>
        <xdr:cNvSpPr/>
      </xdr:nvSpPr>
      <xdr:spPr>
        <a:xfrm>
          <a:off x="16268700" y="98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16387</xdr:rowOff>
    </xdr:from>
    <xdr:ext cx="534377" cy="259045"/>
    <xdr:sp macro="" textlink="">
      <xdr:nvSpPr>
        <xdr:cNvPr id="603" name="教育費該当値テキスト"/>
        <xdr:cNvSpPr txBox="1"/>
      </xdr:nvSpPr>
      <xdr:spPr>
        <a:xfrm>
          <a:off x="16370300" y="978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126619</xdr:rowOff>
    </xdr:from>
    <xdr:to>
      <xdr:col>22</xdr:col>
      <xdr:colOff>415925</xdr:colOff>
      <xdr:row>57</xdr:row>
      <xdr:rowOff>56769</xdr:rowOff>
    </xdr:to>
    <xdr:sp macro="" textlink="">
      <xdr:nvSpPr>
        <xdr:cNvPr id="604" name="円/楕円 603"/>
        <xdr:cNvSpPr/>
      </xdr:nvSpPr>
      <xdr:spPr>
        <a:xfrm>
          <a:off x="15430500" y="97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47896</xdr:rowOff>
    </xdr:from>
    <xdr:ext cx="534377" cy="259045"/>
    <xdr:sp macro="" textlink="">
      <xdr:nvSpPr>
        <xdr:cNvPr id="605" name="テキスト ボックス 604"/>
        <xdr:cNvSpPr txBox="1"/>
      </xdr:nvSpPr>
      <xdr:spPr>
        <a:xfrm>
          <a:off x="15214111" y="98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112122</xdr:rowOff>
    </xdr:from>
    <xdr:to>
      <xdr:col>21</xdr:col>
      <xdr:colOff>212725</xdr:colOff>
      <xdr:row>57</xdr:row>
      <xdr:rowOff>42272</xdr:rowOff>
    </xdr:to>
    <xdr:sp macro="" textlink="">
      <xdr:nvSpPr>
        <xdr:cNvPr id="606" name="円/楕円 605"/>
        <xdr:cNvSpPr/>
      </xdr:nvSpPr>
      <xdr:spPr>
        <a:xfrm>
          <a:off x="14541500" y="97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33399</xdr:rowOff>
    </xdr:from>
    <xdr:ext cx="534377" cy="259045"/>
    <xdr:sp macro="" textlink="">
      <xdr:nvSpPr>
        <xdr:cNvPr id="607" name="テキスト ボックス 606"/>
        <xdr:cNvSpPr txBox="1"/>
      </xdr:nvSpPr>
      <xdr:spPr>
        <a:xfrm>
          <a:off x="14325111" y="98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35884</xdr:rowOff>
    </xdr:from>
    <xdr:to>
      <xdr:col>20</xdr:col>
      <xdr:colOff>9525</xdr:colOff>
      <xdr:row>55</xdr:row>
      <xdr:rowOff>137484</xdr:rowOff>
    </xdr:to>
    <xdr:sp macro="" textlink="">
      <xdr:nvSpPr>
        <xdr:cNvPr id="608" name="円/楕円 607"/>
        <xdr:cNvSpPr/>
      </xdr:nvSpPr>
      <xdr:spPr>
        <a:xfrm>
          <a:off x="13652500" y="94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154011</xdr:rowOff>
    </xdr:from>
    <xdr:ext cx="534377" cy="259045"/>
    <xdr:sp macro="" textlink="">
      <xdr:nvSpPr>
        <xdr:cNvPr id="609" name="テキスト ボックス 608"/>
        <xdr:cNvSpPr txBox="1"/>
      </xdr:nvSpPr>
      <xdr:spPr>
        <a:xfrm>
          <a:off x="13436111" y="92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51619</xdr:rowOff>
    </xdr:from>
    <xdr:to>
      <xdr:col>18</xdr:col>
      <xdr:colOff>492125</xdr:colOff>
      <xdr:row>57</xdr:row>
      <xdr:rowOff>153219</xdr:rowOff>
    </xdr:to>
    <xdr:sp macro="" textlink="">
      <xdr:nvSpPr>
        <xdr:cNvPr id="610" name="円/楕円 609"/>
        <xdr:cNvSpPr/>
      </xdr:nvSpPr>
      <xdr:spPr>
        <a:xfrm>
          <a:off x="12763500" y="98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144346</xdr:rowOff>
    </xdr:from>
    <xdr:ext cx="534377" cy="259045"/>
    <xdr:sp macro="" textlink="">
      <xdr:nvSpPr>
        <xdr:cNvPr id="611" name="テキスト ボックス 610"/>
        <xdr:cNvSpPr txBox="1"/>
      </xdr:nvSpPr>
      <xdr:spPr>
        <a:xfrm>
          <a:off x="12547111" y="99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130053</xdr:rowOff>
    </xdr:from>
    <xdr:to>
      <xdr:col>23</xdr:col>
      <xdr:colOff>517525</xdr:colOff>
      <xdr:row>78</xdr:row>
      <xdr:rowOff>131443</xdr:rowOff>
    </xdr:to>
    <xdr:cxnSp macro="">
      <xdr:nvCxnSpPr>
        <xdr:cNvPr id="638" name="直線コネクタ 637"/>
        <xdr:cNvCxnSpPr/>
      </xdr:nvCxnSpPr>
      <xdr:spPr>
        <a:xfrm>
          <a:off x="15481300" y="13503153"/>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130053</xdr:rowOff>
    </xdr:from>
    <xdr:to>
      <xdr:col>22</xdr:col>
      <xdr:colOff>365125</xdr:colOff>
      <xdr:row>78</xdr:row>
      <xdr:rowOff>135311</xdr:rowOff>
    </xdr:to>
    <xdr:cxnSp macro="">
      <xdr:nvCxnSpPr>
        <xdr:cNvPr id="641" name="直線コネクタ 640"/>
        <xdr:cNvCxnSpPr/>
      </xdr:nvCxnSpPr>
      <xdr:spPr>
        <a:xfrm flipV="1">
          <a:off x="14592300" y="13503153"/>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64235</xdr:rowOff>
    </xdr:from>
    <xdr:to>
      <xdr:col>21</xdr:col>
      <xdr:colOff>161925</xdr:colOff>
      <xdr:row>78</xdr:row>
      <xdr:rowOff>135311</xdr:rowOff>
    </xdr:to>
    <xdr:cxnSp macro="">
      <xdr:nvCxnSpPr>
        <xdr:cNvPr id="644" name="直線コネクタ 643"/>
        <xdr:cNvCxnSpPr/>
      </xdr:nvCxnSpPr>
      <xdr:spPr>
        <a:xfrm>
          <a:off x="13703300" y="13437335"/>
          <a:ext cx="889000" cy="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3180</xdr:rowOff>
    </xdr:from>
    <xdr:to>
      <xdr:col>19</xdr:col>
      <xdr:colOff>644525</xdr:colOff>
      <xdr:row>78</xdr:row>
      <xdr:rowOff>64235</xdr:rowOff>
    </xdr:to>
    <xdr:cxnSp macro="">
      <xdr:nvCxnSpPr>
        <xdr:cNvPr id="647" name="直線コネクタ 646"/>
        <xdr:cNvCxnSpPr/>
      </xdr:nvCxnSpPr>
      <xdr:spPr>
        <a:xfrm>
          <a:off x="12814300" y="13376280"/>
          <a:ext cx="889000" cy="6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80643</xdr:rowOff>
    </xdr:from>
    <xdr:to>
      <xdr:col>23</xdr:col>
      <xdr:colOff>568325</xdr:colOff>
      <xdr:row>79</xdr:row>
      <xdr:rowOff>10793</xdr:rowOff>
    </xdr:to>
    <xdr:sp macro="" textlink="">
      <xdr:nvSpPr>
        <xdr:cNvPr id="657" name="円/楕円 656"/>
        <xdr:cNvSpPr/>
      </xdr:nvSpPr>
      <xdr:spPr>
        <a:xfrm>
          <a:off x="16268700" y="1345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378565" cy="259045"/>
    <xdr:sp macro="" textlink="">
      <xdr:nvSpPr>
        <xdr:cNvPr id="658" name="災害復旧費該当値テキスト"/>
        <xdr:cNvSpPr txBox="1"/>
      </xdr:nvSpPr>
      <xdr:spPr>
        <a:xfrm>
          <a:off x="16370300" y="1338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79253</xdr:rowOff>
    </xdr:from>
    <xdr:to>
      <xdr:col>22</xdr:col>
      <xdr:colOff>415925</xdr:colOff>
      <xdr:row>79</xdr:row>
      <xdr:rowOff>9403</xdr:rowOff>
    </xdr:to>
    <xdr:sp macro="" textlink="">
      <xdr:nvSpPr>
        <xdr:cNvPr id="659" name="円/楕円 658"/>
        <xdr:cNvSpPr/>
      </xdr:nvSpPr>
      <xdr:spPr>
        <a:xfrm>
          <a:off x="15430500" y="134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530</xdr:rowOff>
    </xdr:from>
    <xdr:ext cx="469744" cy="259045"/>
    <xdr:sp macro="" textlink="">
      <xdr:nvSpPr>
        <xdr:cNvPr id="660" name="テキスト ボックス 659"/>
        <xdr:cNvSpPr txBox="1"/>
      </xdr:nvSpPr>
      <xdr:spPr>
        <a:xfrm>
          <a:off x="15246427" y="1354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84511</xdr:rowOff>
    </xdr:from>
    <xdr:to>
      <xdr:col>21</xdr:col>
      <xdr:colOff>212725</xdr:colOff>
      <xdr:row>79</xdr:row>
      <xdr:rowOff>14661</xdr:rowOff>
    </xdr:to>
    <xdr:sp macro="" textlink="">
      <xdr:nvSpPr>
        <xdr:cNvPr id="661" name="円/楕円 660"/>
        <xdr:cNvSpPr/>
      </xdr:nvSpPr>
      <xdr:spPr>
        <a:xfrm>
          <a:off x="14541500" y="134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5788</xdr:rowOff>
    </xdr:from>
    <xdr:ext cx="378565" cy="259045"/>
    <xdr:sp macro="" textlink="">
      <xdr:nvSpPr>
        <xdr:cNvPr id="662" name="テキスト ボックス 661"/>
        <xdr:cNvSpPr txBox="1"/>
      </xdr:nvSpPr>
      <xdr:spPr>
        <a:xfrm>
          <a:off x="14403017" y="13550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13435</xdr:rowOff>
    </xdr:from>
    <xdr:to>
      <xdr:col>20</xdr:col>
      <xdr:colOff>9525</xdr:colOff>
      <xdr:row>78</xdr:row>
      <xdr:rowOff>115035</xdr:rowOff>
    </xdr:to>
    <xdr:sp macro="" textlink="">
      <xdr:nvSpPr>
        <xdr:cNvPr id="663" name="円/楕円 662"/>
        <xdr:cNvSpPr/>
      </xdr:nvSpPr>
      <xdr:spPr>
        <a:xfrm>
          <a:off x="13652500" y="133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131562</xdr:rowOff>
    </xdr:from>
    <xdr:ext cx="469744" cy="259045"/>
    <xdr:sp macro="" textlink="">
      <xdr:nvSpPr>
        <xdr:cNvPr id="664" name="テキスト ボックス 663"/>
        <xdr:cNvSpPr txBox="1"/>
      </xdr:nvSpPr>
      <xdr:spPr>
        <a:xfrm>
          <a:off x="13468427" y="131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123830</xdr:rowOff>
    </xdr:from>
    <xdr:to>
      <xdr:col>18</xdr:col>
      <xdr:colOff>492125</xdr:colOff>
      <xdr:row>78</xdr:row>
      <xdr:rowOff>53980</xdr:rowOff>
    </xdr:to>
    <xdr:sp macro="" textlink="">
      <xdr:nvSpPr>
        <xdr:cNvPr id="665" name="円/楕円 664"/>
        <xdr:cNvSpPr/>
      </xdr:nvSpPr>
      <xdr:spPr>
        <a:xfrm>
          <a:off x="12763500" y="133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70507</xdr:rowOff>
    </xdr:from>
    <xdr:ext cx="534377" cy="259045"/>
    <xdr:sp macro="" textlink="">
      <xdr:nvSpPr>
        <xdr:cNvPr id="666" name="テキスト ボックス 665"/>
        <xdr:cNvSpPr txBox="1"/>
      </xdr:nvSpPr>
      <xdr:spPr>
        <a:xfrm>
          <a:off x="12547111" y="131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64923</xdr:rowOff>
    </xdr:from>
    <xdr:to>
      <xdr:col>23</xdr:col>
      <xdr:colOff>517525</xdr:colOff>
      <xdr:row>96</xdr:row>
      <xdr:rowOff>76149</xdr:rowOff>
    </xdr:to>
    <xdr:cxnSp macro="">
      <xdr:nvCxnSpPr>
        <xdr:cNvPr id="695" name="直線コネクタ 694"/>
        <xdr:cNvCxnSpPr/>
      </xdr:nvCxnSpPr>
      <xdr:spPr>
        <a:xfrm>
          <a:off x="15481300" y="16524123"/>
          <a:ext cx="8382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46113</xdr:rowOff>
    </xdr:from>
    <xdr:to>
      <xdr:col>22</xdr:col>
      <xdr:colOff>365125</xdr:colOff>
      <xdr:row>96</xdr:row>
      <xdr:rowOff>64923</xdr:rowOff>
    </xdr:to>
    <xdr:cxnSp macro="">
      <xdr:nvCxnSpPr>
        <xdr:cNvPr id="698" name="直線コネクタ 697"/>
        <xdr:cNvCxnSpPr/>
      </xdr:nvCxnSpPr>
      <xdr:spPr>
        <a:xfrm>
          <a:off x="14592300" y="16505313"/>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46113</xdr:rowOff>
    </xdr:from>
    <xdr:to>
      <xdr:col>21</xdr:col>
      <xdr:colOff>161925</xdr:colOff>
      <xdr:row>96</xdr:row>
      <xdr:rowOff>107938</xdr:rowOff>
    </xdr:to>
    <xdr:cxnSp macro="">
      <xdr:nvCxnSpPr>
        <xdr:cNvPr id="701" name="直線コネクタ 700"/>
        <xdr:cNvCxnSpPr/>
      </xdr:nvCxnSpPr>
      <xdr:spPr>
        <a:xfrm flipV="1">
          <a:off x="13703300" y="16505313"/>
          <a:ext cx="889000" cy="6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107938</xdr:rowOff>
    </xdr:from>
    <xdr:to>
      <xdr:col>19</xdr:col>
      <xdr:colOff>644525</xdr:colOff>
      <xdr:row>96</xdr:row>
      <xdr:rowOff>116536</xdr:rowOff>
    </xdr:to>
    <xdr:cxnSp macro="">
      <xdr:nvCxnSpPr>
        <xdr:cNvPr id="704" name="直線コネクタ 703"/>
        <xdr:cNvCxnSpPr/>
      </xdr:nvCxnSpPr>
      <xdr:spPr>
        <a:xfrm flipV="1">
          <a:off x="12814300" y="16567138"/>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25349</xdr:rowOff>
    </xdr:from>
    <xdr:to>
      <xdr:col>23</xdr:col>
      <xdr:colOff>568325</xdr:colOff>
      <xdr:row>96</xdr:row>
      <xdr:rowOff>126949</xdr:rowOff>
    </xdr:to>
    <xdr:sp macro="" textlink="">
      <xdr:nvSpPr>
        <xdr:cNvPr id="714" name="円/楕円 713"/>
        <xdr:cNvSpPr/>
      </xdr:nvSpPr>
      <xdr:spPr>
        <a:xfrm>
          <a:off x="16268700" y="164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3776</xdr:rowOff>
    </xdr:from>
    <xdr:ext cx="534377" cy="259045"/>
    <xdr:sp macro="" textlink="">
      <xdr:nvSpPr>
        <xdr:cNvPr id="715" name="公債費該当値テキスト"/>
        <xdr:cNvSpPr txBox="1"/>
      </xdr:nvSpPr>
      <xdr:spPr>
        <a:xfrm>
          <a:off x="16370300"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38,004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14123</xdr:rowOff>
    </xdr:from>
    <xdr:to>
      <xdr:col>22</xdr:col>
      <xdr:colOff>415925</xdr:colOff>
      <xdr:row>96</xdr:row>
      <xdr:rowOff>115723</xdr:rowOff>
    </xdr:to>
    <xdr:sp macro="" textlink="">
      <xdr:nvSpPr>
        <xdr:cNvPr id="716" name="円/楕円 715"/>
        <xdr:cNvSpPr/>
      </xdr:nvSpPr>
      <xdr:spPr>
        <a:xfrm>
          <a:off x="15430500" y="164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106850</xdr:rowOff>
    </xdr:from>
    <xdr:ext cx="534377" cy="259045"/>
    <xdr:sp macro="" textlink="">
      <xdr:nvSpPr>
        <xdr:cNvPr id="717" name="テキスト ボックス 716"/>
        <xdr:cNvSpPr txBox="1"/>
      </xdr:nvSpPr>
      <xdr:spPr>
        <a:xfrm>
          <a:off x="15214111" y="165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166763</xdr:rowOff>
    </xdr:from>
    <xdr:to>
      <xdr:col>21</xdr:col>
      <xdr:colOff>212725</xdr:colOff>
      <xdr:row>96</xdr:row>
      <xdr:rowOff>96913</xdr:rowOff>
    </xdr:to>
    <xdr:sp macro="" textlink="">
      <xdr:nvSpPr>
        <xdr:cNvPr id="718" name="円/楕円 717"/>
        <xdr:cNvSpPr/>
      </xdr:nvSpPr>
      <xdr:spPr>
        <a:xfrm>
          <a:off x="14541500" y="1645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88040</xdr:rowOff>
    </xdr:from>
    <xdr:ext cx="534377" cy="259045"/>
    <xdr:sp macro="" textlink="">
      <xdr:nvSpPr>
        <xdr:cNvPr id="719" name="テキスト ボックス 718"/>
        <xdr:cNvSpPr txBox="1"/>
      </xdr:nvSpPr>
      <xdr:spPr>
        <a:xfrm>
          <a:off x="14325111" y="1654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57138</xdr:rowOff>
    </xdr:from>
    <xdr:to>
      <xdr:col>20</xdr:col>
      <xdr:colOff>9525</xdr:colOff>
      <xdr:row>96</xdr:row>
      <xdr:rowOff>158738</xdr:rowOff>
    </xdr:to>
    <xdr:sp macro="" textlink="">
      <xdr:nvSpPr>
        <xdr:cNvPr id="720" name="円/楕円 719"/>
        <xdr:cNvSpPr/>
      </xdr:nvSpPr>
      <xdr:spPr>
        <a:xfrm>
          <a:off x="13652500" y="165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149865</xdr:rowOff>
    </xdr:from>
    <xdr:ext cx="534377" cy="259045"/>
    <xdr:sp macro="" textlink="">
      <xdr:nvSpPr>
        <xdr:cNvPr id="721" name="テキスト ボックス 720"/>
        <xdr:cNvSpPr txBox="1"/>
      </xdr:nvSpPr>
      <xdr:spPr>
        <a:xfrm>
          <a:off x="13436111" y="166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65736</xdr:rowOff>
    </xdr:from>
    <xdr:to>
      <xdr:col>18</xdr:col>
      <xdr:colOff>492125</xdr:colOff>
      <xdr:row>96</xdr:row>
      <xdr:rowOff>167336</xdr:rowOff>
    </xdr:to>
    <xdr:sp macro="" textlink="">
      <xdr:nvSpPr>
        <xdr:cNvPr id="722" name="円/楕円 721"/>
        <xdr:cNvSpPr/>
      </xdr:nvSpPr>
      <xdr:spPr>
        <a:xfrm>
          <a:off x="12763500" y="16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158463</xdr:rowOff>
    </xdr:from>
    <xdr:ext cx="534377" cy="259045"/>
    <xdr:sp macro="" textlink="">
      <xdr:nvSpPr>
        <xdr:cNvPr id="723" name="テキスト ボックス 722"/>
        <xdr:cNvSpPr txBox="1"/>
      </xdr:nvSpPr>
      <xdr:spPr>
        <a:xfrm>
          <a:off x="12547111" y="166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類似団体平均に比べ、平成２７年度に高くなっている項目は</a:t>
          </a:r>
          <a:r>
            <a:rPr lang="ja-JP" altLang="en-US" sz="1100" baseline="0">
              <a:solidFill>
                <a:schemeClr val="dk1"/>
              </a:solidFill>
              <a:latin typeface="+mn-lt"/>
              <a:ea typeface="+mn-ea"/>
              <a:cs typeface="+mn-cs"/>
            </a:rPr>
            <a:t>無い状況となっている</a:t>
          </a:r>
          <a:r>
            <a:rPr lang="ja-JP" altLang="ja-JP" sz="1100" baseline="0">
              <a:solidFill>
                <a:schemeClr val="dk1"/>
              </a:solidFill>
              <a:latin typeface="+mn-lt"/>
              <a:ea typeface="+mn-ea"/>
              <a:cs typeface="+mn-cs"/>
            </a:rPr>
            <a:t>。これは、毎年度実施している事務事業の見直しによるコスト縮減効果が出ていること</a:t>
          </a:r>
          <a:r>
            <a:rPr lang="ja-JP" altLang="en-US" sz="1100" baseline="0">
              <a:solidFill>
                <a:schemeClr val="dk1"/>
              </a:solidFill>
              <a:latin typeface="+mn-lt"/>
              <a:ea typeface="+mn-ea"/>
              <a:cs typeface="+mn-cs"/>
            </a:rPr>
            <a:t>などが</a:t>
          </a:r>
          <a:r>
            <a:rPr lang="ja-JP" altLang="ja-JP" sz="1100" baseline="0">
              <a:solidFill>
                <a:schemeClr val="dk1"/>
              </a:solidFill>
              <a:latin typeface="+mn-lt"/>
              <a:ea typeface="+mn-ea"/>
              <a:cs typeface="+mn-cs"/>
            </a:rPr>
            <a:t>考えられる。 </a:t>
          </a:r>
          <a:endParaRPr lang="en-US" altLang="ja-JP" sz="1100" baseline="0">
            <a:solidFill>
              <a:schemeClr val="dk1"/>
            </a:solidFill>
            <a:latin typeface="+mn-lt"/>
            <a:ea typeface="+mn-ea"/>
            <a:cs typeface="+mn-cs"/>
          </a:endParaRPr>
        </a:p>
        <a:p>
          <a:r>
            <a:rPr kumimoji="1" lang="ja-JP" altLang="ja-JP" sz="1100">
              <a:solidFill>
                <a:schemeClr val="dk1"/>
              </a:solidFill>
              <a:latin typeface="+mn-lt"/>
              <a:ea typeface="+mn-ea"/>
              <a:cs typeface="+mn-cs"/>
            </a:rPr>
            <a:t>　次に、</a:t>
          </a:r>
          <a:r>
            <a:rPr lang="ja-JP" altLang="ja-JP" sz="1100" baseline="0">
              <a:solidFill>
                <a:schemeClr val="dk1"/>
              </a:solidFill>
              <a:latin typeface="+mn-lt"/>
              <a:ea typeface="+mn-ea"/>
              <a:cs typeface="+mn-cs"/>
            </a:rPr>
            <a:t>類似団体平均に比べ、平成２７年度に大き</a:t>
          </a:r>
          <a:r>
            <a:rPr lang="ja-JP" altLang="en-US" sz="1100" baseline="0">
              <a:solidFill>
                <a:schemeClr val="dk1"/>
              </a:solidFill>
              <a:latin typeface="+mn-lt"/>
              <a:ea typeface="+mn-ea"/>
              <a:cs typeface="+mn-cs"/>
            </a:rPr>
            <a:t>な差があ</a:t>
          </a:r>
          <a:r>
            <a:rPr lang="ja-JP" altLang="ja-JP" sz="1100" baseline="0">
              <a:solidFill>
                <a:schemeClr val="dk1"/>
              </a:solidFill>
              <a:latin typeface="+mn-lt"/>
              <a:ea typeface="+mn-ea"/>
              <a:cs typeface="+mn-cs"/>
            </a:rPr>
            <a:t>る項目は</a:t>
          </a:r>
          <a:r>
            <a:rPr lang="ja-JP" altLang="en-US" sz="1100" baseline="0">
              <a:solidFill>
                <a:schemeClr val="dk1"/>
              </a:solidFill>
              <a:latin typeface="+mn-lt"/>
              <a:ea typeface="+mn-ea"/>
              <a:cs typeface="+mn-cs"/>
            </a:rPr>
            <a:t>商工費</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教育費</a:t>
          </a:r>
          <a:r>
            <a:rPr lang="ja-JP" altLang="ja-JP" sz="1100" baseline="0">
              <a:solidFill>
                <a:schemeClr val="dk1"/>
              </a:solidFill>
              <a:latin typeface="+mn-lt"/>
              <a:ea typeface="+mn-ea"/>
              <a:cs typeface="+mn-cs"/>
            </a:rPr>
            <a:t>・公債費があげられる。</a:t>
          </a:r>
          <a:r>
            <a:rPr lang="ja-JP" altLang="en-US" sz="1100" baseline="0">
              <a:solidFill>
                <a:schemeClr val="dk1"/>
              </a:solidFill>
              <a:latin typeface="+mn-lt"/>
              <a:ea typeface="+mn-ea"/>
              <a:cs typeface="+mn-cs"/>
            </a:rPr>
            <a:t>これらの項目の差が大きくなっている要因は、</a:t>
          </a:r>
          <a:r>
            <a:rPr lang="ja-JP" altLang="ja-JP" sz="1100" b="0" i="0">
              <a:solidFill>
                <a:schemeClr val="dk1"/>
              </a:solidFill>
              <a:latin typeface="+mn-lt"/>
              <a:ea typeface="+mn-ea"/>
              <a:cs typeface="+mn-cs"/>
            </a:rPr>
            <a:t>平成２７年度の国勢調査結果が加味され</a:t>
          </a:r>
          <a:r>
            <a:rPr lang="ja-JP" altLang="en-US" sz="1100" b="0" i="0">
              <a:solidFill>
                <a:schemeClr val="dk1"/>
              </a:solidFill>
              <a:latin typeface="+mn-lt"/>
              <a:ea typeface="+mn-ea"/>
              <a:cs typeface="+mn-cs"/>
            </a:rPr>
            <a:t>、人口減少などにより</a:t>
          </a:r>
          <a:r>
            <a:rPr lang="ja-JP" altLang="ja-JP" sz="1100" b="0" i="0">
              <a:solidFill>
                <a:schemeClr val="dk1"/>
              </a:solidFill>
              <a:latin typeface="+mn-lt"/>
              <a:ea typeface="+mn-ea"/>
              <a:cs typeface="+mn-cs"/>
            </a:rPr>
            <a:t>類似団体平均が</a:t>
          </a:r>
          <a:r>
            <a:rPr lang="ja-JP" altLang="en-US" sz="1100" b="0" i="0">
              <a:solidFill>
                <a:schemeClr val="dk1"/>
              </a:solidFill>
              <a:latin typeface="+mn-lt"/>
              <a:ea typeface="+mn-ea"/>
              <a:cs typeface="+mn-cs"/>
            </a:rPr>
            <a:t>全体的に上昇</a:t>
          </a:r>
          <a:r>
            <a:rPr lang="ja-JP" altLang="ja-JP" sz="1100" b="0" i="0">
              <a:solidFill>
                <a:schemeClr val="dk1"/>
              </a:solidFill>
              <a:latin typeface="+mn-lt"/>
              <a:ea typeface="+mn-ea"/>
              <a:cs typeface="+mn-cs"/>
            </a:rPr>
            <a:t>した</a:t>
          </a:r>
          <a:r>
            <a:rPr lang="ja-JP" altLang="en-US" sz="1100" b="0" i="0">
              <a:solidFill>
                <a:schemeClr val="dk1"/>
              </a:solidFill>
              <a:latin typeface="+mn-lt"/>
              <a:ea typeface="+mn-ea"/>
              <a:cs typeface="+mn-cs"/>
            </a:rPr>
            <a:t>ためと考えられる。</a:t>
          </a:r>
          <a:endParaRPr lang="en-US" altLang="ja-JP" sz="1100" b="0" i="0">
            <a:solidFill>
              <a:schemeClr val="dk1"/>
            </a:solidFill>
            <a:latin typeface="+mn-lt"/>
            <a:ea typeface="+mn-ea"/>
            <a:cs typeface="+mn-cs"/>
          </a:endParaRPr>
        </a:p>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今後、推移を考慮しながらサービスの低下に繋がっていないかなど注視していく必要がある。</a:t>
          </a:r>
          <a:endParaRPr kumimoji="1"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財政調整基金残高は平成２</a:t>
          </a:r>
          <a:r>
            <a:rPr lang="ja-JP" altLang="en-US" sz="1100" b="0" i="0">
              <a:solidFill>
                <a:sysClr val="windowText" lastClr="000000"/>
              </a:solidFill>
              <a:latin typeface="+mn-lt"/>
              <a:ea typeface="+mn-ea"/>
              <a:cs typeface="+mn-cs"/>
            </a:rPr>
            <a:t>３</a:t>
          </a:r>
          <a:r>
            <a:rPr lang="ja-JP" altLang="ja-JP" sz="1100" b="0" i="0">
              <a:solidFill>
                <a:sysClr val="windowText" lastClr="000000"/>
              </a:solidFill>
              <a:latin typeface="+mn-lt"/>
              <a:ea typeface="+mn-ea"/>
              <a:cs typeface="+mn-cs"/>
            </a:rPr>
            <a:t>年度には</a:t>
          </a:r>
          <a:r>
            <a:rPr lang="ja-JP" altLang="en-US" sz="1100" b="0" i="0">
              <a:solidFill>
                <a:sysClr val="windowText" lastClr="000000"/>
              </a:solidFill>
              <a:latin typeface="+mn-lt"/>
              <a:ea typeface="+mn-ea"/>
              <a:cs typeface="+mn-cs"/>
            </a:rPr>
            <a:t>３３</a:t>
          </a:r>
          <a:r>
            <a:rPr lang="ja-JP" altLang="ja-JP" sz="1100" b="0" i="0">
              <a:solidFill>
                <a:sysClr val="windowText" lastClr="000000"/>
              </a:solidFill>
              <a:latin typeface="+mn-lt"/>
              <a:ea typeface="+mn-ea"/>
              <a:cs typeface="+mn-cs"/>
            </a:rPr>
            <a:t>％</a:t>
          </a:r>
          <a:r>
            <a:rPr lang="ja-JP" altLang="en-US" sz="1100" b="0" i="0">
              <a:solidFill>
                <a:sysClr val="windowText" lastClr="000000"/>
              </a:solidFill>
              <a:latin typeface="+mn-lt"/>
              <a:ea typeface="+mn-ea"/>
              <a:cs typeface="+mn-cs"/>
            </a:rPr>
            <a:t>台</a:t>
          </a:r>
          <a:r>
            <a:rPr lang="ja-JP" altLang="ja-JP" sz="1100" b="0" i="0">
              <a:solidFill>
                <a:sysClr val="windowText" lastClr="000000"/>
              </a:solidFill>
              <a:latin typeface="+mn-lt"/>
              <a:ea typeface="+mn-ea"/>
              <a:cs typeface="+mn-cs"/>
            </a:rPr>
            <a:t>に増加し、行財政改革による経費の節減や定員管理による人件費の減額等により積み増し、平成２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年度には３</a:t>
          </a:r>
          <a:r>
            <a:rPr lang="ja-JP" altLang="en-US" sz="1100" b="0" i="0">
              <a:solidFill>
                <a:sysClr val="windowText" lastClr="000000"/>
              </a:solidFill>
              <a:latin typeface="+mn-lt"/>
              <a:ea typeface="+mn-ea"/>
              <a:cs typeface="+mn-cs"/>
            </a:rPr>
            <a:t>８</a:t>
          </a:r>
          <a:r>
            <a:rPr lang="ja-JP" altLang="ja-JP" sz="1100" b="0" i="0">
              <a:solidFill>
                <a:sysClr val="windowText" lastClr="000000"/>
              </a:solidFill>
              <a:latin typeface="+mn-lt"/>
              <a:ea typeface="+mn-ea"/>
              <a:cs typeface="+mn-cs"/>
            </a:rPr>
            <a:t>％台に増加している。実質収支については、２～３％台とほぼ同水準で推移している。実質単年度収支は、平成２３年度は財政調整基金積み立て等により大きく上昇した。平成２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年度は、</a:t>
          </a:r>
          <a:r>
            <a:rPr lang="ja-JP" altLang="en-US" sz="1100" b="0" i="0">
              <a:solidFill>
                <a:sysClr val="windowText" lastClr="000000"/>
              </a:solidFill>
              <a:latin typeface="+mn-lt"/>
              <a:ea typeface="+mn-ea"/>
              <a:cs typeface="+mn-cs"/>
            </a:rPr>
            <a:t>２</a:t>
          </a:r>
          <a:r>
            <a:rPr lang="ja-JP" altLang="ja-JP" sz="1100" b="0" i="0">
              <a:solidFill>
                <a:sysClr val="windowText" lastClr="000000"/>
              </a:solidFill>
              <a:latin typeface="+mn-lt"/>
              <a:ea typeface="+mn-ea"/>
              <a:cs typeface="+mn-cs"/>
            </a:rPr>
            <a:t>．７</a:t>
          </a:r>
          <a:r>
            <a:rPr lang="ja-JP" altLang="en-US" sz="1100" b="0" i="0">
              <a:solidFill>
                <a:sysClr val="windowText" lastClr="000000"/>
              </a:solidFill>
              <a:latin typeface="+mn-lt"/>
              <a:ea typeface="+mn-ea"/>
              <a:cs typeface="+mn-cs"/>
            </a:rPr>
            <a:t>５</a:t>
          </a:r>
          <a:r>
            <a:rPr lang="ja-JP" altLang="ja-JP" sz="1100" b="0" i="0">
              <a:solidFill>
                <a:sysClr val="windowText" lastClr="000000"/>
              </a:solidFill>
              <a:latin typeface="+mn-lt"/>
              <a:ea typeface="+mn-ea"/>
              <a:cs typeface="+mn-cs"/>
            </a:rPr>
            <a:t>％で前年度と比較すると分子である実質収支額の減や分母である普通交付税の</a:t>
          </a:r>
          <a:r>
            <a:rPr lang="ja-JP" altLang="en-US" sz="1100" b="0" i="0">
              <a:solidFill>
                <a:sysClr val="windowText" lastClr="000000"/>
              </a:solidFill>
              <a:latin typeface="+mn-lt"/>
              <a:ea typeface="+mn-ea"/>
              <a:cs typeface="+mn-cs"/>
            </a:rPr>
            <a:t>増</a:t>
          </a:r>
          <a:r>
            <a:rPr lang="ja-JP" altLang="ja-JP" sz="1100" b="0" i="0">
              <a:solidFill>
                <a:sysClr val="windowText" lastClr="000000"/>
              </a:solidFill>
              <a:latin typeface="+mn-lt"/>
              <a:ea typeface="+mn-ea"/>
              <a:cs typeface="+mn-cs"/>
            </a:rPr>
            <a:t>に伴い、</a:t>
          </a:r>
          <a:r>
            <a:rPr lang="ja-JP" altLang="en-US" sz="1100" b="0" i="0">
              <a:solidFill>
                <a:sysClr val="windowText" lastClr="000000"/>
              </a:solidFill>
              <a:latin typeface="+mn-lt"/>
              <a:ea typeface="+mn-ea"/>
              <a:cs typeface="+mn-cs"/>
            </a:rPr>
            <a:t>５．８２</a:t>
          </a:r>
          <a:r>
            <a:rPr lang="ja-JP" altLang="ja-JP" sz="1100" b="0" i="0">
              <a:solidFill>
                <a:sysClr val="windowText" lastClr="000000"/>
              </a:solidFill>
              <a:latin typeface="+mn-lt"/>
              <a:ea typeface="+mn-ea"/>
              <a:cs typeface="+mn-cs"/>
            </a:rPr>
            <a:t>ポイント</a:t>
          </a:r>
          <a:r>
            <a:rPr lang="ja-JP" altLang="en-US" sz="1100" b="0" i="0">
              <a:solidFill>
                <a:sysClr val="windowText" lastClr="000000"/>
              </a:solidFill>
              <a:latin typeface="+mn-lt"/>
              <a:ea typeface="+mn-ea"/>
              <a:cs typeface="+mn-cs"/>
            </a:rPr>
            <a:t>増</a:t>
          </a:r>
          <a:r>
            <a:rPr lang="ja-JP" altLang="ja-JP" sz="1100" b="0" i="0">
              <a:solidFill>
                <a:sysClr val="windowText" lastClr="000000"/>
              </a:solidFill>
              <a:latin typeface="+mn-lt"/>
              <a:ea typeface="+mn-ea"/>
              <a:cs typeface="+mn-cs"/>
            </a:rPr>
            <a:t>となっている。今後も財政健全化の推進を図るため、事業の選択と集中を進め、適正な財政運営に努める。</a:t>
          </a:r>
          <a:endParaRPr kumimoji="1" lang="ja-JP" altLang="ja-JP" sz="110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茨城県笠間市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latin typeface="+mn-lt"/>
              <a:ea typeface="+mn-ea"/>
              <a:cs typeface="+mn-cs"/>
            </a:rPr>
            <a:t>　</a:t>
          </a:r>
          <a:r>
            <a:rPr lang="ja-JP" altLang="ja-JP" sz="1100" b="0" i="0">
              <a:solidFill>
                <a:sysClr val="windowText" lastClr="000000"/>
              </a:solidFill>
              <a:latin typeface="+mn-lt"/>
              <a:ea typeface="+mn-ea"/>
              <a:cs typeface="+mn-cs"/>
            </a:rPr>
            <a:t>全会計の合計では毎年黒字を維持している。</a:t>
          </a:r>
          <a:r>
            <a:rPr lang="ja-JP" altLang="en-US" sz="1100" b="0" i="0">
              <a:solidFill>
                <a:sysClr val="windowText" lastClr="000000"/>
              </a:solidFill>
              <a:latin typeface="+mn-lt"/>
              <a:ea typeface="+mn-ea"/>
              <a:cs typeface="+mn-cs"/>
            </a:rPr>
            <a:t>黒字額の構成比が高いのは水道事業会計で、</a:t>
          </a:r>
          <a:r>
            <a:rPr lang="en-US" altLang="ja-JP" sz="1100" b="0" i="0">
              <a:solidFill>
                <a:sysClr val="windowText" lastClr="000000"/>
              </a:solidFill>
              <a:latin typeface="+mn-lt"/>
              <a:ea typeface="+mn-ea"/>
              <a:cs typeface="+mn-cs"/>
            </a:rPr>
            <a:t>12</a:t>
          </a:r>
          <a:r>
            <a:rPr lang="ja-JP" altLang="en-US" sz="1100" b="0" i="0">
              <a:solidFill>
                <a:sysClr val="windowText" lastClr="000000"/>
              </a:solidFill>
              <a:latin typeface="+mn-lt"/>
              <a:ea typeface="+mn-ea"/>
              <a:cs typeface="+mn-cs"/>
            </a:rPr>
            <a:t>％台から</a:t>
          </a:r>
          <a:r>
            <a:rPr lang="en-US" altLang="ja-JP" sz="1100" b="0" i="0">
              <a:solidFill>
                <a:sysClr val="windowText" lastClr="000000"/>
              </a:solidFill>
              <a:latin typeface="+mn-lt"/>
              <a:ea typeface="+mn-ea"/>
              <a:cs typeface="+mn-cs"/>
            </a:rPr>
            <a:t>13</a:t>
          </a:r>
          <a:r>
            <a:rPr lang="ja-JP" altLang="en-US" sz="1100" b="0" i="0">
              <a:solidFill>
                <a:sysClr val="windowText" lastClr="000000"/>
              </a:solidFill>
              <a:latin typeface="+mn-lt"/>
              <a:ea typeface="+mn-ea"/>
              <a:cs typeface="+mn-cs"/>
            </a:rPr>
            <a:t>％台の黒字を維持している。次いで、</a:t>
          </a:r>
          <a:r>
            <a:rPr lang="ja-JP" altLang="ja-JP" sz="1100" b="0" i="0">
              <a:solidFill>
                <a:sysClr val="windowText" lastClr="000000"/>
              </a:solidFill>
              <a:latin typeface="+mn-lt"/>
              <a:ea typeface="+mn-ea"/>
              <a:cs typeface="+mn-cs"/>
            </a:rPr>
            <a:t>一般会計においては、平成２</a:t>
          </a:r>
          <a:r>
            <a:rPr lang="ja-JP" altLang="en-US" sz="1100" b="0" i="0">
              <a:solidFill>
                <a:sysClr val="windowText" lastClr="000000"/>
              </a:solidFill>
              <a:latin typeface="+mn-lt"/>
              <a:ea typeface="+mn-ea"/>
              <a:cs typeface="+mn-cs"/>
            </a:rPr>
            <a:t>３</a:t>
          </a:r>
          <a:r>
            <a:rPr lang="ja-JP" altLang="ja-JP" sz="1100" b="0" i="0">
              <a:solidFill>
                <a:sysClr val="windowText" lastClr="000000"/>
              </a:solidFill>
              <a:latin typeface="+mn-lt"/>
              <a:ea typeface="+mn-ea"/>
              <a:cs typeface="+mn-cs"/>
            </a:rPr>
            <a:t>年度から平均２～３％台の黒字を維持し</a:t>
          </a:r>
          <a:r>
            <a:rPr lang="ja-JP" altLang="en-US" sz="1100" b="0" i="0">
              <a:solidFill>
                <a:sysClr val="windowText" lastClr="000000"/>
              </a:solidFill>
              <a:latin typeface="+mn-lt"/>
              <a:ea typeface="+mn-ea"/>
              <a:cs typeface="+mn-cs"/>
            </a:rPr>
            <a:t>、</a:t>
          </a:r>
          <a:r>
            <a:rPr lang="ja-JP" altLang="ja-JP" sz="1100" b="0" i="0">
              <a:solidFill>
                <a:sysClr val="windowText" lastClr="000000"/>
              </a:solidFill>
              <a:latin typeface="+mn-lt"/>
              <a:ea typeface="+mn-ea"/>
              <a:cs typeface="+mn-cs"/>
            </a:rPr>
            <a:t>平成２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年度は前年度と比較して０．２７ポイント減で、普通交付税の</a:t>
          </a:r>
          <a:r>
            <a:rPr lang="ja-JP" altLang="en-US" sz="1100" b="0" i="0">
              <a:solidFill>
                <a:sysClr val="windowText" lastClr="000000"/>
              </a:solidFill>
              <a:latin typeface="+mn-lt"/>
              <a:ea typeface="+mn-ea"/>
              <a:cs typeface="+mn-cs"/>
            </a:rPr>
            <a:t>増</a:t>
          </a:r>
          <a:r>
            <a:rPr lang="ja-JP" altLang="ja-JP" sz="1100" b="0" i="0">
              <a:solidFill>
                <a:sysClr val="windowText" lastClr="000000"/>
              </a:solidFill>
              <a:latin typeface="+mn-lt"/>
              <a:ea typeface="+mn-ea"/>
              <a:cs typeface="+mn-cs"/>
            </a:rPr>
            <a:t>が主な要因である。　</a:t>
          </a:r>
          <a:endParaRPr lang="en-US" altLang="ja-JP" sz="1100" b="0" i="0">
            <a:solidFill>
              <a:sysClr val="windowText" lastClr="000000"/>
            </a:solidFill>
            <a:latin typeface="+mn-lt"/>
            <a:ea typeface="+mn-ea"/>
            <a:cs typeface="+mn-cs"/>
          </a:endParaRPr>
        </a:p>
        <a:p>
          <a:pPr algn="l" rtl="1"/>
          <a:r>
            <a:rPr lang="ja-JP" altLang="ja-JP" sz="1100" b="0" i="0">
              <a:solidFill>
                <a:sysClr val="windowText" lastClr="000000"/>
              </a:solidFill>
              <a:latin typeface="+mn-lt"/>
              <a:ea typeface="+mn-ea"/>
              <a:cs typeface="+mn-cs"/>
            </a:rPr>
            <a:t>　また、平成２</a:t>
          </a:r>
          <a:r>
            <a:rPr lang="ja-JP" altLang="en-US" sz="1100" b="0" i="0">
              <a:solidFill>
                <a:sysClr val="windowText" lastClr="000000"/>
              </a:solidFill>
              <a:latin typeface="+mn-lt"/>
              <a:ea typeface="+mn-ea"/>
              <a:cs typeface="+mn-cs"/>
            </a:rPr>
            <a:t>７</a:t>
          </a:r>
          <a:r>
            <a:rPr lang="ja-JP" altLang="ja-JP" sz="1100" b="0" i="0">
              <a:solidFill>
                <a:sysClr val="windowText" lastClr="000000"/>
              </a:solidFill>
              <a:latin typeface="+mn-lt"/>
              <a:ea typeface="+mn-ea"/>
              <a:cs typeface="+mn-cs"/>
            </a:rPr>
            <a:t>年度は前年度と比べ</a:t>
          </a:r>
          <a:r>
            <a:rPr lang="ja-JP" altLang="en-US" sz="1100" b="0" i="0">
              <a:solidFill>
                <a:sysClr val="windowText" lastClr="000000"/>
              </a:solidFill>
              <a:latin typeface="+mn-lt"/>
              <a:ea typeface="+mn-ea"/>
              <a:cs typeface="+mn-cs"/>
            </a:rPr>
            <a:t>、</a:t>
          </a:r>
          <a:r>
            <a:rPr lang="ja-JP" altLang="ja-JP" sz="1100" b="0" i="0">
              <a:solidFill>
                <a:sysClr val="windowText" lastClr="000000"/>
              </a:solidFill>
              <a:latin typeface="+mn-lt"/>
              <a:ea typeface="+mn-ea"/>
              <a:cs typeface="+mn-cs"/>
            </a:rPr>
            <a:t>全会計合計で０．</a:t>
          </a:r>
          <a:r>
            <a:rPr lang="ja-JP" altLang="en-US" sz="1100" b="0" i="0">
              <a:solidFill>
                <a:sysClr val="windowText" lastClr="000000"/>
              </a:solidFill>
              <a:latin typeface="+mn-lt"/>
              <a:ea typeface="+mn-ea"/>
              <a:cs typeface="+mn-cs"/>
            </a:rPr>
            <a:t>７６</a:t>
          </a:r>
          <a:r>
            <a:rPr lang="ja-JP" altLang="ja-JP" sz="1100" b="0" i="0">
              <a:solidFill>
                <a:sysClr val="windowText" lastClr="000000"/>
              </a:solidFill>
              <a:latin typeface="+mn-lt"/>
              <a:ea typeface="+mn-ea"/>
              <a:cs typeface="+mn-cs"/>
            </a:rPr>
            <a:t>ポイント</a:t>
          </a:r>
          <a:r>
            <a:rPr lang="ja-JP" altLang="en-US" sz="1100" b="0" i="0">
              <a:solidFill>
                <a:sysClr val="windowText" lastClr="000000"/>
              </a:solidFill>
              <a:latin typeface="+mn-lt"/>
              <a:ea typeface="+mn-ea"/>
              <a:cs typeface="+mn-cs"/>
            </a:rPr>
            <a:t>減</a:t>
          </a:r>
          <a:r>
            <a:rPr lang="ja-JP" altLang="ja-JP" sz="1100" b="0" i="0">
              <a:solidFill>
                <a:sysClr val="windowText" lastClr="000000"/>
              </a:solidFill>
              <a:latin typeface="+mn-lt"/>
              <a:ea typeface="+mn-ea"/>
              <a:cs typeface="+mn-cs"/>
            </a:rPr>
            <a:t>となっているが、その要因として大きいのが、</a:t>
          </a:r>
          <a:r>
            <a:rPr lang="ja-JP" altLang="en-US" sz="1100" b="0" i="0">
              <a:solidFill>
                <a:sysClr val="windowText" lastClr="000000"/>
              </a:solidFill>
              <a:latin typeface="+mn-lt"/>
              <a:ea typeface="+mn-ea"/>
              <a:cs typeface="+mn-cs"/>
            </a:rPr>
            <a:t>国民健康</a:t>
          </a:r>
          <a:r>
            <a:rPr lang="ja-JP" altLang="ja-JP" sz="1100" b="0" i="0">
              <a:solidFill>
                <a:sysClr val="windowText" lastClr="000000"/>
              </a:solidFill>
              <a:latin typeface="+mn-lt"/>
              <a:ea typeface="+mn-ea"/>
              <a:cs typeface="+mn-cs"/>
            </a:rPr>
            <a:t>保険特別会計の０．</a:t>
          </a:r>
          <a:r>
            <a:rPr lang="ja-JP" altLang="en-US" sz="1100" b="0" i="0">
              <a:solidFill>
                <a:sysClr val="windowText" lastClr="000000"/>
              </a:solidFill>
              <a:latin typeface="+mn-lt"/>
              <a:ea typeface="+mn-ea"/>
              <a:cs typeface="+mn-cs"/>
            </a:rPr>
            <a:t>３９</a:t>
          </a:r>
          <a:r>
            <a:rPr lang="ja-JP" altLang="ja-JP" sz="1100" b="0" i="0">
              <a:solidFill>
                <a:sysClr val="windowText" lastClr="000000"/>
              </a:solidFill>
              <a:latin typeface="+mn-lt"/>
              <a:ea typeface="+mn-ea"/>
              <a:cs typeface="+mn-cs"/>
            </a:rPr>
            <a:t>ポイントの</a:t>
          </a:r>
          <a:r>
            <a:rPr lang="ja-JP" altLang="en-US" sz="1100" b="0" i="0">
              <a:solidFill>
                <a:sysClr val="windowText" lastClr="000000"/>
              </a:solidFill>
              <a:latin typeface="+mn-lt"/>
              <a:ea typeface="+mn-ea"/>
              <a:cs typeface="+mn-cs"/>
            </a:rPr>
            <a:t>減</a:t>
          </a:r>
          <a:r>
            <a:rPr lang="ja-JP" altLang="ja-JP" sz="1100" b="0" i="0">
              <a:solidFill>
                <a:sysClr val="windowText" lastClr="000000"/>
              </a:solidFill>
              <a:latin typeface="+mn-lt"/>
              <a:ea typeface="+mn-ea"/>
              <a:cs typeface="+mn-cs"/>
            </a:rPr>
            <a:t>である。</a:t>
          </a:r>
          <a:r>
            <a:rPr lang="ja-JP" altLang="en-US" sz="1100" b="0" i="0">
              <a:solidFill>
                <a:sysClr val="windowText" lastClr="000000"/>
              </a:solidFill>
              <a:latin typeface="+mn-lt"/>
              <a:ea typeface="+mn-ea"/>
              <a:cs typeface="+mn-cs"/>
            </a:rPr>
            <a:t>減</a:t>
          </a:r>
          <a:r>
            <a:rPr lang="ja-JP" altLang="ja-JP" sz="1100" b="0" i="0">
              <a:solidFill>
                <a:sysClr val="windowText" lastClr="000000"/>
              </a:solidFill>
              <a:latin typeface="+mn-lt"/>
              <a:ea typeface="+mn-ea"/>
              <a:cs typeface="+mn-cs"/>
            </a:rPr>
            <a:t>となった理由としては</a:t>
          </a:r>
          <a:r>
            <a:rPr lang="ja-JP" altLang="en-US" sz="1100" b="0" i="0">
              <a:solidFill>
                <a:sysClr val="windowText" lastClr="000000"/>
              </a:solidFill>
              <a:latin typeface="+mn-lt"/>
              <a:ea typeface="+mn-ea"/>
              <a:cs typeface="+mn-cs"/>
            </a:rPr>
            <a:t>医療費の</a:t>
          </a:r>
          <a:r>
            <a:rPr lang="ja-JP" altLang="ja-JP" sz="1100" b="0" i="0">
              <a:solidFill>
                <a:sysClr val="windowText" lastClr="000000"/>
              </a:solidFill>
              <a:latin typeface="+mn-lt"/>
              <a:ea typeface="+mn-ea"/>
              <a:cs typeface="+mn-cs"/>
            </a:rPr>
            <a:t>増や保険料の</a:t>
          </a:r>
          <a:r>
            <a:rPr lang="ja-JP" altLang="en-US" sz="1100" b="0" i="0">
              <a:solidFill>
                <a:sysClr val="windowText" lastClr="000000"/>
              </a:solidFill>
              <a:latin typeface="+mn-lt"/>
              <a:ea typeface="+mn-ea"/>
              <a:cs typeface="+mn-cs"/>
            </a:rPr>
            <a:t>減</a:t>
          </a:r>
          <a:r>
            <a:rPr lang="ja-JP" altLang="ja-JP" sz="1100" b="0" i="0">
              <a:solidFill>
                <a:sysClr val="windowText" lastClr="000000"/>
              </a:solidFill>
              <a:latin typeface="+mn-lt"/>
              <a:ea typeface="+mn-ea"/>
              <a:cs typeface="+mn-cs"/>
            </a:rPr>
            <a:t>が主な要因である。</a:t>
          </a:r>
          <a:endParaRPr lang="ja-JP" altLang="ja-JP" sz="1100" b="0">
            <a:solidFill>
              <a:sysClr val="windowText" lastClr="000000"/>
            </a:solidFill>
            <a:latin typeface="+mn-lt"/>
            <a:ea typeface="+mn-ea"/>
            <a:cs typeface="+mn-cs"/>
          </a:endParaRPr>
        </a:p>
        <a:p>
          <a:pPr algn="l"/>
          <a:r>
            <a:rPr lang="ja-JP" altLang="ja-JP" sz="1100" b="0" i="0">
              <a:solidFill>
                <a:sysClr val="windowText" lastClr="000000"/>
              </a:solidFill>
              <a:latin typeface="+mn-lt"/>
              <a:ea typeface="+mn-ea"/>
              <a:cs typeface="+mn-cs"/>
            </a:rPr>
            <a:t>　今後も全会計合計の黒字を維持できるよう、経費の適正化、収入の確保に努める。</a:t>
          </a:r>
          <a:endParaRPr kumimoji="1" lang="ja-JP" altLang="ja-JP" sz="1100">
            <a:solidFill>
              <a:sysClr val="windowText" lastClr="000000"/>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30378451</v>
      </c>
      <c r="BO4" s="379"/>
      <c r="BP4" s="379"/>
      <c r="BQ4" s="379"/>
      <c r="BR4" s="379"/>
      <c r="BS4" s="379"/>
      <c r="BT4" s="379"/>
      <c r="BU4" s="380"/>
      <c r="BV4" s="378">
        <v>29930782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3.2</v>
      </c>
      <c r="CU4" s="385"/>
      <c r="CV4" s="385"/>
      <c r="CW4" s="385"/>
      <c r="CX4" s="385"/>
      <c r="CY4" s="385"/>
      <c r="CZ4" s="385"/>
      <c r="DA4" s="386"/>
      <c r="DB4" s="384">
        <v>3.5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29447180</v>
      </c>
      <c r="BO5" s="416"/>
      <c r="BP5" s="416"/>
      <c r="BQ5" s="416"/>
      <c r="BR5" s="416"/>
      <c r="BS5" s="416"/>
      <c r="BT5" s="416"/>
      <c r="BU5" s="417"/>
      <c r="BV5" s="415">
        <v>28973460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88.1</v>
      </c>
      <c r="CU5" s="413"/>
      <c r="CV5" s="413"/>
      <c r="CW5" s="413"/>
      <c r="CX5" s="413"/>
      <c r="CY5" s="413"/>
      <c r="CZ5" s="413"/>
      <c r="DA5" s="414"/>
      <c r="DB5" s="412">
        <v>89.9</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931271</v>
      </c>
      <c r="BO6" s="416"/>
      <c r="BP6" s="416"/>
      <c r="BQ6" s="416"/>
      <c r="BR6" s="416"/>
      <c r="BS6" s="416"/>
      <c r="BT6" s="416"/>
      <c r="BU6" s="417"/>
      <c r="BV6" s="415">
        <v>957322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95.3</v>
      </c>
      <c r="CU6" s="453"/>
      <c r="CV6" s="453"/>
      <c r="CW6" s="453"/>
      <c r="CX6" s="453"/>
      <c r="CY6" s="453"/>
      <c r="CZ6" s="453"/>
      <c r="DA6" s="454"/>
      <c r="DB6" s="452">
        <v>98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340304</v>
      </c>
      <c r="BO7" s="416"/>
      <c r="BP7" s="416"/>
      <c r="BQ7" s="416"/>
      <c r="BR7" s="416"/>
      <c r="BS7" s="416"/>
      <c r="BT7" s="416"/>
      <c r="BU7" s="417"/>
      <c r="BV7" s="415">
        <v>325348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18395032</v>
      </c>
      <c r="CU7" s="416"/>
      <c r="CV7" s="416"/>
      <c r="CW7" s="416"/>
      <c r="CX7" s="416"/>
      <c r="CY7" s="416"/>
      <c r="CZ7" s="416"/>
      <c r="DA7" s="417"/>
      <c r="DB7" s="415">
        <v>18128875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590967</v>
      </c>
      <c r="BO8" s="416"/>
      <c r="BP8" s="416"/>
      <c r="BQ8" s="416"/>
      <c r="BR8" s="416"/>
      <c r="BS8" s="416"/>
      <c r="BT8" s="416"/>
      <c r="BU8" s="417"/>
      <c r="BV8" s="415">
        <v>631974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0.63</v>
      </c>
      <c r="CU8" s="456"/>
      <c r="CV8" s="456"/>
      <c r="CW8" s="456"/>
      <c r="CX8" s="456"/>
      <c r="CY8" s="456"/>
      <c r="CZ8" s="456"/>
      <c r="DA8" s="457"/>
      <c r="DB8" s="455">
        <v>0.63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76739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-41007</v>
      </c>
      <c r="BO9" s="416"/>
      <c r="BP9" s="416"/>
      <c r="BQ9" s="416"/>
      <c r="BR9" s="416"/>
      <c r="BS9" s="416"/>
      <c r="BT9" s="416"/>
      <c r="BU9" s="417"/>
      <c r="BV9" s="415">
        <v>-48884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13.9</v>
      </c>
      <c r="CU9" s="413"/>
      <c r="CV9" s="413"/>
      <c r="CW9" s="413"/>
      <c r="CX9" s="413"/>
      <c r="CY9" s="413"/>
      <c r="CZ9" s="413"/>
      <c r="DA9" s="414"/>
      <c r="DB9" s="412">
        <v>13.9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79409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546155</v>
      </c>
      <c r="BO10" s="416"/>
      <c r="BP10" s="416"/>
      <c r="BQ10" s="416"/>
      <c r="BR10" s="416"/>
      <c r="BS10" s="416"/>
      <c r="BT10" s="416"/>
      <c r="BU10" s="417"/>
      <c r="BV10" s="415">
        <v>97530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53808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77957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658451</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77394</v>
      </c>
      <c r="S13" s="497"/>
      <c r="T13" s="497"/>
      <c r="U13" s="497"/>
      <c r="V13" s="498"/>
      <c r="W13" s="431" t="s">
        <v>120</v>
      </c>
      <c r="X13" s="432"/>
      <c r="Y13" s="432"/>
      <c r="Z13" s="432"/>
      <c r="AA13" s="432"/>
      <c r="AB13" s="422"/>
      <c r="AC13" s="466">
        <v>2053</v>
      </c>
      <c r="AD13" s="467"/>
      <c r="AE13" s="467"/>
      <c r="AF13" s="467"/>
      <c r="AG13" s="506"/>
      <c r="AH13" s="466">
        <v>3334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505148</v>
      </c>
      <c r="BO13" s="416"/>
      <c r="BP13" s="416"/>
      <c r="BQ13" s="416"/>
      <c r="BR13" s="416"/>
      <c r="BS13" s="416"/>
      <c r="BT13" s="416"/>
      <c r="BU13" s="417"/>
      <c r="BV13" s="415">
        <v>-555997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9.1999999999999993</v>
      </c>
      <c r="CU13" s="413"/>
      <c r="CV13" s="413"/>
      <c r="CW13" s="413"/>
      <c r="CX13" s="413"/>
      <c r="CY13" s="413"/>
      <c r="CZ13" s="413"/>
      <c r="DA13" s="414"/>
      <c r="DB13" s="412">
        <v>9.5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78557</v>
      </c>
      <c r="S14" s="497"/>
      <c r="T14" s="497"/>
      <c r="U14" s="497"/>
      <c r="V14" s="498"/>
      <c r="W14" s="405"/>
      <c r="X14" s="406"/>
      <c r="Y14" s="406"/>
      <c r="Z14" s="406"/>
      <c r="AA14" s="406"/>
      <c r="AB14" s="395"/>
      <c r="AC14" s="499">
        <v>5.7</v>
      </c>
      <c r="AD14" s="500"/>
      <c r="AE14" s="500"/>
      <c r="AF14" s="500"/>
      <c r="AG14" s="501"/>
      <c r="AH14" s="499">
        <v>8.1999999999999993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22.8</v>
      </c>
      <c r="CU14" s="511"/>
      <c r="CV14" s="511"/>
      <c r="CW14" s="511"/>
      <c r="CX14" s="511"/>
      <c r="CY14" s="511"/>
      <c r="CZ14" s="511"/>
      <c r="DA14" s="512"/>
      <c r="DB14" s="510">
        <v>35.200000000000003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78027</v>
      </c>
      <c r="S15" s="497"/>
      <c r="T15" s="497"/>
      <c r="U15" s="497"/>
      <c r="V15" s="498"/>
      <c r="W15" s="431" t="s">
        <v>127</v>
      </c>
      <c r="X15" s="432"/>
      <c r="Y15" s="432"/>
      <c r="Z15" s="432"/>
      <c r="AA15" s="432"/>
      <c r="AB15" s="422"/>
      <c r="AC15" s="466">
        <v>10061</v>
      </c>
      <c r="AD15" s="467"/>
      <c r="AE15" s="467"/>
      <c r="AF15" s="467"/>
      <c r="AG15" s="506"/>
      <c r="AH15" s="466">
        <v>12067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8410022</v>
      </c>
      <c r="BO15" s="379"/>
      <c r="BP15" s="379"/>
      <c r="BQ15" s="379"/>
      <c r="BR15" s="379"/>
      <c r="BS15" s="379"/>
      <c r="BT15" s="379"/>
      <c r="BU15" s="380"/>
      <c r="BV15" s="378">
        <v>8318093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27.9</v>
      </c>
      <c r="AD16" s="500"/>
      <c r="AE16" s="500"/>
      <c r="AF16" s="500"/>
      <c r="AG16" s="501"/>
      <c r="AH16" s="499">
        <v>29.7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13703803</v>
      </c>
      <c r="BO16" s="416"/>
      <c r="BP16" s="416"/>
      <c r="BQ16" s="416"/>
      <c r="BR16" s="416"/>
      <c r="BS16" s="416"/>
      <c r="BT16" s="416"/>
      <c r="BU16" s="417"/>
      <c r="BV16" s="415">
        <v>12929736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23969</v>
      </c>
      <c r="AD17" s="467"/>
      <c r="AE17" s="467"/>
      <c r="AF17" s="467"/>
      <c r="AG17" s="506"/>
      <c r="AH17" s="466">
        <v>24892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10634495</v>
      </c>
      <c r="BO17" s="416"/>
      <c r="BP17" s="416"/>
      <c r="BQ17" s="416"/>
      <c r="BR17" s="416"/>
      <c r="BS17" s="416"/>
      <c r="BT17" s="416"/>
      <c r="BU17" s="417"/>
      <c r="BV17" s="415">
        <v>10671025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240.4</v>
      </c>
      <c r="M18" s="528"/>
      <c r="N18" s="528"/>
      <c r="O18" s="528"/>
      <c r="P18" s="528"/>
      <c r="Q18" s="528"/>
      <c r="R18" s="529"/>
      <c r="S18" s="529"/>
      <c r="T18" s="529"/>
      <c r="U18" s="529"/>
      <c r="V18" s="530"/>
      <c r="W18" s="433"/>
      <c r="X18" s="434"/>
      <c r="Y18" s="434"/>
      <c r="Z18" s="434"/>
      <c r="AA18" s="434"/>
      <c r="AB18" s="425"/>
      <c r="AC18" s="531">
        <v>66.400000000000006</v>
      </c>
      <c r="AD18" s="532"/>
      <c r="AE18" s="532"/>
      <c r="AF18" s="532"/>
      <c r="AG18" s="533"/>
      <c r="AH18" s="531">
        <v>61.3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16658238</v>
      </c>
      <c r="BO18" s="416"/>
      <c r="BP18" s="416"/>
      <c r="BQ18" s="416"/>
      <c r="BR18" s="416"/>
      <c r="BS18" s="416"/>
      <c r="BT18" s="416"/>
      <c r="BU18" s="417"/>
      <c r="BV18" s="415">
        <v>16368744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319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20885975</v>
      </c>
      <c r="BO19" s="416"/>
      <c r="BP19" s="416"/>
      <c r="BQ19" s="416"/>
      <c r="BR19" s="416"/>
      <c r="BS19" s="416"/>
      <c r="BT19" s="416"/>
      <c r="BU19" s="417"/>
      <c r="BV19" s="415">
        <v>21106242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28202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29898322</v>
      </c>
      <c r="BO23" s="416"/>
      <c r="BP23" s="416"/>
      <c r="BQ23" s="416"/>
      <c r="BR23" s="416"/>
      <c r="BS23" s="416"/>
      <c r="BT23" s="416"/>
      <c r="BU23" s="417"/>
      <c r="BV23" s="415">
        <v>29374307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7200</v>
      </c>
      <c r="R24" s="467"/>
      <c r="S24" s="467"/>
      <c r="T24" s="467"/>
      <c r="U24" s="467"/>
      <c r="V24" s="506"/>
      <c r="W24" s="561"/>
      <c r="X24" s="549"/>
      <c r="Y24" s="550"/>
      <c r="Z24" s="465" t="s">
        <v>150</v>
      </c>
      <c r="AA24" s="445"/>
      <c r="AB24" s="445"/>
      <c r="AC24" s="445"/>
      <c r="AD24" s="445"/>
      <c r="AE24" s="445"/>
      <c r="AF24" s="445"/>
      <c r="AG24" s="446"/>
      <c r="AH24" s="466">
        <v>602</v>
      </c>
      <c r="AI24" s="467"/>
      <c r="AJ24" s="467"/>
      <c r="AK24" s="467"/>
      <c r="AL24" s="506"/>
      <c r="AM24" s="466">
        <v>1904126</v>
      </c>
      <c r="AN24" s="467"/>
      <c r="AO24" s="467"/>
      <c r="AP24" s="467"/>
      <c r="AQ24" s="467"/>
      <c r="AR24" s="506"/>
      <c r="AS24" s="466">
        <v>3163</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26499631</v>
      </c>
      <c r="BO24" s="416"/>
      <c r="BP24" s="416"/>
      <c r="BQ24" s="416"/>
      <c r="BR24" s="416"/>
      <c r="BS24" s="416"/>
      <c r="BT24" s="416"/>
      <c r="BU24" s="417"/>
      <c r="BV24" s="415">
        <v>25457185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6840</v>
      </c>
      <c r="R25" s="467"/>
      <c r="S25" s="467"/>
      <c r="T25" s="467"/>
      <c r="U25" s="467"/>
      <c r="V25" s="506"/>
      <c r="W25" s="561"/>
      <c r="X25" s="549"/>
      <c r="Y25" s="550"/>
      <c r="Z25" s="465" t="s">
        <v>153</v>
      </c>
      <c r="AA25" s="445"/>
      <c r="AB25" s="445"/>
      <c r="AC25" s="445"/>
      <c r="AD25" s="445"/>
      <c r="AE25" s="445"/>
      <c r="AF25" s="445"/>
      <c r="AG25" s="446"/>
      <c r="AH25" s="466">
        <v>128</v>
      </c>
      <c r="AI25" s="467"/>
      <c r="AJ25" s="467"/>
      <c r="AK25" s="467"/>
      <c r="AL25" s="506"/>
      <c r="AM25" s="466">
        <v>400128</v>
      </c>
      <c r="AN25" s="467"/>
      <c r="AO25" s="467"/>
      <c r="AP25" s="467"/>
      <c r="AQ25" s="467"/>
      <c r="AR25" s="506"/>
      <c r="AS25" s="466">
        <v>3126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3736713</v>
      </c>
      <c r="BO25" s="379"/>
      <c r="BP25" s="379"/>
      <c r="BQ25" s="379"/>
      <c r="BR25" s="379"/>
      <c r="BS25" s="379"/>
      <c r="BT25" s="379"/>
      <c r="BU25" s="380"/>
      <c r="BV25" s="378">
        <v>3700342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6175</v>
      </c>
      <c r="R26" s="467"/>
      <c r="S26" s="467"/>
      <c r="T26" s="467"/>
      <c r="U26" s="467"/>
      <c r="V26" s="506"/>
      <c r="W26" s="561"/>
      <c r="X26" s="549"/>
      <c r="Y26" s="550"/>
      <c r="Z26" s="465" t="s">
        <v>156</v>
      </c>
      <c r="AA26" s="571"/>
      <c r="AB26" s="571"/>
      <c r="AC26" s="571"/>
      <c r="AD26" s="571"/>
      <c r="AE26" s="571"/>
      <c r="AF26" s="571"/>
      <c r="AG26" s="572"/>
      <c r="AH26" s="466">
        <v>26</v>
      </c>
      <c r="AI26" s="467"/>
      <c r="AJ26" s="467"/>
      <c r="AK26" s="467"/>
      <c r="AL26" s="506"/>
      <c r="AM26" s="466">
        <v>76232</v>
      </c>
      <c r="AN26" s="467"/>
      <c r="AO26" s="467"/>
      <c r="AP26" s="467"/>
      <c r="AQ26" s="467"/>
      <c r="AR26" s="506"/>
      <c r="AS26" s="466">
        <v>2932</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4600</v>
      </c>
      <c r="R27" s="467"/>
      <c r="S27" s="467"/>
      <c r="T27" s="467"/>
      <c r="U27" s="467"/>
      <c r="V27" s="506"/>
      <c r="W27" s="561"/>
      <c r="X27" s="549"/>
      <c r="Y27" s="550"/>
      <c r="Z27" s="465" t="s">
        <v>159</v>
      </c>
      <c r="AA27" s="445"/>
      <c r="AB27" s="445"/>
      <c r="AC27" s="445"/>
      <c r="AD27" s="445"/>
      <c r="AE27" s="445"/>
      <c r="AF27" s="445"/>
      <c r="AG27" s="446"/>
      <c r="AH27" s="466">
        <v>3</v>
      </c>
      <c r="AI27" s="467"/>
      <c r="AJ27" s="467"/>
      <c r="AK27" s="467"/>
      <c r="AL27" s="506"/>
      <c r="AM27" s="466">
        <v>9450</v>
      </c>
      <c r="AN27" s="467"/>
      <c r="AO27" s="467"/>
      <c r="AP27" s="467"/>
      <c r="AQ27" s="467"/>
      <c r="AR27" s="506"/>
      <c r="AS27" s="466">
        <v>3150</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1481177</v>
      </c>
      <c r="BO27" s="585"/>
      <c r="BP27" s="585"/>
      <c r="BQ27" s="585"/>
      <c r="BR27" s="585"/>
      <c r="BS27" s="585"/>
      <c r="BT27" s="585"/>
      <c r="BU27" s="586"/>
      <c r="BV27" s="584">
        <v>1479315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4250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7144608</v>
      </c>
      <c r="BO28" s="379"/>
      <c r="BP28" s="379"/>
      <c r="BQ28" s="379"/>
      <c r="BR28" s="379"/>
      <c r="BS28" s="379"/>
      <c r="BT28" s="379"/>
      <c r="BU28" s="380"/>
      <c r="BV28" s="378">
        <v>6598453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20</v>
      </c>
      <c r="M29" s="467"/>
      <c r="N29" s="467"/>
      <c r="O29" s="467"/>
      <c r="P29" s="506"/>
      <c r="Q29" s="466">
        <v>4000</v>
      </c>
      <c r="R29" s="467"/>
      <c r="S29" s="467"/>
      <c r="T29" s="467"/>
      <c r="U29" s="467"/>
      <c r="V29" s="506"/>
      <c r="W29" s="562"/>
      <c r="X29" s="563"/>
      <c r="Y29" s="564"/>
      <c r="Z29" s="465" t="s">
        <v>166</v>
      </c>
      <c r="AA29" s="445"/>
      <c r="AB29" s="445"/>
      <c r="AC29" s="445"/>
      <c r="AD29" s="445"/>
      <c r="AE29" s="445"/>
      <c r="AF29" s="445"/>
      <c r="AG29" s="446"/>
      <c r="AH29" s="466">
        <v>605</v>
      </c>
      <c r="AI29" s="467"/>
      <c r="AJ29" s="467"/>
      <c r="AK29" s="467"/>
      <c r="AL29" s="506"/>
      <c r="AM29" s="466">
        <v>1913576</v>
      </c>
      <c r="AN29" s="467"/>
      <c r="AO29" s="467"/>
      <c r="AP29" s="467"/>
      <c r="AQ29" s="467"/>
      <c r="AR29" s="506"/>
      <c r="AS29" s="466">
        <v>3163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2345224</v>
      </c>
      <c r="BO29" s="416"/>
      <c r="BP29" s="416"/>
      <c r="BQ29" s="416"/>
      <c r="BR29" s="416"/>
      <c r="BS29" s="416"/>
      <c r="BT29" s="416"/>
      <c r="BU29" s="417"/>
      <c r="BV29" s="415">
        <v>1882061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96.5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5671086</v>
      </c>
      <c r="BO30" s="585"/>
      <c r="BP30" s="585"/>
      <c r="BQ30" s="585"/>
      <c r="BR30" s="585"/>
      <c r="BS30" s="585"/>
      <c r="BT30" s="585"/>
      <c r="BU30" s="586"/>
      <c r="BV30" s="584">
        <v>5744414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笠間市国民健康保険特別会計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笠間市水道事業会計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笠間市公共下水道事業特別会計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笠間市開発公社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笠間市介護保険特別会計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笠間市工業用水道事業会計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笠間市農業集落排水事業特別会計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笠間工芸の丘</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笠間市後期高齢者医療特別会計</v>
      </c>
      <c r="X36" s="597"/>
      <c r="Y36" s="597"/>
      <c r="Z36" s="597"/>
      <c r="AA36" s="597"/>
      <c r="AB36" s="597"/>
      <c r="AC36" s="597"/>
      <c r="AD36" s="597"/>
      <c r="AE36" s="597"/>
      <c r="AF36" s="597"/>
      <c r="AG36" s="597"/>
      <c r="AH36" s="597"/>
      <c r="AI36" s="597"/>
      <c r="AJ36" s="597"/>
      <c r="AK36" s="597"/>
      <c r="AL36" s="165"/>
      <c r="AM36" s="596">
        <f t="shared" si="0"/>
        <v>8</v>
      </c>
      <c r="AN36" s="596"/>
      <c r="AO36" s="597" t="str">
        <f>IF('各会計、関係団体の財政状況及び健全化判断比率'!B34="","",'各会計、関係団体の財政状況及び健全化判断比率'!B34)</f>
        <v>笠間市立病院事業会計</v>
      </c>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IF('各会計、関係団体の財政状況及び健全化判断比率'!B37="","",'各会計、関係団体の財政状況及び健全化判断比率'!B37)</f>
        <v>笠間市岩間駅東土地区画整理事業特別会計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茨城租税債権管理機構</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笠間市農業公社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笠間市介護サービス事業特別会計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茨城県後期高齢者医療広域連合（後期高齢医療特別会計）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茨城地方広域環境事務組合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笠間・水戸環境組合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笠間地方広域事務組合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筑北環境衛生組合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534</v>
      </c>
      <c r="D34" s="1181"/>
      <c r="E34" s="1182"/>
      <c r="F34" s="32">
        <v>12.88</v>
      </c>
      <c r="G34" s="33">
        <v>13.62</v>
      </c>
      <c r="H34" s="33">
        <v>13.41</v>
      </c>
      <c r="I34" s="33">
        <v>13.79</v>
      </c>
      <c r="J34" s="34">
        <v>13.69</v>
      </c>
      <c r="K34" s="22"/>
      <c r="L34" s="22"/>
      <c r="M34" s="22"/>
      <c r="N34" s="22"/>
      <c r="O34" s="22"/>
      <c r="P34" s="22"/>
    </row>
    <row r="35" spans="1:16" ht="39" customHeight="1" x14ac:dyDescent="0.15">
      <c r="A35" s="22"/>
      <c r="B35" s="35"/>
      <c r="C35" s="1175" t="s">
        <v>535</v>
      </c>
      <c r="D35" s="1176"/>
      <c r="E35" s="1177"/>
      <c r="F35" s="36">
        <v>3.67</v>
      </c>
      <c r="G35" s="37">
        <v>2.5</v>
      </c>
      <c r="H35" s="37">
        <v>3.75</v>
      </c>
      <c r="I35" s="37">
        <v>3.48</v>
      </c>
      <c r="J35" s="38">
        <v>3.21</v>
      </c>
      <c r="K35" s="22"/>
      <c r="L35" s="22"/>
      <c r="M35" s="22"/>
      <c r="N35" s="22"/>
      <c r="O35" s="22"/>
      <c r="P35" s="22"/>
    </row>
    <row r="36" spans="1:16" ht="39" customHeight="1" x14ac:dyDescent="0.15">
      <c r="A36" s="22"/>
      <c r="B36" s="35"/>
      <c r="C36" s="1175" t="s">
        <v>536</v>
      </c>
      <c r="D36" s="1176"/>
      <c r="E36" s="1177"/>
      <c r="F36" s="36">
        <v>1.37</v>
      </c>
      <c r="G36" s="37">
        <v>1.44</v>
      </c>
      <c r="H36" s="37">
        <v>1.42</v>
      </c>
      <c r="I36" s="37">
        <v>1.47</v>
      </c>
      <c r="J36" s="38">
        <v>1.52</v>
      </c>
      <c r="K36" s="22"/>
      <c r="L36" s="22"/>
      <c r="M36" s="22"/>
      <c r="N36" s="22"/>
      <c r="O36" s="22"/>
      <c r="P36" s="22"/>
    </row>
    <row r="37" spans="1:16" ht="39" customHeight="1" x14ac:dyDescent="0.15">
      <c r="A37" s="22"/>
      <c r="B37" s="35"/>
      <c r="C37" s="1175" t="s">
        <v>537</v>
      </c>
      <c r="D37" s="1176"/>
      <c r="E37" s="1177"/>
      <c r="F37" s="36">
        <v>0.42</v>
      </c>
      <c r="G37" s="37">
        <v>0.57999999999999996</v>
      </c>
      <c r="H37" s="37">
        <v>0.74</v>
      </c>
      <c r="I37" s="37">
        <v>0.96</v>
      </c>
      <c r="J37" s="38">
        <v>1.1399999999999999</v>
      </c>
      <c r="K37" s="22"/>
      <c r="L37" s="22"/>
      <c r="M37" s="22"/>
      <c r="N37" s="22"/>
      <c r="O37" s="22"/>
      <c r="P37" s="22"/>
    </row>
    <row r="38" spans="1:16" ht="39" customHeight="1" x14ac:dyDescent="0.15">
      <c r="A38" s="22"/>
      <c r="B38" s="35"/>
      <c r="C38" s="1175" t="s">
        <v>538</v>
      </c>
      <c r="D38" s="1176"/>
      <c r="E38" s="1177"/>
      <c r="F38" s="36">
        <v>0.28000000000000003</v>
      </c>
      <c r="G38" s="37">
        <v>1.28</v>
      </c>
      <c r="H38" s="37">
        <v>1.88</v>
      </c>
      <c r="I38" s="37">
        <v>1.37</v>
      </c>
      <c r="J38" s="38">
        <v>0.98</v>
      </c>
      <c r="K38" s="22"/>
      <c r="L38" s="22"/>
      <c r="M38" s="22"/>
      <c r="N38" s="22"/>
      <c r="O38" s="22"/>
      <c r="P38" s="22"/>
    </row>
    <row r="39" spans="1:16" ht="39" customHeight="1" x14ac:dyDescent="0.15">
      <c r="A39" s="22"/>
      <c r="B39" s="35"/>
      <c r="C39" s="1175" t="s">
        <v>539</v>
      </c>
      <c r="D39" s="1176"/>
      <c r="E39" s="1177"/>
      <c r="F39" s="36">
        <v>0.35</v>
      </c>
      <c r="G39" s="37">
        <v>0.76</v>
      </c>
      <c r="H39" s="37">
        <v>0.22</v>
      </c>
      <c r="I39" s="37">
        <v>0.81</v>
      </c>
      <c r="J39" s="38">
        <v>0.56999999999999995</v>
      </c>
      <c r="K39" s="22"/>
      <c r="L39" s="22"/>
      <c r="M39" s="22"/>
      <c r="N39" s="22"/>
      <c r="O39" s="22"/>
      <c r="P39" s="22"/>
    </row>
    <row r="40" spans="1:16" ht="39" customHeight="1" x14ac:dyDescent="0.15">
      <c r="A40" s="22"/>
      <c r="B40" s="35"/>
      <c r="C40" s="1175" t="s">
        <v>540</v>
      </c>
      <c r="D40" s="1176"/>
      <c r="E40" s="1177"/>
      <c r="F40" s="36">
        <v>0.14000000000000001</v>
      </c>
      <c r="G40" s="37">
        <v>0.44</v>
      </c>
      <c r="H40" s="37">
        <v>0.3</v>
      </c>
      <c r="I40" s="37">
        <v>0.2</v>
      </c>
      <c r="J40" s="38">
        <v>0.23</v>
      </c>
      <c r="K40" s="22"/>
      <c r="L40" s="22"/>
      <c r="M40" s="22"/>
      <c r="N40" s="22"/>
      <c r="O40" s="22"/>
      <c r="P40" s="22"/>
    </row>
    <row r="41" spans="1:16" ht="39" customHeight="1" x14ac:dyDescent="0.15">
      <c r="A41" s="22"/>
      <c r="B41" s="35"/>
      <c r="C41" s="1175" t="s">
        <v>541</v>
      </c>
      <c r="D41" s="1176"/>
      <c r="E41" s="1177"/>
      <c r="F41" s="36">
        <v>0.02</v>
      </c>
      <c r="G41" s="37">
        <v>0.05</v>
      </c>
      <c r="H41" s="37">
        <v>0.06</v>
      </c>
      <c r="I41" s="37">
        <v>0.02</v>
      </c>
      <c r="J41" s="38">
        <v>0.01</v>
      </c>
      <c r="K41" s="22"/>
      <c r="L41" s="22"/>
      <c r="M41" s="22"/>
      <c r="N41" s="22"/>
      <c r="O41" s="22"/>
      <c r="P41" s="22"/>
    </row>
    <row r="42" spans="1:16" ht="39" customHeight="1" x14ac:dyDescent="0.15">
      <c r="A42" s="22"/>
      <c r="B42" s="39"/>
      <c r="C42" s="1175" t="s">
        <v>542</v>
      </c>
      <c r="D42" s="1176"/>
      <c r="E42" s="1177"/>
      <c r="F42" s="36" t="s">
        <v>488</v>
      </c>
      <c r="G42" s="37" t="s">
        <v>488</v>
      </c>
      <c r="H42" s="37" t="s">
        <v>488</v>
      </c>
      <c r="I42" s="37" t="s">
        <v>488</v>
      </c>
      <c r="J42" s="38" t="s">
        <v>488</v>
      </c>
      <c r="K42" s="22"/>
      <c r="L42" s="22"/>
      <c r="M42" s="22"/>
      <c r="N42" s="22"/>
      <c r="O42" s="22"/>
      <c r="P42" s="22"/>
    </row>
    <row r="43" spans="1:16" ht="39" customHeight="1" thickBot="1" x14ac:dyDescent="0.2">
      <c r="A43" s="22"/>
      <c r="B43" s="40"/>
      <c r="C43" s="1178" t="s">
        <v>543</v>
      </c>
      <c r="D43" s="1179"/>
      <c r="E43" s="1180"/>
      <c r="F43" s="41">
        <v>0.18</v>
      </c>
      <c r="G43" s="42">
        <v>0.02</v>
      </c>
      <c r="H43" s="42">
        <v>0.03</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2705</v>
      </c>
      <c r="L45" s="60">
        <v>2728</v>
      </c>
      <c r="M45" s="60">
        <v>2921</v>
      </c>
      <c r="N45" s="60">
        <v>2997</v>
      </c>
      <c r="O45" s="61">
        <v>2958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x14ac:dyDescent="0.15">
      <c r="A48" s="48"/>
      <c r="B48" s="1193"/>
      <c r="C48" s="1194"/>
      <c r="D48" s="62"/>
      <c r="E48" s="1185" t="s">
        <v>15</v>
      </c>
      <c r="F48" s="1185"/>
      <c r="G48" s="1185"/>
      <c r="H48" s="1185"/>
      <c r="I48" s="1185"/>
      <c r="J48" s="1186"/>
      <c r="K48" s="63">
        <v>1183</v>
      </c>
      <c r="L48" s="64">
        <v>1212</v>
      </c>
      <c r="M48" s="64">
        <v>1110</v>
      </c>
      <c r="N48" s="64">
        <v>1054</v>
      </c>
      <c r="O48" s="65">
        <v>1055</v>
      </c>
      <c r="P48" s="48"/>
      <c r="Q48" s="48"/>
      <c r="R48" s="48"/>
      <c r="S48" s="48"/>
      <c r="T48" s="48"/>
      <c r="U48" s="48"/>
    </row>
    <row r="49" spans="1:21" ht="30.75" customHeight="1" x14ac:dyDescent="0.15">
      <c r="A49" s="48"/>
      <c r="B49" s="1193"/>
      <c r="C49" s="1194"/>
      <c r="D49" s="62"/>
      <c r="E49" s="1185" t="s">
        <v>16</v>
      </c>
      <c r="F49" s="1185"/>
      <c r="G49" s="1185"/>
      <c r="H49" s="1185"/>
      <c r="I49" s="1185"/>
      <c r="J49" s="1186"/>
      <c r="K49" s="63">
        <v>80</v>
      </c>
      <c r="L49" s="64">
        <v>81</v>
      </c>
      <c r="M49" s="64">
        <v>86</v>
      </c>
      <c r="N49" s="64">
        <v>80</v>
      </c>
      <c r="O49" s="65">
        <v>80</v>
      </c>
      <c r="P49" s="48"/>
      <c r="Q49" s="48"/>
      <c r="R49" s="48"/>
      <c r="S49" s="48"/>
      <c r="T49" s="48"/>
      <c r="U49" s="48"/>
    </row>
    <row r="50" spans="1:21" ht="30.75" customHeight="1" x14ac:dyDescent="0.15">
      <c r="A50" s="48"/>
      <c r="B50" s="1193"/>
      <c r="C50" s="1194"/>
      <c r="D50" s="62"/>
      <c r="E50" s="1185" t="s">
        <v>17</v>
      </c>
      <c r="F50" s="1185"/>
      <c r="G50" s="1185"/>
      <c r="H50" s="1185"/>
      <c r="I50" s="1185"/>
      <c r="J50" s="1186"/>
      <c r="K50" s="63">
        <v>54</v>
      </c>
      <c r="L50" s="64">
        <v>51</v>
      </c>
      <c r="M50" s="64">
        <v>44</v>
      </c>
      <c r="N50" s="64">
        <v>36</v>
      </c>
      <c r="O50" s="65">
        <v>28</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2392</v>
      </c>
      <c r="L52" s="64">
        <v>2495</v>
      </c>
      <c r="M52" s="64">
        <v>2674</v>
      </c>
      <c r="N52" s="64">
        <v>2779</v>
      </c>
      <c r="O52" s="65">
        <v>2683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1630</v>
      </c>
      <c r="L53" s="69">
        <v>1577</v>
      </c>
      <c r="M53" s="69">
        <v>1487</v>
      </c>
      <c r="N53" s="69">
        <v>1388</v>
      </c>
      <c r="O53" s="70">
        <v>1438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199" t="s">
        <v>24</v>
      </c>
      <c r="C41" s="1200"/>
      <c r="D41" s="81"/>
      <c r="E41" s="1205" t="s">
        <v>25</v>
      </c>
      <c r="F41" s="1205"/>
      <c r="G41" s="1205"/>
      <c r="H41" s="1206"/>
      <c r="I41" s="82">
        <v>27101</v>
      </c>
      <c r="J41" s="83">
        <v>28874</v>
      </c>
      <c r="K41" s="83">
        <v>29316</v>
      </c>
      <c r="L41" s="83">
        <v>29320</v>
      </c>
      <c r="M41" s="84">
        <v>29848</v>
      </c>
    </row>
    <row r="42" spans="2:13" ht="27.75" customHeight="1" x14ac:dyDescent="0.15">
      <c r="B42" s="1201"/>
      <c r="C42" s="1202"/>
      <c r="D42" s="85"/>
      <c r="E42" s="1207" t="s">
        <v>26</v>
      </c>
      <c r="F42" s="1207"/>
      <c r="G42" s="1207"/>
      <c r="H42" s="1208"/>
      <c r="I42" s="86">
        <v>511</v>
      </c>
      <c r="J42" s="87">
        <v>454</v>
      </c>
      <c r="K42" s="87">
        <v>407</v>
      </c>
      <c r="L42" s="87">
        <v>376</v>
      </c>
      <c r="M42" s="88">
        <v>348</v>
      </c>
    </row>
    <row r="43" spans="2:13" ht="27.75" customHeight="1" x14ac:dyDescent="0.15">
      <c r="B43" s="1201"/>
      <c r="C43" s="1202"/>
      <c r="D43" s="85"/>
      <c r="E43" s="1207" t="s">
        <v>27</v>
      </c>
      <c r="F43" s="1207"/>
      <c r="G43" s="1207"/>
      <c r="H43" s="1208"/>
      <c r="I43" s="86">
        <v>18774</v>
      </c>
      <c r="J43" s="87">
        <v>18531</v>
      </c>
      <c r="K43" s="87">
        <v>18140</v>
      </c>
      <c r="L43" s="87">
        <v>17868</v>
      </c>
      <c r="M43" s="88">
        <v>17593</v>
      </c>
    </row>
    <row r="44" spans="2:13" ht="27.75" customHeight="1" x14ac:dyDescent="0.15">
      <c r="B44" s="1201"/>
      <c r="C44" s="1202"/>
      <c r="D44" s="85"/>
      <c r="E44" s="1207" t="s">
        <v>28</v>
      </c>
      <c r="F44" s="1207"/>
      <c r="G44" s="1207"/>
      <c r="H44" s="1208"/>
      <c r="I44" s="86">
        <v>521</v>
      </c>
      <c r="J44" s="87">
        <v>424</v>
      </c>
      <c r="K44" s="87">
        <v>350</v>
      </c>
      <c r="L44" s="87">
        <v>272</v>
      </c>
      <c r="M44" s="88">
        <v>200</v>
      </c>
    </row>
    <row r="45" spans="2:13" ht="27.75" customHeight="1" x14ac:dyDescent="0.15">
      <c r="B45" s="1201"/>
      <c r="C45" s="1202"/>
      <c r="D45" s="85"/>
      <c r="E45" s="1207" t="s">
        <v>29</v>
      </c>
      <c r="F45" s="1207"/>
      <c r="G45" s="1207"/>
      <c r="H45" s="1208"/>
      <c r="I45" s="86">
        <v>7115</v>
      </c>
      <c r="J45" s="87">
        <v>6818</v>
      </c>
      <c r="K45" s="87">
        <v>6223</v>
      </c>
      <c r="L45" s="87">
        <v>5957</v>
      </c>
      <c r="M45" s="88">
        <v>5497</v>
      </c>
    </row>
    <row r="46" spans="2:13" ht="27.75" customHeight="1" x14ac:dyDescent="0.15">
      <c r="B46" s="1201"/>
      <c r="C46" s="1202"/>
      <c r="D46" s="85"/>
      <c r="E46" s="1207" t="s">
        <v>30</v>
      </c>
      <c r="F46" s="1207"/>
      <c r="G46" s="1207"/>
      <c r="H46" s="1208"/>
      <c r="I46" s="86">
        <v>16</v>
      </c>
      <c r="J46" s="87">
        <v>13</v>
      </c>
      <c r="K46" s="87">
        <v>7</v>
      </c>
      <c r="L46" s="87">
        <v>9</v>
      </c>
      <c r="M46" s="88">
        <v>8</v>
      </c>
    </row>
    <row r="47" spans="2:13" ht="27.75" customHeight="1" x14ac:dyDescent="0.15">
      <c r="B47" s="1201"/>
      <c r="C47" s="1202"/>
      <c r="D47" s="85"/>
      <c r="E47" s="1207" t="s">
        <v>31</v>
      </c>
      <c r="F47" s="1207"/>
      <c r="G47" s="1207"/>
      <c r="H47" s="1208"/>
      <c r="I47" s="86" t="s">
        <v>488</v>
      </c>
      <c r="J47" s="87" t="s">
        <v>488</v>
      </c>
      <c r="K47" s="87" t="s">
        <v>488</v>
      </c>
      <c r="L47" s="87" t="s">
        <v>488</v>
      </c>
      <c r="M47" s="88" t="s">
        <v>488</v>
      </c>
    </row>
    <row r="48" spans="2:13" ht="27.75" customHeight="1" x14ac:dyDescent="0.15">
      <c r="B48" s="1203"/>
      <c r="C48" s="1204"/>
      <c r="D48" s="85"/>
      <c r="E48" s="1207" t="s">
        <v>32</v>
      </c>
      <c r="F48" s="1207"/>
      <c r="G48" s="1207"/>
      <c r="H48" s="1208"/>
      <c r="I48" s="86" t="s">
        <v>488</v>
      </c>
      <c r="J48" s="87" t="s">
        <v>488</v>
      </c>
      <c r="K48" s="87" t="s">
        <v>488</v>
      </c>
      <c r="L48" s="87" t="s">
        <v>488</v>
      </c>
      <c r="M48" s="88" t="s">
        <v>488</v>
      </c>
    </row>
    <row r="49" spans="2:13" ht="27.75" customHeight="1" x14ac:dyDescent="0.15">
      <c r="B49" s="1209" t="s">
        <v>33</v>
      </c>
      <c r="C49" s="1210"/>
      <c r="D49" s="89"/>
      <c r="E49" s="1207" t="s">
        <v>34</v>
      </c>
      <c r="F49" s="1207"/>
      <c r="G49" s="1207"/>
      <c r="H49" s="1208"/>
      <c r="I49" s="86">
        <v>11621</v>
      </c>
      <c r="J49" s="87">
        <v>12530</v>
      </c>
      <c r="K49" s="87">
        <v>13473</v>
      </c>
      <c r="L49" s="87">
        <v>14142</v>
      </c>
      <c r="M49" s="88">
        <v>15296</v>
      </c>
    </row>
    <row r="50" spans="2:13" ht="27.75" customHeight="1" x14ac:dyDescent="0.15">
      <c r="B50" s="1201"/>
      <c r="C50" s="1202"/>
      <c r="D50" s="85"/>
      <c r="E50" s="1207" t="s">
        <v>35</v>
      </c>
      <c r="F50" s="1207"/>
      <c r="G50" s="1207"/>
      <c r="H50" s="1208"/>
      <c r="I50" s="86">
        <v>579</v>
      </c>
      <c r="J50" s="87">
        <v>543</v>
      </c>
      <c r="K50" s="87">
        <v>512</v>
      </c>
      <c r="L50" s="87">
        <v>413</v>
      </c>
      <c r="M50" s="88">
        <v>391</v>
      </c>
    </row>
    <row r="51" spans="2:13" ht="27.75" customHeight="1" x14ac:dyDescent="0.15">
      <c r="B51" s="1203"/>
      <c r="C51" s="1204"/>
      <c r="D51" s="85"/>
      <c r="E51" s="1207" t="s">
        <v>36</v>
      </c>
      <c r="F51" s="1207"/>
      <c r="G51" s="1207"/>
      <c r="H51" s="1208"/>
      <c r="I51" s="86">
        <v>30901</v>
      </c>
      <c r="J51" s="87">
        <v>32801</v>
      </c>
      <c r="K51" s="87">
        <v>33230</v>
      </c>
      <c r="L51" s="87">
        <v>33791</v>
      </c>
      <c r="M51" s="88">
        <v>34205</v>
      </c>
    </row>
    <row r="52" spans="2:13" ht="27.75" customHeight="1" thickBot="1" x14ac:dyDescent="0.2">
      <c r="B52" s="1211" t="s">
        <v>37</v>
      </c>
      <c r="C52" s="1212"/>
      <c r="D52" s="90"/>
      <c r="E52" s="1213" t="s">
        <v>38</v>
      </c>
      <c r="F52" s="1213"/>
      <c r="G52" s="1213"/>
      <c r="H52" s="1214"/>
      <c r="I52" s="91">
        <v>10938</v>
      </c>
      <c r="J52" s="92">
        <v>9241</v>
      </c>
      <c r="K52" s="92">
        <v>7229</v>
      </c>
      <c r="L52" s="92">
        <v>5456</v>
      </c>
      <c r="M52" s="93">
        <v>3601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562</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563</v>
      </c>
    </row>
    <row r="50" spans="1:17" x14ac:dyDescent="0.15">
      <c r="B50" s="248"/>
      <c r="C50" s="244"/>
      <c r="D50" s="244"/>
      <c r="E50" s="244"/>
      <c r="F50" s="244"/>
      <c r="G50" s="1236"/>
      <c r="H50" s="1237"/>
      <c r="I50" s="1237"/>
      <c r="J50" s="1238"/>
      <c r="K50" s="354" t="s">
        <v>528</v>
      </c>
      <c r="L50" s="354" t="s">
        <v>529</v>
      </c>
      <c r="M50" s="354" t="s">
        <v>530</v>
      </c>
      <c r="N50" s="354" t="s">
        <v>531</v>
      </c>
      <c r="O50" s="354" t="s">
        <v>532</v>
      </c>
    </row>
    <row r="51" spans="1:17" x14ac:dyDescent="0.15">
      <c r="B51" s="248"/>
      <c r="C51" s="244"/>
      <c r="D51" s="244"/>
      <c r="E51" s="244"/>
      <c r="F51" s="244"/>
      <c r="G51" s="1239" t="s">
        <v>564</v>
      </c>
      <c r="H51" s="1240"/>
      <c r="I51" s="1245" t="s">
        <v>565</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566</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567</v>
      </c>
      <c r="H55" s="1220"/>
      <c r="I55" s="1225" t="s">
        <v>565</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566</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568</v>
      </c>
      <c r="C63" s="244"/>
      <c r="D63" s="244"/>
      <c r="E63" s="244"/>
      <c r="F63" s="244"/>
      <c r="G63" s="244"/>
      <c r="H63" s="244"/>
      <c r="I63" s="244"/>
      <c r="J63" s="244"/>
      <c r="K63" s="244"/>
      <c r="L63" s="244"/>
      <c r="M63" s="244"/>
      <c r="N63" s="244"/>
      <c r="O63" s="244"/>
    </row>
    <row r="64" spans="1:17" x14ac:dyDescent="0.15">
      <c r="B64" s="248"/>
      <c r="C64" s="244"/>
      <c r="D64" s="244"/>
      <c r="E64" s="244"/>
      <c r="F64" s="244"/>
      <c r="G64" s="351" t="s">
        <v>562</v>
      </c>
      <c r="I64" s="352"/>
      <c r="J64" s="352"/>
      <c r="K64" s="352"/>
      <c r="L64" s="244"/>
      <c r="M64" s="244"/>
      <c r="N64" s="244"/>
      <c r="O64" s="244"/>
    </row>
    <row r="65" spans="2:30" x14ac:dyDescent="0.15">
      <c r="B65" s="248"/>
      <c r="C65" s="244"/>
      <c r="D65" s="244"/>
      <c r="E65" s="244"/>
      <c r="F65" s="244"/>
      <c r="G65" s="1227" t="s">
        <v>571</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569</v>
      </c>
      <c r="I71" s="368"/>
      <c r="J71" s="364"/>
      <c r="K71" s="364"/>
      <c r="L71" s="365"/>
      <c r="M71" s="364"/>
      <c r="N71" s="365"/>
      <c r="O71" s="366"/>
    </row>
    <row r="72" spans="2:30" x14ac:dyDescent="0.15">
      <c r="B72" s="248"/>
      <c r="C72" s="244"/>
      <c r="D72" s="244"/>
      <c r="E72" s="244"/>
      <c r="F72" s="244"/>
      <c r="G72" s="1236"/>
      <c r="H72" s="1237"/>
      <c r="I72" s="1237"/>
      <c r="J72" s="1238"/>
      <c r="K72" s="354" t="s">
        <v>528</v>
      </c>
      <c r="L72" s="354" t="s">
        <v>529</v>
      </c>
      <c r="M72" s="354" t="s">
        <v>530</v>
      </c>
      <c r="N72" s="354" t="s">
        <v>531</v>
      </c>
      <c r="O72" s="354" t="s">
        <v>532</v>
      </c>
    </row>
    <row r="73" spans="2:30" x14ac:dyDescent="0.15">
      <c r="B73" s="248"/>
      <c r="C73" s="244"/>
      <c r="D73" s="244"/>
      <c r="E73" s="244"/>
      <c r="F73" s="244"/>
      <c r="G73" s="1239" t="s">
        <v>564</v>
      </c>
      <c r="H73" s="1240"/>
      <c r="I73" s="1245" t="s">
        <v>565</v>
      </c>
      <c r="J73" s="1245"/>
      <c r="K73" s="1226">
        <v>69.099999999999994</v>
      </c>
      <c r="L73" s="1226">
        <v>58.9</v>
      </c>
      <c r="M73" s="1215">
        <v>46.5</v>
      </c>
      <c r="N73" s="1215">
        <v>35.200000000000003</v>
      </c>
      <c r="O73" s="1215">
        <v>22.8</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570</v>
      </c>
      <c r="J75" s="1225"/>
      <c r="K75" s="1247">
        <v>11.2</v>
      </c>
      <c r="L75" s="1247">
        <v>10.3</v>
      </c>
      <c r="M75" s="1247">
        <v>9.9</v>
      </c>
      <c r="N75" s="1247">
        <v>9.5</v>
      </c>
      <c r="O75" s="1247">
        <v>9.1999999999999993</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567</v>
      </c>
      <c r="H77" s="1220"/>
      <c r="I77" s="1225" t="s">
        <v>565</v>
      </c>
      <c r="J77" s="1225"/>
      <c r="K77" s="1226">
        <v>69.2</v>
      </c>
      <c r="L77" s="1226">
        <v>58.2</v>
      </c>
      <c r="M77" s="1215">
        <v>50.3</v>
      </c>
      <c r="N77" s="1215">
        <v>45.9</v>
      </c>
      <c r="O77" s="1215">
        <v>39</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570</v>
      </c>
      <c r="J79" s="1217"/>
      <c r="K79" s="1218">
        <v>11.1</v>
      </c>
      <c r="L79" s="1218">
        <v>10.3</v>
      </c>
      <c r="M79" s="1218">
        <v>9.6</v>
      </c>
      <c r="N79" s="1218">
        <v>8.8000000000000007</v>
      </c>
      <c r="O79" s="1218">
        <v>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527</v>
      </c>
      <c r="G2" s="111"/>
      <c r="H2" s="112"/>
    </row>
    <row r="3" spans="1:8" x14ac:dyDescent="0.15">
      <c r="A3" s="108" t="s">
        <v>520</v>
      </c>
      <c r="B3" s="113"/>
      <c r="C3" s="114"/>
      <c r="D3" s="115">
        <v>31815</v>
      </c>
      <c r="E3" s="116"/>
      <c r="F3" s="117">
        <v>47569</v>
      </c>
      <c r="G3" s="118"/>
      <c r="H3" s="119"/>
    </row>
    <row r="4" spans="1:8" x14ac:dyDescent="0.15">
      <c r="A4" s="120"/>
      <c r="B4" s="121"/>
      <c r="C4" s="122"/>
      <c r="D4" s="123">
        <v>12647</v>
      </c>
      <c r="E4" s="124"/>
      <c r="F4" s="125">
        <v>26255</v>
      </c>
      <c r="G4" s="126"/>
      <c r="H4" s="127"/>
    </row>
    <row r="5" spans="1:8" x14ac:dyDescent="0.15">
      <c r="A5" s="108" t="s">
        <v>522</v>
      </c>
      <c r="B5" s="113"/>
      <c r="C5" s="114"/>
      <c r="D5" s="115">
        <v>62776</v>
      </c>
      <c r="E5" s="116"/>
      <c r="F5" s="117">
        <v>50880</v>
      </c>
      <c r="G5" s="118"/>
      <c r="H5" s="119"/>
    </row>
    <row r="6" spans="1:8" x14ac:dyDescent="0.15">
      <c r="A6" s="120"/>
      <c r="B6" s="121"/>
      <c r="C6" s="122"/>
      <c r="D6" s="123">
        <v>23609</v>
      </c>
      <c r="E6" s="124"/>
      <c r="F6" s="125">
        <v>26879</v>
      </c>
      <c r="G6" s="126"/>
      <c r="H6" s="127"/>
    </row>
    <row r="7" spans="1:8" x14ac:dyDescent="0.15">
      <c r="A7" s="108" t="s">
        <v>523</v>
      </c>
      <c r="B7" s="113"/>
      <c r="C7" s="114"/>
      <c r="D7" s="115">
        <v>50654</v>
      </c>
      <c r="E7" s="116"/>
      <c r="F7" s="117">
        <v>63956</v>
      </c>
      <c r="G7" s="118"/>
      <c r="H7" s="119"/>
    </row>
    <row r="8" spans="1:8" x14ac:dyDescent="0.15">
      <c r="A8" s="120"/>
      <c r="B8" s="121"/>
      <c r="C8" s="122"/>
      <c r="D8" s="123">
        <v>22417</v>
      </c>
      <c r="E8" s="124"/>
      <c r="F8" s="125">
        <v>29239</v>
      </c>
      <c r="G8" s="126"/>
      <c r="H8" s="127"/>
    </row>
    <row r="9" spans="1:8" x14ac:dyDescent="0.15">
      <c r="A9" s="108" t="s">
        <v>524</v>
      </c>
      <c r="B9" s="113"/>
      <c r="C9" s="114"/>
      <c r="D9" s="115">
        <v>43015</v>
      </c>
      <c r="E9" s="116"/>
      <c r="F9" s="117">
        <v>66255</v>
      </c>
      <c r="G9" s="118"/>
      <c r="H9" s="119"/>
    </row>
    <row r="10" spans="1:8" x14ac:dyDescent="0.15">
      <c r="A10" s="120"/>
      <c r="B10" s="121"/>
      <c r="C10" s="122"/>
      <c r="D10" s="123">
        <v>20819</v>
      </c>
      <c r="E10" s="124"/>
      <c r="F10" s="125">
        <v>31822</v>
      </c>
      <c r="G10" s="126"/>
      <c r="H10" s="127"/>
    </row>
    <row r="11" spans="1:8" x14ac:dyDescent="0.15">
      <c r="A11" s="108" t="s">
        <v>525</v>
      </c>
      <c r="B11" s="113"/>
      <c r="C11" s="114"/>
      <c r="D11" s="115">
        <v>46270</v>
      </c>
      <c r="E11" s="116"/>
      <c r="F11" s="117">
        <v>92247</v>
      </c>
      <c r="G11" s="118"/>
      <c r="H11" s="119"/>
    </row>
    <row r="12" spans="1:8" x14ac:dyDescent="0.15">
      <c r="A12" s="120"/>
      <c r="B12" s="121"/>
      <c r="C12" s="128"/>
      <c r="D12" s="123">
        <v>28775</v>
      </c>
      <c r="E12" s="124"/>
      <c r="F12" s="125">
        <v>37204</v>
      </c>
      <c r="G12" s="126"/>
      <c r="H12" s="127"/>
    </row>
    <row r="13" spans="1:8" x14ac:dyDescent="0.15">
      <c r="A13" s="108"/>
      <c r="B13" s="113"/>
      <c r="C13" s="129"/>
      <c r="D13" s="130">
        <v>46906</v>
      </c>
      <c r="E13" s="131"/>
      <c r="F13" s="132">
        <v>64181</v>
      </c>
      <c r="G13" s="133"/>
      <c r="H13" s="119"/>
    </row>
    <row r="14" spans="1:8" x14ac:dyDescent="0.15">
      <c r="A14" s="120"/>
      <c r="B14" s="121"/>
      <c r="C14" s="122"/>
      <c r="D14" s="123">
        <v>21653</v>
      </c>
      <c r="E14" s="124"/>
      <c r="F14" s="125">
        <v>30280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3.67</v>
      </c>
      <c r="C19" s="134">
        <f>ROUND(VALUE(SUBSTITUTE(実質収支比率等に係る経年分析!G$48,"▲","-")),2)</f>
        <v>2.5099999999999998</v>
      </c>
      <c r="D19" s="134">
        <f>ROUND(VALUE(SUBSTITUTE(実質収支比率等に係る経年分析!H$48,"▲","-")),2)</f>
        <v>3.75</v>
      </c>
      <c r="E19" s="134">
        <f>ROUND(VALUE(SUBSTITUTE(実質収支比率等に係る経年分析!I$48,"▲","-")),2)</f>
        <v>3.49</v>
      </c>
      <c r="F19" s="134">
        <f>ROUND(VALUE(SUBSTITUTE(実質収支比率等に係る経年分析!J$48,"▲","-")),2)</f>
        <v>3.21</v>
      </c>
    </row>
    <row r="20" spans="1:11" x14ac:dyDescent="0.15">
      <c r="A20" s="134" t="s">
        <v>43</v>
      </c>
      <c r="B20" s="134">
        <f>ROUND(VALUE(SUBSTITUTE(実質収支比率等に係る経年分析!F$47,"▲","-")),2)</f>
        <v>33.9</v>
      </c>
      <c r="C20" s="134">
        <f>ROUND(VALUE(SUBSTITUTE(実質収支比率等に係る経年分析!G$47,"▲","-")),2)</f>
        <v>38.72</v>
      </c>
      <c r="D20" s="134">
        <f>ROUND(VALUE(SUBSTITUTE(実質収支比率等に係る経年分析!H$47,"▲","-")),2)</f>
        <v>39.46</v>
      </c>
      <c r="E20" s="134">
        <f>ROUND(VALUE(SUBSTITUTE(実質収支比率等に係る経年分析!I$47,"▲","-")),2)</f>
        <v>36.4</v>
      </c>
      <c r="F20" s="134">
        <f>ROUND(VALUE(SUBSTITUTE(実質収支比率等に係る経年分析!J$47,"▲","-")),2)</f>
        <v>38.840000000000003</v>
      </c>
    </row>
    <row r="21" spans="1:11" x14ac:dyDescent="0.15">
      <c r="A21" s="134" t="s">
        <v>44</v>
      </c>
      <c r="B21" s="134">
        <f>IF(ISNUMBER(VALUE(SUBSTITUTE(実質収支比率等に係る経年分析!F$49,"▲","-"))),ROUND(VALUE(SUBSTITUTE(実質収支比率等に係る経年分析!F$49,"▲","-")),2),NA())</f>
        <v>11.96</v>
      </c>
      <c r="C21" s="134">
        <f>IF(ISNUMBER(VALUE(SUBSTITUTE(実質収支比率等に係る経年分析!G$49,"▲","-"))),ROUND(VALUE(SUBSTITUTE(実質収支比率等に係る経年分析!G$49,"▲","-")),2),NA())</f>
        <v>3.89</v>
      </c>
      <c r="D21" s="134">
        <f>IF(ISNUMBER(VALUE(SUBSTITUTE(実質収支比率等に係る経年分析!H$49,"▲","-"))),ROUND(VALUE(SUBSTITUTE(実質収支比率等に係る経年分析!H$49,"▲","-")),2),NA())</f>
        <v>3.56</v>
      </c>
      <c r="E21" s="134">
        <f>IF(ISNUMBER(VALUE(SUBSTITUTE(実質収支比率等に係る経年分析!I$49,"▲","-"))),ROUND(VALUE(SUBSTITUTE(実質収支比率等に係る経年分析!I$49,"▲","-")),2),NA())</f>
        <v>-3.07</v>
      </c>
      <c r="F21" s="134">
        <f>IF(ISNUMBER(VALUE(SUBSTITUTE(実質収支比率等に係る経年分析!J$49,"▲","-"))),ROUND(VALUE(SUBSTITUTE(実質収支比率等に係る経年分析!J$49,"▲","-")),2),NA())</f>
        <v>2.75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笠間市農業集落排水事業特別会計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笠間市公共下水道事業特別会計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x14ac:dyDescent="0.15">
      <c r="A31" s="135" t="str">
        <f>IF(連結実質赤字比率に係る赤字・黒字の構成分析!C$39="",NA(),連結実質赤字比率に係る赤字・黒字の構成分析!C$39)</f>
        <v>笠間市介護保険特別会計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0.56999999999999995</v>
      </c>
    </row>
    <row r="32" spans="1:11" x14ac:dyDescent="0.15">
      <c r="A32" s="135" t="str">
        <f>IF(連結実質赤字比率に係る赤字・黒字の構成分析!C$38="",NA(),連結実質赤字比率に係る赤字・黒字の構成分析!C$38)</f>
        <v>笠間市国民健康保険特別会計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0.98</v>
      </c>
    </row>
    <row r="33" spans="1:16" x14ac:dyDescent="0.15">
      <c r="A33" s="135" t="str">
        <f>IF(連結実質赤字比率に係る赤字・黒字の構成分析!C$37="",NA(),連結実質赤字比率に係る赤字・黒字の構成分析!C$37)</f>
        <v>笠間市立病院事業会計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1.1399999999999999</v>
      </c>
    </row>
    <row r="34" spans="1:16" x14ac:dyDescent="0.15">
      <c r="A34" s="135" t="str">
        <f>IF(連結実質赤字比率に係る赤字・黒字の構成分析!C$36="",NA(),連結実質赤字比率に係る赤字・黒字の構成分析!C$36)</f>
        <v>笠間市工業用水道事業会計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3.21</v>
      </c>
    </row>
    <row r="36" spans="1:16" x14ac:dyDescent="0.15">
      <c r="A36" s="135" t="str">
        <f>IF(連結実質赤字比率に係る赤字・黒字の構成分析!C$34="",NA(),連結実質赤字比率に係る赤字・黒字の構成分析!C$34)</f>
        <v>笠間市水道事業会計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2392</v>
      </c>
      <c r="E42" s="136"/>
      <c r="F42" s="136"/>
      <c r="G42" s="136">
        <f>'実質公債費比率（分子）の構造'!L$52</f>
        <v>2495</v>
      </c>
      <c r="H42" s="136"/>
      <c r="I42" s="136"/>
      <c r="J42" s="136">
        <f>'実質公債費比率（分子）の構造'!M$52</f>
        <v>2674</v>
      </c>
      <c r="K42" s="136"/>
      <c r="L42" s="136"/>
      <c r="M42" s="136">
        <f>'実質公債費比率（分子）の構造'!N$52</f>
        <v>2779</v>
      </c>
      <c r="N42" s="136"/>
      <c r="O42" s="136"/>
      <c r="P42" s="136">
        <f>'実質公債費比率（分子）の構造'!O$52</f>
        <v>2683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54</v>
      </c>
      <c r="C44" s="136"/>
      <c r="D44" s="136"/>
      <c r="E44" s="136">
        <f>'実質公債費比率（分子）の構造'!L$50</f>
        <v>51</v>
      </c>
      <c r="F44" s="136"/>
      <c r="G44" s="136"/>
      <c r="H44" s="136">
        <f>'実質公債費比率（分子）の構造'!M$50</f>
        <v>44</v>
      </c>
      <c r="I44" s="136"/>
      <c r="J44" s="136"/>
      <c r="K44" s="136">
        <f>'実質公債費比率（分子）の構造'!N$50</f>
        <v>36</v>
      </c>
      <c r="L44" s="136"/>
      <c r="M44" s="136"/>
      <c r="N44" s="136">
        <f>'実質公債費比率（分子）の構造'!O$50</f>
        <v>28</v>
      </c>
      <c r="O44" s="136"/>
      <c r="P44" s="136"/>
    </row>
    <row r="45" spans="1:16" x14ac:dyDescent="0.15">
      <c r="A45" s="136" t="s">
        <v>54</v>
      </c>
      <c r="B45" s="136">
        <f>'実質公債費比率（分子）の構造'!K$49</f>
        <v>80</v>
      </c>
      <c r="C45" s="136"/>
      <c r="D45" s="136"/>
      <c r="E45" s="136">
        <f>'実質公債費比率（分子）の構造'!L$49</f>
        <v>81</v>
      </c>
      <c r="F45" s="136"/>
      <c r="G45" s="136"/>
      <c r="H45" s="136">
        <f>'実質公債費比率（分子）の構造'!M$49</f>
        <v>86</v>
      </c>
      <c r="I45" s="136"/>
      <c r="J45" s="136"/>
      <c r="K45" s="136">
        <f>'実質公債費比率（分子）の構造'!N$49</f>
        <v>80</v>
      </c>
      <c r="L45" s="136"/>
      <c r="M45" s="136"/>
      <c r="N45" s="136">
        <f>'実質公債費比率（分子）の構造'!O$49</f>
        <v>80</v>
      </c>
      <c r="O45" s="136"/>
      <c r="P45" s="136"/>
    </row>
    <row r="46" spans="1:16" x14ac:dyDescent="0.15">
      <c r="A46" s="136" t="s">
        <v>55</v>
      </c>
      <c r="B46" s="136">
        <f>'実質公債費比率（分子）の構造'!K$48</f>
        <v>1183</v>
      </c>
      <c r="C46" s="136"/>
      <c r="D46" s="136"/>
      <c r="E46" s="136">
        <f>'実質公債費比率（分子）の構造'!L$48</f>
        <v>1212</v>
      </c>
      <c r="F46" s="136"/>
      <c r="G46" s="136"/>
      <c r="H46" s="136">
        <f>'実質公債費比率（分子）の構造'!M$48</f>
        <v>1110</v>
      </c>
      <c r="I46" s="136"/>
      <c r="J46" s="136"/>
      <c r="K46" s="136">
        <f>'実質公債費比率（分子）の構造'!N$48</f>
        <v>1054</v>
      </c>
      <c r="L46" s="136"/>
      <c r="M46" s="136"/>
      <c r="N46" s="136">
        <f>'実質公債費比率（分子）の構造'!O$48</f>
        <v>1055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2705</v>
      </c>
      <c r="C49" s="136"/>
      <c r="D49" s="136"/>
      <c r="E49" s="136">
        <f>'実質公債費比率（分子）の構造'!L$45</f>
        <v>2728</v>
      </c>
      <c r="F49" s="136"/>
      <c r="G49" s="136"/>
      <c r="H49" s="136">
        <f>'実質公債費比率（分子）の構造'!M$45</f>
        <v>2921</v>
      </c>
      <c r="I49" s="136"/>
      <c r="J49" s="136"/>
      <c r="K49" s="136">
        <f>'実質公債費比率（分子）の構造'!N$45</f>
        <v>2997</v>
      </c>
      <c r="L49" s="136"/>
      <c r="M49" s="136"/>
      <c r="N49" s="136">
        <f>'実質公債費比率（分子）の構造'!O$45</f>
        <v>2958</v>
      </c>
      <c r="O49" s="136"/>
      <c r="P49" s="136"/>
    </row>
    <row r="50" spans="1:16" x14ac:dyDescent="0.15">
      <c r="A50" s="136" t="s">
        <v>59</v>
      </c>
      <c r="B50" s="136" t="e">
        <f>NA()</f>
        <v>#N/A</v>
      </c>
      <c r="C50" s="136">
        <f>IF(ISNUMBER('実質公債費比率（分子）の構造'!K$53),'実質公債費比率（分子）の構造'!K$53,NA())</f>
        <v>1630</v>
      </c>
      <c r="D50" s="136" t="e">
        <f>NA()</f>
        <v>#N/A</v>
      </c>
      <c r="E50" s="136" t="e">
        <f>NA()</f>
        <v>#N/A</v>
      </c>
      <c r="F50" s="136">
        <f>IF(ISNUMBER('実質公債費比率（分子）の構造'!L$53),'実質公債費比率（分子）の構造'!L$53,NA())</f>
        <v>1577</v>
      </c>
      <c r="G50" s="136" t="e">
        <f>NA()</f>
        <v>#N/A</v>
      </c>
      <c r="H50" s="136" t="e">
        <f>NA()</f>
        <v>#N/A</v>
      </c>
      <c r="I50" s="136">
        <f>IF(ISNUMBER('実質公債費比率（分子）の構造'!M$53),'実質公債費比率（分子）の構造'!M$53,NA())</f>
        <v>1487</v>
      </c>
      <c r="J50" s="136" t="e">
        <f>NA()</f>
        <v>#N/A</v>
      </c>
      <c r="K50" s="136" t="e">
        <f>NA()</f>
        <v>#N/A</v>
      </c>
      <c r="L50" s="136">
        <f>IF(ISNUMBER('実質公債費比率（分子）の構造'!N$53),'実質公債費比率（分子）の構造'!N$53,NA())</f>
        <v>1388</v>
      </c>
      <c r="M50" s="136" t="e">
        <f>NA()</f>
        <v>#N/A</v>
      </c>
      <c r="N50" s="136" t="e">
        <f>NA()</f>
        <v>#N/A</v>
      </c>
      <c r="O50" s="136">
        <f>IF(ISNUMBER('実質公債費比率（分子）の構造'!O$53),'実質公債費比率（分子）の構造'!O$53,NA())</f>
        <v>1438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30901</v>
      </c>
      <c r="E56" s="135"/>
      <c r="F56" s="135"/>
      <c r="G56" s="135">
        <f>'将来負担比率（分子）の構造'!J$51</f>
        <v>32801</v>
      </c>
      <c r="H56" s="135"/>
      <c r="I56" s="135"/>
      <c r="J56" s="135">
        <f>'将来負担比率（分子）の構造'!K$51</f>
        <v>33230</v>
      </c>
      <c r="K56" s="135"/>
      <c r="L56" s="135"/>
      <c r="M56" s="135">
        <f>'将来負担比率（分子）の構造'!L$51</f>
        <v>33791</v>
      </c>
      <c r="N56" s="135"/>
      <c r="O56" s="135"/>
      <c r="P56" s="135">
        <f>'将来負担比率（分子）の構造'!M$51</f>
        <v>34205</v>
      </c>
    </row>
    <row r="57" spans="1:16" x14ac:dyDescent="0.15">
      <c r="A57" s="135" t="s">
        <v>35</v>
      </c>
      <c r="B57" s="135"/>
      <c r="C57" s="135"/>
      <c r="D57" s="135">
        <f>'将来負担比率（分子）の構造'!I$50</f>
        <v>579</v>
      </c>
      <c r="E57" s="135"/>
      <c r="F57" s="135"/>
      <c r="G57" s="135">
        <f>'将来負担比率（分子）の構造'!J$50</f>
        <v>543</v>
      </c>
      <c r="H57" s="135"/>
      <c r="I57" s="135"/>
      <c r="J57" s="135">
        <f>'将来負担比率（分子）の構造'!K$50</f>
        <v>512</v>
      </c>
      <c r="K57" s="135"/>
      <c r="L57" s="135"/>
      <c r="M57" s="135">
        <f>'将来負担比率（分子）の構造'!L$50</f>
        <v>413</v>
      </c>
      <c r="N57" s="135"/>
      <c r="O57" s="135"/>
      <c r="P57" s="135">
        <f>'将来負担比率（分子）の構造'!M$50</f>
        <v>391</v>
      </c>
    </row>
    <row r="58" spans="1:16" x14ac:dyDescent="0.15">
      <c r="A58" s="135" t="s">
        <v>34</v>
      </c>
      <c r="B58" s="135"/>
      <c r="C58" s="135"/>
      <c r="D58" s="135">
        <f>'将来負担比率（分子）の構造'!I$49</f>
        <v>11621</v>
      </c>
      <c r="E58" s="135"/>
      <c r="F58" s="135"/>
      <c r="G58" s="135">
        <f>'将来負担比率（分子）の構造'!J$49</f>
        <v>12530</v>
      </c>
      <c r="H58" s="135"/>
      <c r="I58" s="135"/>
      <c r="J58" s="135">
        <f>'将来負担比率（分子）の構造'!K$49</f>
        <v>13473</v>
      </c>
      <c r="K58" s="135"/>
      <c r="L58" s="135"/>
      <c r="M58" s="135">
        <f>'将来負担比率（分子）の構造'!L$49</f>
        <v>14142</v>
      </c>
      <c r="N58" s="135"/>
      <c r="O58" s="135"/>
      <c r="P58" s="135">
        <f>'将来負担比率（分子）の構造'!M$49</f>
        <v>15296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16</v>
      </c>
      <c r="C61" s="135"/>
      <c r="D61" s="135"/>
      <c r="E61" s="135">
        <f>'将来負担比率（分子）の構造'!J$46</f>
        <v>13</v>
      </c>
      <c r="F61" s="135"/>
      <c r="G61" s="135"/>
      <c r="H61" s="135">
        <f>'将来負担比率（分子）の構造'!K$46</f>
        <v>7</v>
      </c>
      <c r="I61" s="135"/>
      <c r="J61" s="135"/>
      <c r="K61" s="135">
        <f>'将来負担比率（分子）の構造'!L$46</f>
        <v>9</v>
      </c>
      <c r="L61" s="135"/>
      <c r="M61" s="135"/>
      <c r="N61" s="135">
        <f>'将来負担比率（分子）の構造'!M$46</f>
        <v>8</v>
      </c>
      <c r="O61" s="135"/>
      <c r="P61" s="135"/>
    </row>
    <row r="62" spans="1:16" x14ac:dyDescent="0.15">
      <c r="A62" s="135" t="s">
        <v>29</v>
      </c>
      <c r="B62" s="135">
        <f>'将来負担比率（分子）の構造'!I$45</f>
        <v>7115</v>
      </c>
      <c r="C62" s="135"/>
      <c r="D62" s="135"/>
      <c r="E62" s="135">
        <f>'将来負担比率（分子）の構造'!J$45</f>
        <v>6818</v>
      </c>
      <c r="F62" s="135"/>
      <c r="G62" s="135"/>
      <c r="H62" s="135">
        <f>'将来負担比率（分子）の構造'!K$45</f>
        <v>6223</v>
      </c>
      <c r="I62" s="135"/>
      <c r="J62" s="135"/>
      <c r="K62" s="135">
        <f>'将来負担比率（分子）の構造'!L$45</f>
        <v>5957</v>
      </c>
      <c r="L62" s="135"/>
      <c r="M62" s="135"/>
      <c r="N62" s="135">
        <f>'将来負担比率（分子）の構造'!M$45</f>
        <v>5497</v>
      </c>
      <c r="O62" s="135"/>
      <c r="P62" s="135"/>
    </row>
    <row r="63" spans="1:16" x14ac:dyDescent="0.15">
      <c r="A63" s="135" t="s">
        <v>28</v>
      </c>
      <c r="B63" s="135">
        <f>'将来負担比率（分子）の構造'!I$44</f>
        <v>521</v>
      </c>
      <c r="C63" s="135"/>
      <c r="D63" s="135"/>
      <c r="E63" s="135">
        <f>'将来負担比率（分子）の構造'!J$44</f>
        <v>424</v>
      </c>
      <c r="F63" s="135"/>
      <c r="G63" s="135"/>
      <c r="H63" s="135">
        <f>'将来負担比率（分子）の構造'!K$44</f>
        <v>350</v>
      </c>
      <c r="I63" s="135"/>
      <c r="J63" s="135"/>
      <c r="K63" s="135">
        <f>'将来負担比率（分子）の構造'!L$44</f>
        <v>272</v>
      </c>
      <c r="L63" s="135"/>
      <c r="M63" s="135"/>
      <c r="N63" s="135">
        <f>'将来負担比率（分子）の構造'!M$44</f>
        <v>200</v>
      </c>
      <c r="O63" s="135"/>
      <c r="P63" s="135"/>
    </row>
    <row r="64" spans="1:16" x14ac:dyDescent="0.15">
      <c r="A64" s="135" t="s">
        <v>27</v>
      </c>
      <c r="B64" s="135">
        <f>'将来負担比率（分子）の構造'!I$43</f>
        <v>18774</v>
      </c>
      <c r="C64" s="135"/>
      <c r="D64" s="135"/>
      <c r="E64" s="135">
        <f>'将来負担比率（分子）の構造'!J$43</f>
        <v>18531</v>
      </c>
      <c r="F64" s="135"/>
      <c r="G64" s="135"/>
      <c r="H64" s="135">
        <f>'将来負担比率（分子）の構造'!K$43</f>
        <v>18140</v>
      </c>
      <c r="I64" s="135"/>
      <c r="J64" s="135"/>
      <c r="K64" s="135">
        <f>'将来負担比率（分子）の構造'!L$43</f>
        <v>17868</v>
      </c>
      <c r="L64" s="135"/>
      <c r="M64" s="135"/>
      <c r="N64" s="135">
        <f>'将来負担比率（分子）の構造'!M$43</f>
        <v>17593</v>
      </c>
      <c r="O64" s="135"/>
      <c r="P64" s="135"/>
    </row>
    <row r="65" spans="1:16" x14ac:dyDescent="0.15">
      <c r="A65" s="135" t="s">
        <v>26</v>
      </c>
      <c r="B65" s="135">
        <f>'将来負担比率（分子）の構造'!I$42</f>
        <v>511</v>
      </c>
      <c r="C65" s="135"/>
      <c r="D65" s="135"/>
      <c r="E65" s="135">
        <f>'将来負担比率（分子）の構造'!J$42</f>
        <v>454</v>
      </c>
      <c r="F65" s="135"/>
      <c r="G65" s="135"/>
      <c r="H65" s="135">
        <f>'将来負担比率（分子）の構造'!K$42</f>
        <v>407</v>
      </c>
      <c r="I65" s="135"/>
      <c r="J65" s="135"/>
      <c r="K65" s="135">
        <f>'将来負担比率（分子）の構造'!L$42</f>
        <v>376</v>
      </c>
      <c r="L65" s="135"/>
      <c r="M65" s="135"/>
      <c r="N65" s="135">
        <f>'将来負担比率（分子）の構造'!M$42</f>
        <v>348</v>
      </c>
      <c r="O65" s="135"/>
      <c r="P65" s="135"/>
    </row>
    <row r="66" spans="1:16" x14ac:dyDescent="0.15">
      <c r="A66" s="135" t="s">
        <v>25</v>
      </c>
      <c r="B66" s="135">
        <f>'将来負担比率（分子）の構造'!I$41</f>
        <v>27101</v>
      </c>
      <c r="C66" s="135"/>
      <c r="D66" s="135"/>
      <c r="E66" s="135">
        <f>'将来負担比率（分子）の構造'!J$41</f>
        <v>28874</v>
      </c>
      <c r="F66" s="135"/>
      <c r="G66" s="135"/>
      <c r="H66" s="135">
        <f>'将来負担比率（分子）の構造'!K$41</f>
        <v>29316</v>
      </c>
      <c r="I66" s="135"/>
      <c r="J66" s="135"/>
      <c r="K66" s="135">
        <f>'将来負担比率（分子）の構造'!L$41</f>
        <v>29320</v>
      </c>
      <c r="L66" s="135"/>
      <c r="M66" s="135"/>
      <c r="N66" s="135">
        <f>'将来負担比率（分子）の構造'!M$41</f>
        <v>29848</v>
      </c>
      <c r="O66" s="135"/>
      <c r="P66" s="135"/>
    </row>
    <row r="67" spans="1:16" x14ac:dyDescent="0.15">
      <c r="A67" s="135" t="s">
        <v>63</v>
      </c>
      <c r="B67" s="135" t="e">
        <f>NA()</f>
        <v>#N/A</v>
      </c>
      <c r="C67" s="135">
        <f>IF(ISNUMBER('将来負担比率（分子）の構造'!I$52), IF('将来負担比率（分子）の構造'!I$52 &lt; 0, 0, '将来負担比率（分子）の構造'!I$52), NA())</f>
        <v>10938</v>
      </c>
      <c r="D67" s="135" t="e">
        <f>NA()</f>
        <v>#N/A</v>
      </c>
      <c r="E67" s="135" t="e">
        <f>NA()</f>
        <v>#N/A</v>
      </c>
      <c r="F67" s="135">
        <f>IF(ISNUMBER('将来負担比率（分子）の構造'!J$52), IF('将来負担比率（分子）の構造'!J$52 &lt; 0, 0, '将来負担比率（分子）の構造'!J$52), NA())</f>
        <v>9241</v>
      </c>
      <c r="G67" s="135" t="e">
        <f>NA()</f>
        <v>#N/A</v>
      </c>
      <c r="H67" s="135" t="e">
        <f>NA()</f>
        <v>#N/A</v>
      </c>
      <c r="I67" s="135">
        <f>IF(ISNUMBER('将来負担比率（分子）の構造'!K$52), IF('将来負担比率（分子）の構造'!K$52 &lt; 0, 0, '将来負担比率（分子）の構造'!K$52), NA())</f>
        <v>7229</v>
      </c>
      <c r="J67" s="135" t="e">
        <f>NA()</f>
        <v>#N/A</v>
      </c>
      <c r="K67" s="135" t="e">
        <f>NA()</f>
        <v>#N/A</v>
      </c>
      <c r="L67" s="135">
        <f>IF(ISNUMBER('将来負担比率（分子）の構造'!L$52), IF('将来負担比率（分子）の構造'!L$52 &lt; 0, 0, '将来負担比率（分子）の構造'!L$52), NA())</f>
        <v>5456</v>
      </c>
      <c r="M67" s="135" t="e">
        <f>NA()</f>
        <v>#N/A</v>
      </c>
      <c r="N67" s="135" t="e">
        <f>NA()</f>
        <v>#N/A</v>
      </c>
      <c r="O67" s="135">
        <f>IF(ISNUMBER('将来負担比率（分子）の構造'!M$52), IF('将来負担比率（分子）の構造'!M$52 &lt; 0, 0, '将来負担比率（分子）の構造'!M$52), NA())</f>
        <v>3601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8950606</v>
      </c>
      <c r="S5" s="613"/>
      <c r="T5" s="613"/>
      <c r="U5" s="613"/>
      <c r="V5" s="613"/>
      <c r="W5" s="613"/>
      <c r="X5" s="613"/>
      <c r="Y5" s="614"/>
      <c r="Z5" s="615">
        <v>29.5</v>
      </c>
      <c r="AA5" s="615"/>
      <c r="AB5" s="615"/>
      <c r="AC5" s="615"/>
      <c r="AD5" s="616">
        <v>8950606</v>
      </c>
      <c r="AE5" s="616"/>
      <c r="AF5" s="616"/>
      <c r="AG5" s="616"/>
      <c r="AH5" s="616"/>
      <c r="AI5" s="616"/>
      <c r="AJ5" s="616"/>
      <c r="AK5" s="616"/>
      <c r="AL5" s="617">
        <v>51.2</v>
      </c>
      <c r="AM5" s="618"/>
      <c r="AN5" s="618"/>
      <c r="AO5" s="619"/>
      <c r="AP5" s="609" t="s">
        <v>205</v>
      </c>
      <c r="AQ5" s="610"/>
      <c r="AR5" s="610"/>
      <c r="AS5" s="610"/>
      <c r="AT5" s="610"/>
      <c r="AU5" s="610"/>
      <c r="AV5" s="610"/>
      <c r="AW5" s="610"/>
      <c r="AX5" s="610"/>
      <c r="AY5" s="610"/>
      <c r="AZ5" s="610"/>
      <c r="BA5" s="610"/>
      <c r="BB5" s="610"/>
      <c r="BC5" s="610"/>
      <c r="BD5" s="610"/>
      <c r="BE5" s="610"/>
      <c r="BF5" s="611"/>
      <c r="BG5" s="623">
        <v>8950606</v>
      </c>
      <c r="BH5" s="624"/>
      <c r="BI5" s="624"/>
      <c r="BJ5" s="624"/>
      <c r="BK5" s="624"/>
      <c r="BL5" s="624"/>
      <c r="BM5" s="624"/>
      <c r="BN5" s="625"/>
      <c r="BO5" s="626">
        <v>100</v>
      </c>
      <c r="BP5" s="626"/>
      <c r="BQ5" s="626"/>
      <c r="BR5" s="626"/>
      <c r="BS5" s="627">
        <v>76543</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370863</v>
      </c>
      <c r="S6" s="624"/>
      <c r="T6" s="624"/>
      <c r="U6" s="624"/>
      <c r="V6" s="624"/>
      <c r="W6" s="624"/>
      <c r="X6" s="624"/>
      <c r="Y6" s="625"/>
      <c r="Z6" s="626">
        <v>1.2</v>
      </c>
      <c r="AA6" s="626"/>
      <c r="AB6" s="626"/>
      <c r="AC6" s="626"/>
      <c r="AD6" s="627">
        <v>370863</v>
      </c>
      <c r="AE6" s="627"/>
      <c r="AF6" s="627"/>
      <c r="AG6" s="627"/>
      <c r="AH6" s="627"/>
      <c r="AI6" s="627"/>
      <c r="AJ6" s="627"/>
      <c r="AK6" s="627"/>
      <c r="AL6" s="628">
        <v>2.1</v>
      </c>
      <c r="AM6" s="629"/>
      <c r="AN6" s="629"/>
      <c r="AO6" s="630"/>
      <c r="AP6" s="620" t="s">
        <v>210</v>
      </c>
      <c r="AQ6" s="621"/>
      <c r="AR6" s="621"/>
      <c r="AS6" s="621"/>
      <c r="AT6" s="621"/>
      <c r="AU6" s="621"/>
      <c r="AV6" s="621"/>
      <c r="AW6" s="621"/>
      <c r="AX6" s="621"/>
      <c r="AY6" s="621"/>
      <c r="AZ6" s="621"/>
      <c r="BA6" s="621"/>
      <c r="BB6" s="621"/>
      <c r="BC6" s="621"/>
      <c r="BD6" s="621"/>
      <c r="BE6" s="621"/>
      <c r="BF6" s="622"/>
      <c r="BG6" s="623">
        <v>8950606</v>
      </c>
      <c r="BH6" s="624"/>
      <c r="BI6" s="624"/>
      <c r="BJ6" s="624"/>
      <c r="BK6" s="624"/>
      <c r="BL6" s="624"/>
      <c r="BM6" s="624"/>
      <c r="BN6" s="625"/>
      <c r="BO6" s="626">
        <v>100</v>
      </c>
      <c r="BP6" s="626"/>
      <c r="BQ6" s="626"/>
      <c r="BR6" s="626"/>
      <c r="BS6" s="627">
        <v>76543</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277461</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277461</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12236</v>
      </c>
      <c r="S7" s="624"/>
      <c r="T7" s="624"/>
      <c r="U7" s="624"/>
      <c r="V7" s="624"/>
      <c r="W7" s="624"/>
      <c r="X7" s="624"/>
      <c r="Y7" s="625"/>
      <c r="Z7" s="626">
        <v>0</v>
      </c>
      <c r="AA7" s="626"/>
      <c r="AB7" s="626"/>
      <c r="AC7" s="626"/>
      <c r="AD7" s="627">
        <v>12236</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3904820</v>
      </c>
      <c r="BH7" s="624"/>
      <c r="BI7" s="624"/>
      <c r="BJ7" s="624"/>
      <c r="BK7" s="624"/>
      <c r="BL7" s="624"/>
      <c r="BM7" s="624"/>
      <c r="BN7" s="625"/>
      <c r="BO7" s="626">
        <v>43.6</v>
      </c>
      <c r="BP7" s="626"/>
      <c r="BQ7" s="626"/>
      <c r="BR7" s="626"/>
      <c r="BS7" s="627">
        <v>76543</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4261112</v>
      </c>
      <c r="CS7" s="624"/>
      <c r="CT7" s="624"/>
      <c r="CU7" s="624"/>
      <c r="CV7" s="624"/>
      <c r="CW7" s="624"/>
      <c r="CX7" s="624"/>
      <c r="CY7" s="625"/>
      <c r="CZ7" s="626">
        <v>14.5</v>
      </c>
      <c r="DA7" s="626"/>
      <c r="DB7" s="626"/>
      <c r="DC7" s="626"/>
      <c r="DD7" s="632">
        <v>439905</v>
      </c>
      <c r="DE7" s="624"/>
      <c r="DF7" s="624"/>
      <c r="DG7" s="624"/>
      <c r="DH7" s="624"/>
      <c r="DI7" s="624"/>
      <c r="DJ7" s="624"/>
      <c r="DK7" s="624"/>
      <c r="DL7" s="624"/>
      <c r="DM7" s="624"/>
      <c r="DN7" s="624"/>
      <c r="DO7" s="624"/>
      <c r="DP7" s="625"/>
      <c r="DQ7" s="632">
        <v>3513858</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46153</v>
      </c>
      <c r="S8" s="624"/>
      <c r="T8" s="624"/>
      <c r="U8" s="624"/>
      <c r="V8" s="624"/>
      <c r="W8" s="624"/>
      <c r="X8" s="624"/>
      <c r="Y8" s="625"/>
      <c r="Z8" s="626">
        <v>0.2</v>
      </c>
      <c r="AA8" s="626"/>
      <c r="AB8" s="626"/>
      <c r="AC8" s="626"/>
      <c r="AD8" s="627">
        <v>46153</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128137</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10672739</v>
      </c>
      <c r="CS8" s="624"/>
      <c r="CT8" s="624"/>
      <c r="CU8" s="624"/>
      <c r="CV8" s="624"/>
      <c r="CW8" s="624"/>
      <c r="CX8" s="624"/>
      <c r="CY8" s="625"/>
      <c r="CZ8" s="626">
        <v>36.200000000000003</v>
      </c>
      <c r="DA8" s="626"/>
      <c r="DB8" s="626"/>
      <c r="DC8" s="626"/>
      <c r="DD8" s="632">
        <v>1056616</v>
      </c>
      <c r="DE8" s="624"/>
      <c r="DF8" s="624"/>
      <c r="DG8" s="624"/>
      <c r="DH8" s="624"/>
      <c r="DI8" s="624"/>
      <c r="DJ8" s="624"/>
      <c r="DK8" s="624"/>
      <c r="DL8" s="624"/>
      <c r="DM8" s="624"/>
      <c r="DN8" s="624"/>
      <c r="DO8" s="624"/>
      <c r="DP8" s="625"/>
      <c r="DQ8" s="632">
        <v>4838581</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44952</v>
      </c>
      <c r="S9" s="624"/>
      <c r="T9" s="624"/>
      <c r="U9" s="624"/>
      <c r="V9" s="624"/>
      <c r="W9" s="624"/>
      <c r="X9" s="624"/>
      <c r="Y9" s="625"/>
      <c r="Z9" s="626">
        <v>0.1</v>
      </c>
      <c r="AA9" s="626"/>
      <c r="AB9" s="626"/>
      <c r="AC9" s="626"/>
      <c r="AD9" s="627">
        <v>44952</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3175317</v>
      </c>
      <c r="BH9" s="624"/>
      <c r="BI9" s="624"/>
      <c r="BJ9" s="624"/>
      <c r="BK9" s="624"/>
      <c r="BL9" s="624"/>
      <c r="BM9" s="624"/>
      <c r="BN9" s="625"/>
      <c r="BO9" s="626">
        <v>35.5</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2512528</v>
      </c>
      <c r="CS9" s="624"/>
      <c r="CT9" s="624"/>
      <c r="CU9" s="624"/>
      <c r="CV9" s="624"/>
      <c r="CW9" s="624"/>
      <c r="CX9" s="624"/>
      <c r="CY9" s="625"/>
      <c r="CZ9" s="626">
        <v>8.5</v>
      </c>
      <c r="DA9" s="626"/>
      <c r="DB9" s="626"/>
      <c r="DC9" s="626"/>
      <c r="DD9" s="632">
        <v>191246</v>
      </c>
      <c r="DE9" s="624"/>
      <c r="DF9" s="624"/>
      <c r="DG9" s="624"/>
      <c r="DH9" s="624"/>
      <c r="DI9" s="624"/>
      <c r="DJ9" s="624"/>
      <c r="DK9" s="624"/>
      <c r="DL9" s="624"/>
      <c r="DM9" s="624"/>
      <c r="DN9" s="624"/>
      <c r="DO9" s="624"/>
      <c r="DP9" s="625"/>
      <c r="DQ9" s="632">
        <v>1955144</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1327872</v>
      </c>
      <c r="S10" s="624"/>
      <c r="T10" s="624"/>
      <c r="U10" s="624"/>
      <c r="V10" s="624"/>
      <c r="W10" s="624"/>
      <c r="X10" s="624"/>
      <c r="Y10" s="625"/>
      <c r="Z10" s="626">
        <v>4.4000000000000004</v>
      </c>
      <c r="AA10" s="626"/>
      <c r="AB10" s="626"/>
      <c r="AC10" s="626"/>
      <c r="AD10" s="627">
        <v>1327872</v>
      </c>
      <c r="AE10" s="627"/>
      <c r="AF10" s="627"/>
      <c r="AG10" s="627"/>
      <c r="AH10" s="627"/>
      <c r="AI10" s="627"/>
      <c r="AJ10" s="627"/>
      <c r="AK10" s="627"/>
      <c r="AL10" s="628">
        <v>7.6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181674</v>
      </c>
      <c r="BH10" s="624"/>
      <c r="BI10" s="624"/>
      <c r="BJ10" s="624"/>
      <c r="BK10" s="624"/>
      <c r="BL10" s="624"/>
      <c r="BM10" s="624"/>
      <c r="BN10" s="625"/>
      <c r="BO10" s="626">
        <v>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29270</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68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202518</v>
      </c>
      <c r="S11" s="624"/>
      <c r="T11" s="624"/>
      <c r="U11" s="624"/>
      <c r="V11" s="624"/>
      <c r="W11" s="624"/>
      <c r="X11" s="624"/>
      <c r="Y11" s="625"/>
      <c r="Z11" s="626">
        <v>0.7</v>
      </c>
      <c r="AA11" s="626"/>
      <c r="AB11" s="626"/>
      <c r="AC11" s="626"/>
      <c r="AD11" s="627">
        <v>202518</v>
      </c>
      <c r="AE11" s="627"/>
      <c r="AF11" s="627"/>
      <c r="AG11" s="627"/>
      <c r="AH11" s="627"/>
      <c r="AI11" s="627"/>
      <c r="AJ11" s="627"/>
      <c r="AK11" s="627"/>
      <c r="AL11" s="628">
        <v>1.2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419692</v>
      </c>
      <c r="BH11" s="624"/>
      <c r="BI11" s="624"/>
      <c r="BJ11" s="624"/>
      <c r="BK11" s="624"/>
      <c r="BL11" s="624"/>
      <c r="BM11" s="624"/>
      <c r="BN11" s="625"/>
      <c r="BO11" s="626">
        <v>4.7</v>
      </c>
      <c r="BP11" s="626"/>
      <c r="BQ11" s="626"/>
      <c r="BR11" s="626"/>
      <c r="BS11" s="632">
        <v>76543</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991069</v>
      </c>
      <c r="CS11" s="624"/>
      <c r="CT11" s="624"/>
      <c r="CU11" s="624"/>
      <c r="CV11" s="624"/>
      <c r="CW11" s="624"/>
      <c r="CX11" s="624"/>
      <c r="CY11" s="625"/>
      <c r="CZ11" s="626">
        <v>3.4</v>
      </c>
      <c r="DA11" s="626"/>
      <c r="DB11" s="626"/>
      <c r="DC11" s="626"/>
      <c r="DD11" s="632">
        <v>76220</v>
      </c>
      <c r="DE11" s="624"/>
      <c r="DF11" s="624"/>
      <c r="DG11" s="624"/>
      <c r="DH11" s="624"/>
      <c r="DI11" s="624"/>
      <c r="DJ11" s="624"/>
      <c r="DK11" s="624"/>
      <c r="DL11" s="624"/>
      <c r="DM11" s="624"/>
      <c r="DN11" s="624"/>
      <c r="DO11" s="624"/>
      <c r="DP11" s="625"/>
      <c r="DQ11" s="632">
        <v>778113</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4305820</v>
      </c>
      <c r="BH12" s="624"/>
      <c r="BI12" s="624"/>
      <c r="BJ12" s="624"/>
      <c r="BK12" s="624"/>
      <c r="BL12" s="624"/>
      <c r="BM12" s="624"/>
      <c r="BN12" s="625"/>
      <c r="BO12" s="626">
        <v>48.1</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602274</v>
      </c>
      <c r="CS12" s="624"/>
      <c r="CT12" s="624"/>
      <c r="CU12" s="624"/>
      <c r="CV12" s="624"/>
      <c r="CW12" s="624"/>
      <c r="CX12" s="624"/>
      <c r="CY12" s="625"/>
      <c r="CZ12" s="626">
        <v>2</v>
      </c>
      <c r="DA12" s="626"/>
      <c r="DB12" s="626"/>
      <c r="DC12" s="626"/>
      <c r="DD12" s="632">
        <v>48637</v>
      </c>
      <c r="DE12" s="624"/>
      <c r="DF12" s="624"/>
      <c r="DG12" s="624"/>
      <c r="DH12" s="624"/>
      <c r="DI12" s="624"/>
      <c r="DJ12" s="624"/>
      <c r="DK12" s="624"/>
      <c r="DL12" s="624"/>
      <c r="DM12" s="624"/>
      <c r="DN12" s="624"/>
      <c r="DO12" s="624"/>
      <c r="DP12" s="625"/>
      <c r="DQ12" s="632">
        <v>501978</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67755</v>
      </c>
      <c r="S13" s="624"/>
      <c r="T13" s="624"/>
      <c r="U13" s="624"/>
      <c r="V13" s="624"/>
      <c r="W13" s="624"/>
      <c r="X13" s="624"/>
      <c r="Y13" s="625"/>
      <c r="Z13" s="626">
        <v>0.2</v>
      </c>
      <c r="AA13" s="626"/>
      <c r="AB13" s="626"/>
      <c r="AC13" s="626"/>
      <c r="AD13" s="627">
        <v>67755</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4286527</v>
      </c>
      <c r="BH13" s="624"/>
      <c r="BI13" s="624"/>
      <c r="BJ13" s="624"/>
      <c r="BK13" s="624"/>
      <c r="BL13" s="624"/>
      <c r="BM13" s="624"/>
      <c r="BN13" s="625"/>
      <c r="BO13" s="626">
        <v>47.9</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2924540</v>
      </c>
      <c r="CS13" s="624"/>
      <c r="CT13" s="624"/>
      <c r="CU13" s="624"/>
      <c r="CV13" s="624"/>
      <c r="CW13" s="624"/>
      <c r="CX13" s="624"/>
      <c r="CY13" s="625"/>
      <c r="CZ13" s="626">
        <v>9.9</v>
      </c>
      <c r="DA13" s="626"/>
      <c r="DB13" s="626"/>
      <c r="DC13" s="626"/>
      <c r="DD13" s="632">
        <v>1392654</v>
      </c>
      <c r="DE13" s="624"/>
      <c r="DF13" s="624"/>
      <c r="DG13" s="624"/>
      <c r="DH13" s="624"/>
      <c r="DI13" s="624"/>
      <c r="DJ13" s="624"/>
      <c r="DK13" s="624"/>
      <c r="DL13" s="624"/>
      <c r="DM13" s="624"/>
      <c r="DN13" s="624"/>
      <c r="DO13" s="624"/>
      <c r="DP13" s="625"/>
      <c r="DQ13" s="632">
        <v>1737094</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170595</v>
      </c>
      <c r="BH14" s="624"/>
      <c r="BI14" s="624"/>
      <c r="BJ14" s="624"/>
      <c r="BK14" s="624"/>
      <c r="BL14" s="624"/>
      <c r="BM14" s="624"/>
      <c r="BN14" s="625"/>
      <c r="BO14" s="626">
        <v>1.9</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1362059</v>
      </c>
      <c r="CS14" s="624"/>
      <c r="CT14" s="624"/>
      <c r="CU14" s="624"/>
      <c r="CV14" s="624"/>
      <c r="CW14" s="624"/>
      <c r="CX14" s="624"/>
      <c r="CY14" s="625"/>
      <c r="CZ14" s="626">
        <v>4.5999999999999996</v>
      </c>
      <c r="DA14" s="626"/>
      <c r="DB14" s="626"/>
      <c r="DC14" s="626"/>
      <c r="DD14" s="632">
        <v>189375</v>
      </c>
      <c r="DE14" s="624"/>
      <c r="DF14" s="624"/>
      <c r="DG14" s="624"/>
      <c r="DH14" s="624"/>
      <c r="DI14" s="624"/>
      <c r="DJ14" s="624"/>
      <c r="DK14" s="624"/>
      <c r="DL14" s="624"/>
      <c r="DM14" s="624"/>
      <c r="DN14" s="624"/>
      <c r="DO14" s="624"/>
      <c r="DP14" s="625"/>
      <c r="DQ14" s="632">
        <v>1152900</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33482</v>
      </c>
      <c r="S15" s="624"/>
      <c r="T15" s="624"/>
      <c r="U15" s="624"/>
      <c r="V15" s="624"/>
      <c r="W15" s="624"/>
      <c r="X15" s="624"/>
      <c r="Y15" s="625"/>
      <c r="Z15" s="626">
        <v>0.1</v>
      </c>
      <c r="AA15" s="626"/>
      <c r="AB15" s="626"/>
      <c r="AC15" s="626"/>
      <c r="AD15" s="627">
        <v>33482</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569371</v>
      </c>
      <c r="BH15" s="624"/>
      <c r="BI15" s="624"/>
      <c r="BJ15" s="624"/>
      <c r="BK15" s="624"/>
      <c r="BL15" s="624"/>
      <c r="BM15" s="624"/>
      <c r="BN15" s="625"/>
      <c r="BO15" s="626">
        <v>6.4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2781037</v>
      </c>
      <c r="CS15" s="624"/>
      <c r="CT15" s="624"/>
      <c r="CU15" s="624"/>
      <c r="CV15" s="624"/>
      <c r="CW15" s="624"/>
      <c r="CX15" s="624"/>
      <c r="CY15" s="625"/>
      <c r="CZ15" s="626">
        <v>9.4</v>
      </c>
      <c r="DA15" s="626"/>
      <c r="DB15" s="626"/>
      <c r="DC15" s="626"/>
      <c r="DD15" s="632">
        <v>212430</v>
      </c>
      <c r="DE15" s="624"/>
      <c r="DF15" s="624"/>
      <c r="DG15" s="624"/>
      <c r="DH15" s="624"/>
      <c r="DI15" s="624"/>
      <c r="DJ15" s="624"/>
      <c r="DK15" s="624"/>
      <c r="DL15" s="624"/>
      <c r="DM15" s="624"/>
      <c r="DN15" s="624"/>
      <c r="DO15" s="624"/>
      <c r="DP15" s="625"/>
      <c r="DQ15" s="632">
        <v>2293404</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7018603</v>
      </c>
      <c r="S16" s="624"/>
      <c r="T16" s="624"/>
      <c r="U16" s="624"/>
      <c r="V16" s="624"/>
      <c r="W16" s="624"/>
      <c r="X16" s="624"/>
      <c r="Y16" s="625"/>
      <c r="Z16" s="626">
        <v>23.1</v>
      </c>
      <c r="AA16" s="626"/>
      <c r="AB16" s="626"/>
      <c r="AC16" s="626"/>
      <c r="AD16" s="627">
        <v>6334909</v>
      </c>
      <c r="AE16" s="627"/>
      <c r="AF16" s="627"/>
      <c r="AG16" s="627"/>
      <c r="AH16" s="627"/>
      <c r="AI16" s="627"/>
      <c r="AJ16" s="627"/>
      <c r="AK16" s="627"/>
      <c r="AL16" s="628">
        <v>36.200000000000003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70412</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6179</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6334909</v>
      </c>
      <c r="S17" s="624"/>
      <c r="T17" s="624"/>
      <c r="U17" s="624"/>
      <c r="V17" s="624"/>
      <c r="W17" s="624"/>
      <c r="X17" s="624"/>
      <c r="Y17" s="625"/>
      <c r="Z17" s="626">
        <v>20.9</v>
      </c>
      <c r="AA17" s="626"/>
      <c r="AB17" s="626"/>
      <c r="AC17" s="626"/>
      <c r="AD17" s="627">
        <v>6334909</v>
      </c>
      <c r="AE17" s="627"/>
      <c r="AF17" s="627"/>
      <c r="AG17" s="627"/>
      <c r="AH17" s="627"/>
      <c r="AI17" s="627"/>
      <c r="AJ17" s="627"/>
      <c r="AK17" s="627"/>
      <c r="AL17" s="628">
        <v>36.200000000000003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2962679</v>
      </c>
      <c r="CS17" s="624"/>
      <c r="CT17" s="624"/>
      <c r="CU17" s="624"/>
      <c r="CV17" s="624"/>
      <c r="CW17" s="624"/>
      <c r="CX17" s="624"/>
      <c r="CY17" s="625"/>
      <c r="CZ17" s="626">
        <v>10.1</v>
      </c>
      <c r="DA17" s="626"/>
      <c r="DB17" s="626"/>
      <c r="DC17" s="626"/>
      <c r="DD17" s="632" t="s">
        <v>108</v>
      </c>
      <c r="DE17" s="624"/>
      <c r="DF17" s="624"/>
      <c r="DG17" s="624"/>
      <c r="DH17" s="624"/>
      <c r="DI17" s="624"/>
      <c r="DJ17" s="624"/>
      <c r="DK17" s="624"/>
      <c r="DL17" s="624"/>
      <c r="DM17" s="624"/>
      <c r="DN17" s="624"/>
      <c r="DO17" s="624"/>
      <c r="DP17" s="625"/>
      <c r="DQ17" s="632">
        <v>2899924</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663218</v>
      </c>
      <c r="S18" s="624"/>
      <c r="T18" s="624"/>
      <c r="U18" s="624"/>
      <c r="V18" s="624"/>
      <c r="W18" s="624"/>
      <c r="X18" s="624"/>
      <c r="Y18" s="625"/>
      <c r="Z18" s="626">
        <v>2.2000000000000002</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20476</v>
      </c>
      <c r="S19" s="624"/>
      <c r="T19" s="624"/>
      <c r="U19" s="624"/>
      <c r="V19" s="624"/>
      <c r="W19" s="624"/>
      <c r="X19" s="624"/>
      <c r="Y19" s="625"/>
      <c r="Z19" s="626">
        <v>0.1</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18075040</v>
      </c>
      <c r="S20" s="624"/>
      <c r="T20" s="624"/>
      <c r="U20" s="624"/>
      <c r="V20" s="624"/>
      <c r="W20" s="624"/>
      <c r="X20" s="624"/>
      <c r="Y20" s="625"/>
      <c r="Z20" s="626">
        <v>59.5</v>
      </c>
      <c r="AA20" s="626"/>
      <c r="AB20" s="626"/>
      <c r="AC20" s="626"/>
      <c r="AD20" s="627">
        <v>17391346</v>
      </c>
      <c r="AE20" s="627"/>
      <c r="AF20" s="627"/>
      <c r="AG20" s="627"/>
      <c r="AH20" s="627"/>
      <c r="AI20" s="627"/>
      <c r="AJ20" s="627"/>
      <c r="AK20" s="627"/>
      <c r="AL20" s="628">
        <v>99.5</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29447180</v>
      </c>
      <c r="CS20" s="624"/>
      <c r="CT20" s="624"/>
      <c r="CU20" s="624"/>
      <c r="CV20" s="624"/>
      <c r="CW20" s="624"/>
      <c r="CX20" s="624"/>
      <c r="CY20" s="625"/>
      <c r="CZ20" s="626">
        <v>100</v>
      </c>
      <c r="DA20" s="626"/>
      <c r="DB20" s="626"/>
      <c r="DC20" s="626"/>
      <c r="DD20" s="632">
        <v>3607083</v>
      </c>
      <c r="DE20" s="624"/>
      <c r="DF20" s="624"/>
      <c r="DG20" s="624"/>
      <c r="DH20" s="624"/>
      <c r="DI20" s="624"/>
      <c r="DJ20" s="624"/>
      <c r="DK20" s="624"/>
      <c r="DL20" s="624"/>
      <c r="DM20" s="624"/>
      <c r="DN20" s="624"/>
      <c r="DO20" s="624"/>
      <c r="DP20" s="625"/>
      <c r="DQ20" s="632">
        <v>19954704</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9770</v>
      </c>
      <c r="S21" s="624"/>
      <c r="T21" s="624"/>
      <c r="U21" s="624"/>
      <c r="V21" s="624"/>
      <c r="W21" s="624"/>
      <c r="X21" s="624"/>
      <c r="Y21" s="625"/>
      <c r="Z21" s="626">
        <v>0</v>
      </c>
      <c r="AA21" s="626"/>
      <c r="AB21" s="626"/>
      <c r="AC21" s="626"/>
      <c r="AD21" s="627">
        <v>9770</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224874</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206659</v>
      </c>
      <c r="S23" s="624"/>
      <c r="T23" s="624"/>
      <c r="U23" s="624"/>
      <c r="V23" s="624"/>
      <c r="W23" s="624"/>
      <c r="X23" s="624"/>
      <c r="Y23" s="625"/>
      <c r="Z23" s="626">
        <v>0.7</v>
      </c>
      <c r="AA23" s="626"/>
      <c r="AB23" s="626"/>
      <c r="AC23" s="626"/>
      <c r="AD23" s="627">
        <v>26964</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151672</v>
      </c>
      <c r="S24" s="624"/>
      <c r="T24" s="624"/>
      <c r="U24" s="624"/>
      <c r="V24" s="624"/>
      <c r="W24" s="624"/>
      <c r="X24" s="624"/>
      <c r="Y24" s="625"/>
      <c r="Z24" s="626">
        <v>0.5</v>
      </c>
      <c r="AA24" s="626"/>
      <c r="AB24" s="626"/>
      <c r="AC24" s="626"/>
      <c r="AD24" s="627">
        <v>2121</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13591548</v>
      </c>
      <c r="CS24" s="613"/>
      <c r="CT24" s="613"/>
      <c r="CU24" s="613"/>
      <c r="CV24" s="613"/>
      <c r="CW24" s="613"/>
      <c r="CX24" s="613"/>
      <c r="CY24" s="614"/>
      <c r="CZ24" s="650">
        <v>46.2</v>
      </c>
      <c r="DA24" s="651"/>
      <c r="DB24" s="651"/>
      <c r="DC24" s="652"/>
      <c r="DD24" s="649">
        <v>9494943</v>
      </c>
      <c r="DE24" s="613"/>
      <c r="DF24" s="613"/>
      <c r="DG24" s="613"/>
      <c r="DH24" s="613"/>
      <c r="DI24" s="613"/>
      <c r="DJ24" s="613"/>
      <c r="DK24" s="614"/>
      <c r="DL24" s="649">
        <v>9275860</v>
      </c>
      <c r="DM24" s="613"/>
      <c r="DN24" s="613"/>
      <c r="DO24" s="613"/>
      <c r="DP24" s="613"/>
      <c r="DQ24" s="613"/>
      <c r="DR24" s="613"/>
      <c r="DS24" s="613"/>
      <c r="DT24" s="613"/>
      <c r="DU24" s="613"/>
      <c r="DV24" s="614"/>
      <c r="DW24" s="617">
        <v>49.1</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4088710</v>
      </c>
      <c r="S25" s="624"/>
      <c r="T25" s="624"/>
      <c r="U25" s="624"/>
      <c r="V25" s="624"/>
      <c r="W25" s="624"/>
      <c r="X25" s="624"/>
      <c r="Y25" s="625"/>
      <c r="Z25" s="626">
        <v>13.5</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5416154</v>
      </c>
      <c r="CS25" s="655"/>
      <c r="CT25" s="655"/>
      <c r="CU25" s="655"/>
      <c r="CV25" s="655"/>
      <c r="CW25" s="655"/>
      <c r="CX25" s="655"/>
      <c r="CY25" s="656"/>
      <c r="CZ25" s="657">
        <v>18.399999999999999</v>
      </c>
      <c r="DA25" s="658"/>
      <c r="DB25" s="658"/>
      <c r="DC25" s="659"/>
      <c r="DD25" s="632">
        <v>5102806</v>
      </c>
      <c r="DE25" s="655"/>
      <c r="DF25" s="655"/>
      <c r="DG25" s="655"/>
      <c r="DH25" s="655"/>
      <c r="DI25" s="655"/>
      <c r="DJ25" s="655"/>
      <c r="DK25" s="656"/>
      <c r="DL25" s="632">
        <v>4885268</v>
      </c>
      <c r="DM25" s="655"/>
      <c r="DN25" s="655"/>
      <c r="DO25" s="655"/>
      <c r="DP25" s="655"/>
      <c r="DQ25" s="655"/>
      <c r="DR25" s="655"/>
      <c r="DS25" s="655"/>
      <c r="DT25" s="655"/>
      <c r="DU25" s="655"/>
      <c r="DV25" s="656"/>
      <c r="DW25" s="628">
        <v>25.8</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3630491</v>
      </c>
      <c r="CS26" s="624"/>
      <c r="CT26" s="624"/>
      <c r="CU26" s="624"/>
      <c r="CV26" s="624"/>
      <c r="CW26" s="624"/>
      <c r="CX26" s="624"/>
      <c r="CY26" s="625"/>
      <c r="CZ26" s="657">
        <v>12.3</v>
      </c>
      <c r="DA26" s="658"/>
      <c r="DB26" s="658"/>
      <c r="DC26" s="659"/>
      <c r="DD26" s="632">
        <v>3356163</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2080247</v>
      </c>
      <c r="S27" s="624"/>
      <c r="T27" s="624"/>
      <c r="U27" s="624"/>
      <c r="V27" s="624"/>
      <c r="W27" s="624"/>
      <c r="X27" s="624"/>
      <c r="Y27" s="625"/>
      <c r="Z27" s="626">
        <v>6.8</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8950606</v>
      </c>
      <c r="BH27" s="624"/>
      <c r="BI27" s="624"/>
      <c r="BJ27" s="624"/>
      <c r="BK27" s="624"/>
      <c r="BL27" s="624"/>
      <c r="BM27" s="624"/>
      <c r="BN27" s="625"/>
      <c r="BO27" s="626">
        <v>100</v>
      </c>
      <c r="BP27" s="626"/>
      <c r="BQ27" s="626"/>
      <c r="BR27" s="626"/>
      <c r="BS27" s="632">
        <v>76543</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5212715</v>
      </c>
      <c r="CS27" s="655"/>
      <c r="CT27" s="655"/>
      <c r="CU27" s="655"/>
      <c r="CV27" s="655"/>
      <c r="CW27" s="655"/>
      <c r="CX27" s="655"/>
      <c r="CY27" s="656"/>
      <c r="CZ27" s="657">
        <v>17.7</v>
      </c>
      <c r="DA27" s="658"/>
      <c r="DB27" s="658"/>
      <c r="DC27" s="659"/>
      <c r="DD27" s="632">
        <v>1492213</v>
      </c>
      <c r="DE27" s="655"/>
      <c r="DF27" s="655"/>
      <c r="DG27" s="655"/>
      <c r="DH27" s="655"/>
      <c r="DI27" s="655"/>
      <c r="DJ27" s="655"/>
      <c r="DK27" s="656"/>
      <c r="DL27" s="632">
        <v>1490668</v>
      </c>
      <c r="DM27" s="655"/>
      <c r="DN27" s="655"/>
      <c r="DO27" s="655"/>
      <c r="DP27" s="655"/>
      <c r="DQ27" s="655"/>
      <c r="DR27" s="655"/>
      <c r="DS27" s="655"/>
      <c r="DT27" s="655"/>
      <c r="DU27" s="655"/>
      <c r="DV27" s="656"/>
      <c r="DW27" s="628">
        <v>7.9</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113269</v>
      </c>
      <c r="S28" s="624"/>
      <c r="T28" s="624"/>
      <c r="U28" s="624"/>
      <c r="V28" s="624"/>
      <c r="W28" s="624"/>
      <c r="X28" s="624"/>
      <c r="Y28" s="625"/>
      <c r="Z28" s="626">
        <v>0.4</v>
      </c>
      <c r="AA28" s="626"/>
      <c r="AB28" s="626"/>
      <c r="AC28" s="626"/>
      <c r="AD28" s="627">
        <v>50907</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2962679</v>
      </c>
      <c r="CS28" s="624"/>
      <c r="CT28" s="624"/>
      <c r="CU28" s="624"/>
      <c r="CV28" s="624"/>
      <c r="CW28" s="624"/>
      <c r="CX28" s="624"/>
      <c r="CY28" s="625"/>
      <c r="CZ28" s="657">
        <v>10.1</v>
      </c>
      <c r="DA28" s="658"/>
      <c r="DB28" s="658"/>
      <c r="DC28" s="659"/>
      <c r="DD28" s="632">
        <v>2899924</v>
      </c>
      <c r="DE28" s="624"/>
      <c r="DF28" s="624"/>
      <c r="DG28" s="624"/>
      <c r="DH28" s="624"/>
      <c r="DI28" s="624"/>
      <c r="DJ28" s="624"/>
      <c r="DK28" s="625"/>
      <c r="DL28" s="632">
        <v>2899924</v>
      </c>
      <c r="DM28" s="624"/>
      <c r="DN28" s="624"/>
      <c r="DO28" s="624"/>
      <c r="DP28" s="624"/>
      <c r="DQ28" s="624"/>
      <c r="DR28" s="624"/>
      <c r="DS28" s="624"/>
      <c r="DT28" s="624"/>
      <c r="DU28" s="624"/>
      <c r="DV28" s="625"/>
      <c r="DW28" s="628">
        <v>15.3</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21747</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2962679</v>
      </c>
      <c r="CS29" s="655"/>
      <c r="CT29" s="655"/>
      <c r="CU29" s="655"/>
      <c r="CV29" s="655"/>
      <c r="CW29" s="655"/>
      <c r="CX29" s="655"/>
      <c r="CY29" s="656"/>
      <c r="CZ29" s="657">
        <v>10.1</v>
      </c>
      <c r="DA29" s="658"/>
      <c r="DB29" s="658"/>
      <c r="DC29" s="659"/>
      <c r="DD29" s="632">
        <v>2899924</v>
      </c>
      <c r="DE29" s="655"/>
      <c r="DF29" s="655"/>
      <c r="DG29" s="655"/>
      <c r="DH29" s="655"/>
      <c r="DI29" s="655"/>
      <c r="DJ29" s="655"/>
      <c r="DK29" s="656"/>
      <c r="DL29" s="632">
        <v>2899924</v>
      </c>
      <c r="DM29" s="655"/>
      <c r="DN29" s="655"/>
      <c r="DO29" s="655"/>
      <c r="DP29" s="655"/>
      <c r="DQ29" s="655"/>
      <c r="DR29" s="655"/>
      <c r="DS29" s="655"/>
      <c r="DT29" s="655"/>
      <c r="DU29" s="655"/>
      <c r="DV29" s="656"/>
      <c r="DW29" s="628">
        <v>15.3</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376459</v>
      </c>
      <c r="S30" s="624"/>
      <c r="T30" s="624"/>
      <c r="U30" s="624"/>
      <c r="V30" s="624"/>
      <c r="W30" s="624"/>
      <c r="X30" s="624"/>
      <c r="Y30" s="625"/>
      <c r="Z30" s="626">
        <v>1.2</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98.1</v>
      </c>
      <c r="BH30" s="682"/>
      <c r="BI30" s="682"/>
      <c r="BJ30" s="682"/>
      <c r="BK30" s="682"/>
      <c r="BL30" s="682"/>
      <c r="BM30" s="618">
        <v>91.7</v>
      </c>
      <c r="BN30" s="682"/>
      <c r="BO30" s="682"/>
      <c r="BP30" s="682"/>
      <c r="BQ30" s="683"/>
      <c r="BR30" s="681">
        <v>97.5</v>
      </c>
      <c r="BS30" s="682"/>
      <c r="BT30" s="682"/>
      <c r="BU30" s="682"/>
      <c r="BV30" s="682"/>
      <c r="BW30" s="682"/>
      <c r="BX30" s="618">
        <v>90.1</v>
      </c>
      <c r="BY30" s="682"/>
      <c r="BZ30" s="682"/>
      <c r="CA30" s="682"/>
      <c r="CB30" s="683"/>
      <c r="CD30" s="686"/>
      <c r="CE30" s="687"/>
      <c r="CF30" s="637" t="s">
        <v>289</v>
      </c>
      <c r="CG30" s="638"/>
      <c r="CH30" s="638"/>
      <c r="CI30" s="638"/>
      <c r="CJ30" s="638"/>
      <c r="CK30" s="638"/>
      <c r="CL30" s="638"/>
      <c r="CM30" s="638"/>
      <c r="CN30" s="638"/>
      <c r="CO30" s="638"/>
      <c r="CP30" s="638"/>
      <c r="CQ30" s="639"/>
      <c r="CR30" s="623">
        <v>2662813</v>
      </c>
      <c r="CS30" s="624"/>
      <c r="CT30" s="624"/>
      <c r="CU30" s="624"/>
      <c r="CV30" s="624"/>
      <c r="CW30" s="624"/>
      <c r="CX30" s="624"/>
      <c r="CY30" s="625"/>
      <c r="CZ30" s="657">
        <v>9</v>
      </c>
      <c r="DA30" s="658"/>
      <c r="DB30" s="658"/>
      <c r="DC30" s="659"/>
      <c r="DD30" s="632">
        <v>2607221</v>
      </c>
      <c r="DE30" s="624"/>
      <c r="DF30" s="624"/>
      <c r="DG30" s="624"/>
      <c r="DH30" s="624"/>
      <c r="DI30" s="624"/>
      <c r="DJ30" s="624"/>
      <c r="DK30" s="625"/>
      <c r="DL30" s="632">
        <v>2607221</v>
      </c>
      <c r="DM30" s="624"/>
      <c r="DN30" s="624"/>
      <c r="DO30" s="624"/>
      <c r="DP30" s="624"/>
      <c r="DQ30" s="624"/>
      <c r="DR30" s="624"/>
      <c r="DS30" s="624"/>
      <c r="DT30" s="624"/>
      <c r="DU30" s="624"/>
      <c r="DV30" s="625"/>
      <c r="DW30" s="628">
        <v>13.8</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957322</v>
      </c>
      <c r="S31" s="624"/>
      <c r="T31" s="624"/>
      <c r="U31" s="624"/>
      <c r="V31" s="624"/>
      <c r="W31" s="624"/>
      <c r="X31" s="624"/>
      <c r="Y31" s="625"/>
      <c r="Z31" s="626">
        <v>3.2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98.4</v>
      </c>
      <c r="BH31" s="655"/>
      <c r="BI31" s="655"/>
      <c r="BJ31" s="655"/>
      <c r="BK31" s="655"/>
      <c r="BL31" s="655"/>
      <c r="BM31" s="629">
        <v>92.8</v>
      </c>
      <c r="BN31" s="679"/>
      <c r="BO31" s="679"/>
      <c r="BP31" s="679"/>
      <c r="BQ31" s="680"/>
      <c r="BR31" s="678">
        <v>97.6</v>
      </c>
      <c r="BS31" s="655"/>
      <c r="BT31" s="655"/>
      <c r="BU31" s="655"/>
      <c r="BV31" s="655"/>
      <c r="BW31" s="655"/>
      <c r="BX31" s="629">
        <v>91.1</v>
      </c>
      <c r="BY31" s="679"/>
      <c r="BZ31" s="679"/>
      <c r="CA31" s="679"/>
      <c r="CB31" s="680"/>
      <c r="CD31" s="686"/>
      <c r="CE31" s="687"/>
      <c r="CF31" s="637" t="s">
        <v>293</v>
      </c>
      <c r="CG31" s="638"/>
      <c r="CH31" s="638"/>
      <c r="CI31" s="638"/>
      <c r="CJ31" s="638"/>
      <c r="CK31" s="638"/>
      <c r="CL31" s="638"/>
      <c r="CM31" s="638"/>
      <c r="CN31" s="638"/>
      <c r="CO31" s="638"/>
      <c r="CP31" s="638"/>
      <c r="CQ31" s="639"/>
      <c r="CR31" s="623">
        <v>299866</v>
      </c>
      <c r="CS31" s="655"/>
      <c r="CT31" s="655"/>
      <c r="CU31" s="655"/>
      <c r="CV31" s="655"/>
      <c r="CW31" s="655"/>
      <c r="CX31" s="655"/>
      <c r="CY31" s="656"/>
      <c r="CZ31" s="657">
        <v>1</v>
      </c>
      <c r="DA31" s="658"/>
      <c r="DB31" s="658"/>
      <c r="DC31" s="659"/>
      <c r="DD31" s="632">
        <v>292703</v>
      </c>
      <c r="DE31" s="655"/>
      <c r="DF31" s="655"/>
      <c r="DG31" s="655"/>
      <c r="DH31" s="655"/>
      <c r="DI31" s="655"/>
      <c r="DJ31" s="655"/>
      <c r="DK31" s="656"/>
      <c r="DL31" s="632">
        <v>292703</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885854</v>
      </c>
      <c r="S32" s="624"/>
      <c r="T32" s="624"/>
      <c r="U32" s="624"/>
      <c r="V32" s="624"/>
      <c r="W32" s="624"/>
      <c r="X32" s="624"/>
      <c r="Y32" s="625"/>
      <c r="Z32" s="626">
        <v>2.9</v>
      </c>
      <c r="AA32" s="626"/>
      <c r="AB32" s="626"/>
      <c r="AC32" s="626"/>
      <c r="AD32" s="627">
        <v>412</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97.6</v>
      </c>
      <c r="BH32" s="691"/>
      <c r="BI32" s="691"/>
      <c r="BJ32" s="691"/>
      <c r="BK32" s="691"/>
      <c r="BL32" s="691"/>
      <c r="BM32" s="692">
        <v>89.8</v>
      </c>
      <c r="BN32" s="691"/>
      <c r="BO32" s="691"/>
      <c r="BP32" s="691"/>
      <c r="BQ32" s="693"/>
      <c r="BR32" s="690">
        <v>97.1</v>
      </c>
      <c r="BS32" s="691"/>
      <c r="BT32" s="691"/>
      <c r="BU32" s="691"/>
      <c r="BV32" s="691"/>
      <c r="BW32" s="691"/>
      <c r="BX32" s="692">
        <v>88.2</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3186828</v>
      </c>
      <c r="S33" s="624"/>
      <c r="T33" s="624"/>
      <c r="U33" s="624"/>
      <c r="V33" s="624"/>
      <c r="W33" s="624"/>
      <c r="X33" s="624"/>
      <c r="Y33" s="625"/>
      <c r="Z33" s="626">
        <v>10.5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12178137</v>
      </c>
      <c r="CS33" s="655"/>
      <c r="CT33" s="655"/>
      <c r="CU33" s="655"/>
      <c r="CV33" s="655"/>
      <c r="CW33" s="655"/>
      <c r="CX33" s="655"/>
      <c r="CY33" s="656"/>
      <c r="CZ33" s="657">
        <v>41.4</v>
      </c>
      <c r="DA33" s="658"/>
      <c r="DB33" s="658"/>
      <c r="DC33" s="659"/>
      <c r="DD33" s="632">
        <v>9615359</v>
      </c>
      <c r="DE33" s="655"/>
      <c r="DF33" s="655"/>
      <c r="DG33" s="655"/>
      <c r="DH33" s="655"/>
      <c r="DI33" s="655"/>
      <c r="DJ33" s="655"/>
      <c r="DK33" s="656"/>
      <c r="DL33" s="632">
        <v>7382378</v>
      </c>
      <c r="DM33" s="655"/>
      <c r="DN33" s="655"/>
      <c r="DO33" s="655"/>
      <c r="DP33" s="655"/>
      <c r="DQ33" s="655"/>
      <c r="DR33" s="655"/>
      <c r="DS33" s="655"/>
      <c r="DT33" s="655"/>
      <c r="DU33" s="655"/>
      <c r="DV33" s="656"/>
      <c r="DW33" s="628">
        <v>39</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4379941</v>
      </c>
      <c r="CS34" s="624"/>
      <c r="CT34" s="624"/>
      <c r="CU34" s="624"/>
      <c r="CV34" s="624"/>
      <c r="CW34" s="624"/>
      <c r="CX34" s="624"/>
      <c r="CY34" s="625"/>
      <c r="CZ34" s="657">
        <v>14.9</v>
      </c>
      <c r="DA34" s="658"/>
      <c r="DB34" s="658"/>
      <c r="DC34" s="659"/>
      <c r="DD34" s="632">
        <v>3324359</v>
      </c>
      <c r="DE34" s="624"/>
      <c r="DF34" s="624"/>
      <c r="DG34" s="624"/>
      <c r="DH34" s="624"/>
      <c r="DI34" s="624"/>
      <c r="DJ34" s="624"/>
      <c r="DK34" s="625"/>
      <c r="DL34" s="632">
        <v>2818672</v>
      </c>
      <c r="DM34" s="624"/>
      <c r="DN34" s="624"/>
      <c r="DO34" s="624"/>
      <c r="DP34" s="624"/>
      <c r="DQ34" s="624"/>
      <c r="DR34" s="624"/>
      <c r="DS34" s="624"/>
      <c r="DT34" s="624"/>
      <c r="DU34" s="624"/>
      <c r="DV34" s="625"/>
      <c r="DW34" s="628">
        <v>14.9</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1425628</v>
      </c>
      <c r="S35" s="624"/>
      <c r="T35" s="624"/>
      <c r="U35" s="624"/>
      <c r="V35" s="624"/>
      <c r="W35" s="624"/>
      <c r="X35" s="624"/>
      <c r="Y35" s="625"/>
      <c r="Z35" s="626">
        <v>4.7</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3768515</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180457</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230001</v>
      </c>
      <c r="CS35" s="655"/>
      <c r="CT35" s="655"/>
      <c r="CU35" s="655"/>
      <c r="CV35" s="655"/>
      <c r="CW35" s="655"/>
      <c r="CX35" s="655"/>
      <c r="CY35" s="656"/>
      <c r="CZ35" s="657">
        <v>0.8</v>
      </c>
      <c r="DA35" s="658"/>
      <c r="DB35" s="658"/>
      <c r="DC35" s="659"/>
      <c r="DD35" s="632">
        <v>215570</v>
      </c>
      <c r="DE35" s="655"/>
      <c r="DF35" s="655"/>
      <c r="DG35" s="655"/>
      <c r="DH35" s="655"/>
      <c r="DI35" s="655"/>
      <c r="DJ35" s="655"/>
      <c r="DK35" s="656"/>
      <c r="DL35" s="632">
        <v>215570</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30378451</v>
      </c>
      <c r="S36" s="696"/>
      <c r="T36" s="696"/>
      <c r="U36" s="696"/>
      <c r="V36" s="696"/>
      <c r="W36" s="696"/>
      <c r="X36" s="696"/>
      <c r="Y36" s="697"/>
      <c r="Z36" s="698">
        <v>100</v>
      </c>
      <c r="AA36" s="698"/>
      <c r="AB36" s="698"/>
      <c r="AC36" s="698"/>
      <c r="AD36" s="699">
        <v>17481520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1054882</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74673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2726843</v>
      </c>
      <c r="CS36" s="624"/>
      <c r="CT36" s="624"/>
      <c r="CU36" s="624"/>
      <c r="CV36" s="624"/>
      <c r="CW36" s="624"/>
      <c r="CX36" s="624"/>
      <c r="CY36" s="625"/>
      <c r="CZ36" s="657">
        <v>9.3000000000000007</v>
      </c>
      <c r="DA36" s="658"/>
      <c r="DB36" s="658"/>
      <c r="DC36" s="659"/>
      <c r="DD36" s="632">
        <v>2084127</v>
      </c>
      <c r="DE36" s="624"/>
      <c r="DF36" s="624"/>
      <c r="DG36" s="624"/>
      <c r="DH36" s="624"/>
      <c r="DI36" s="624"/>
      <c r="DJ36" s="624"/>
      <c r="DK36" s="625"/>
      <c r="DL36" s="632">
        <v>1441260</v>
      </c>
      <c r="DM36" s="624"/>
      <c r="DN36" s="624"/>
      <c r="DO36" s="624"/>
      <c r="DP36" s="624"/>
      <c r="DQ36" s="624"/>
      <c r="DR36" s="624"/>
      <c r="DS36" s="624"/>
      <c r="DT36" s="624"/>
      <c r="DU36" s="624"/>
      <c r="DV36" s="625"/>
      <c r="DW36" s="628">
        <v>7.6</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144686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12951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696609</v>
      </c>
      <c r="CS37" s="655"/>
      <c r="CT37" s="655"/>
      <c r="CU37" s="655"/>
      <c r="CV37" s="655"/>
      <c r="CW37" s="655"/>
      <c r="CX37" s="655"/>
      <c r="CY37" s="656"/>
      <c r="CZ37" s="657">
        <v>2.4</v>
      </c>
      <c r="DA37" s="658"/>
      <c r="DB37" s="658"/>
      <c r="DC37" s="659"/>
      <c r="DD37" s="632">
        <v>696111</v>
      </c>
      <c r="DE37" s="655"/>
      <c r="DF37" s="655"/>
      <c r="DG37" s="655"/>
      <c r="DH37" s="655"/>
      <c r="DI37" s="655"/>
      <c r="DJ37" s="655"/>
      <c r="DK37" s="656"/>
      <c r="DL37" s="632">
        <v>573517</v>
      </c>
      <c r="DM37" s="655"/>
      <c r="DN37" s="655"/>
      <c r="DO37" s="655"/>
      <c r="DP37" s="655"/>
      <c r="DQ37" s="655"/>
      <c r="DR37" s="655"/>
      <c r="DS37" s="655"/>
      <c r="DT37" s="655"/>
      <c r="DU37" s="655"/>
      <c r="DV37" s="656"/>
      <c r="DW37" s="628">
        <v>3</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129218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22666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3494611</v>
      </c>
      <c r="CS38" s="624"/>
      <c r="CT38" s="624"/>
      <c r="CU38" s="624"/>
      <c r="CV38" s="624"/>
      <c r="CW38" s="624"/>
      <c r="CX38" s="624"/>
      <c r="CY38" s="625"/>
      <c r="CZ38" s="657">
        <v>11.9</v>
      </c>
      <c r="DA38" s="658"/>
      <c r="DB38" s="658"/>
      <c r="DC38" s="659"/>
      <c r="DD38" s="632">
        <v>2991762</v>
      </c>
      <c r="DE38" s="624"/>
      <c r="DF38" s="624"/>
      <c r="DG38" s="624"/>
      <c r="DH38" s="624"/>
      <c r="DI38" s="624"/>
      <c r="DJ38" s="624"/>
      <c r="DK38" s="625"/>
      <c r="DL38" s="632">
        <v>2881732</v>
      </c>
      <c r="DM38" s="624"/>
      <c r="DN38" s="624"/>
      <c r="DO38" s="624"/>
      <c r="DP38" s="624"/>
      <c r="DQ38" s="624"/>
      <c r="DR38" s="624"/>
      <c r="DS38" s="624"/>
      <c r="DT38" s="624"/>
      <c r="DU38" s="624"/>
      <c r="DV38" s="625"/>
      <c r="DW38" s="628">
        <v>15.2</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1</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1263338</v>
      </c>
      <c r="CS39" s="655"/>
      <c r="CT39" s="655"/>
      <c r="CU39" s="655"/>
      <c r="CV39" s="655"/>
      <c r="CW39" s="655"/>
      <c r="CX39" s="655"/>
      <c r="CY39" s="656"/>
      <c r="CZ39" s="657">
        <v>4.3</v>
      </c>
      <c r="DA39" s="658"/>
      <c r="DB39" s="658"/>
      <c r="DC39" s="659"/>
      <c r="DD39" s="632">
        <v>969834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716794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101</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83403</v>
      </c>
      <c r="CS40" s="624"/>
      <c r="CT40" s="624"/>
      <c r="CU40" s="624"/>
      <c r="CV40" s="624"/>
      <c r="CW40" s="624"/>
      <c r="CX40" s="624"/>
      <c r="CY40" s="625"/>
      <c r="CZ40" s="657">
        <v>0.3</v>
      </c>
      <c r="DA40" s="658"/>
      <c r="DB40" s="658"/>
      <c r="DC40" s="659"/>
      <c r="DD40" s="632">
        <v>29707</v>
      </c>
      <c r="DE40" s="624"/>
      <c r="DF40" s="624"/>
      <c r="DG40" s="624"/>
      <c r="DH40" s="624"/>
      <c r="DI40" s="624"/>
      <c r="DJ40" s="624"/>
      <c r="DK40" s="625"/>
      <c r="DL40" s="632">
        <v>25144</v>
      </c>
      <c r="DM40" s="624"/>
      <c r="DN40" s="624"/>
      <c r="DO40" s="624"/>
      <c r="DP40" s="624"/>
      <c r="DQ40" s="624"/>
      <c r="DR40" s="624"/>
      <c r="DS40" s="624"/>
      <c r="DT40" s="624"/>
      <c r="DU40" s="624"/>
      <c r="DV40" s="625"/>
      <c r="DW40" s="628">
        <v>0.1</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1722934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255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3677495</v>
      </c>
      <c r="CS42" s="624"/>
      <c r="CT42" s="624"/>
      <c r="CU42" s="624"/>
      <c r="CV42" s="624"/>
      <c r="CW42" s="624"/>
      <c r="CX42" s="624"/>
      <c r="CY42" s="625"/>
      <c r="CZ42" s="657">
        <v>12.5</v>
      </c>
      <c r="DA42" s="706"/>
      <c r="DB42" s="706"/>
      <c r="DC42" s="707"/>
      <c r="DD42" s="632">
        <v>844402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57213</v>
      </c>
      <c r="CS43" s="655"/>
      <c r="CT43" s="655"/>
      <c r="CU43" s="655"/>
      <c r="CV43" s="655"/>
      <c r="CW43" s="655"/>
      <c r="CX43" s="655"/>
      <c r="CY43" s="656"/>
      <c r="CZ43" s="657">
        <v>0.2</v>
      </c>
      <c r="DA43" s="658"/>
      <c r="DB43" s="658"/>
      <c r="DC43" s="659"/>
      <c r="DD43" s="632">
        <v>57213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3607083</v>
      </c>
      <c r="CS44" s="624"/>
      <c r="CT44" s="624"/>
      <c r="CU44" s="624"/>
      <c r="CV44" s="624"/>
      <c r="CW44" s="624"/>
      <c r="CX44" s="624"/>
      <c r="CY44" s="625"/>
      <c r="CZ44" s="657">
        <v>12.2</v>
      </c>
      <c r="DA44" s="706"/>
      <c r="DB44" s="706"/>
      <c r="DC44" s="707"/>
      <c r="DD44" s="632">
        <v>838223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1315981</v>
      </c>
      <c r="CS45" s="655"/>
      <c r="CT45" s="655"/>
      <c r="CU45" s="655"/>
      <c r="CV45" s="655"/>
      <c r="CW45" s="655"/>
      <c r="CX45" s="655"/>
      <c r="CY45" s="656"/>
      <c r="CZ45" s="657">
        <v>4.5</v>
      </c>
      <c r="DA45" s="658"/>
      <c r="DB45" s="658"/>
      <c r="DC45" s="659"/>
      <c r="DD45" s="632">
        <v>67509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2243187</v>
      </c>
      <c r="CS46" s="624"/>
      <c r="CT46" s="624"/>
      <c r="CU46" s="624"/>
      <c r="CV46" s="624"/>
      <c r="CW46" s="624"/>
      <c r="CX46" s="624"/>
      <c r="CY46" s="625"/>
      <c r="CZ46" s="657">
        <v>7.6</v>
      </c>
      <c r="DA46" s="706"/>
      <c r="DB46" s="706"/>
      <c r="DC46" s="707"/>
      <c r="DD46" s="632">
        <v>737699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70412</v>
      </c>
      <c r="CS47" s="655"/>
      <c r="CT47" s="655"/>
      <c r="CU47" s="655"/>
      <c r="CV47" s="655"/>
      <c r="CW47" s="655"/>
      <c r="CX47" s="655"/>
      <c r="CY47" s="656"/>
      <c r="CZ47" s="657">
        <v>0.2</v>
      </c>
      <c r="DA47" s="658"/>
      <c r="DB47" s="658"/>
      <c r="DC47" s="659"/>
      <c r="DD47" s="632">
        <v>6179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29447180</v>
      </c>
      <c r="CS49" s="691"/>
      <c r="CT49" s="691"/>
      <c r="CU49" s="691"/>
      <c r="CV49" s="691"/>
      <c r="CW49" s="691"/>
      <c r="CX49" s="691"/>
      <c r="CY49" s="718"/>
      <c r="CZ49" s="719">
        <v>100</v>
      </c>
      <c r="DA49" s="720"/>
      <c r="DB49" s="720"/>
      <c r="DC49" s="721"/>
      <c r="DD49" s="722">
        <v>19954704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30403</v>
      </c>
      <c r="R7" s="753"/>
      <c r="S7" s="753"/>
      <c r="T7" s="753"/>
      <c r="U7" s="753"/>
      <c r="V7" s="753">
        <v>29472</v>
      </c>
      <c r="W7" s="753"/>
      <c r="X7" s="753"/>
      <c r="Y7" s="753"/>
      <c r="Z7" s="753"/>
      <c r="AA7" s="753">
        <v>931</v>
      </c>
      <c r="AB7" s="753"/>
      <c r="AC7" s="753"/>
      <c r="AD7" s="753"/>
      <c r="AE7" s="754"/>
      <c r="AF7" s="755">
        <v>591</v>
      </c>
      <c r="AG7" s="756"/>
      <c r="AH7" s="756"/>
      <c r="AI7" s="756"/>
      <c r="AJ7" s="757"/>
      <c r="AK7" s="792">
        <v>376</v>
      </c>
      <c r="AL7" s="793"/>
      <c r="AM7" s="793"/>
      <c r="AN7" s="793"/>
      <c r="AO7" s="793"/>
      <c r="AP7" s="793">
        <v>29848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0</v>
      </c>
      <c r="CI7" s="790"/>
      <c r="CJ7" s="790"/>
      <c r="CK7" s="790"/>
      <c r="CL7" s="791"/>
      <c r="CM7" s="789">
        <v>368</v>
      </c>
      <c r="CN7" s="790"/>
      <c r="CO7" s="790"/>
      <c r="CP7" s="790"/>
      <c r="CQ7" s="791"/>
      <c r="CR7" s="789">
        <v>3</v>
      </c>
      <c r="CS7" s="790"/>
      <c r="CT7" s="790"/>
      <c r="CU7" s="790"/>
      <c r="CV7" s="791"/>
      <c r="CW7" s="789" t="s">
        <v>559</v>
      </c>
      <c r="CX7" s="790"/>
      <c r="CY7" s="790"/>
      <c r="CZ7" s="790"/>
      <c r="DA7" s="791"/>
      <c r="DB7" s="789" t="s">
        <v>488</v>
      </c>
      <c r="DC7" s="790"/>
      <c r="DD7" s="790"/>
      <c r="DE7" s="790"/>
      <c r="DF7" s="791"/>
      <c r="DG7" s="789" t="s">
        <v>488</v>
      </c>
      <c r="DH7" s="790"/>
      <c r="DI7" s="790"/>
      <c r="DJ7" s="790"/>
      <c r="DK7" s="791"/>
      <c r="DL7" s="789" t="s">
        <v>488</v>
      </c>
      <c r="DM7" s="790"/>
      <c r="DN7" s="790"/>
      <c r="DO7" s="790"/>
      <c r="DP7" s="791"/>
      <c r="DQ7" s="789" t="s">
        <v>488</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556</v>
      </c>
      <c r="BT8" s="787"/>
      <c r="BU8" s="787"/>
      <c r="BV8" s="787"/>
      <c r="BW8" s="787"/>
      <c r="BX8" s="787"/>
      <c r="BY8" s="787"/>
      <c r="BZ8" s="787"/>
      <c r="CA8" s="787"/>
      <c r="CB8" s="787"/>
      <c r="CC8" s="787"/>
      <c r="CD8" s="787"/>
      <c r="CE8" s="787"/>
      <c r="CF8" s="787"/>
      <c r="CG8" s="788"/>
      <c r="CH8" s="799">
        <v>5</v>
      </c>
      <c r="CI8" s="800"/>
      <c r="CJ8" s="800"/>
      <c r="CK8" s="800"/>
      <c r="CL8" s="801"/>
      <c r="CM8" s="799">
        <v>98</v>
      </c>
      <c r="CN8" s="800"/>
      <c r="CO8" s="800"/>
      <c r="CP8" s="800"/>
      <c r="CQ8" s="801"/>
      <c r="CR8" s="799">
        <v>10</v>
      </c>
      <c r="CS8" s="800"/>
      <c r="CT8" s="800"/>
      <c r="CU8" s="800"/>
      <c r="CV8" s="801"/>
      <c r="CW8" s="799" t="s">
        <v>559</v>
      </c>
      <c r="CX8" s="800"/>
      <c r="CY8" s="800"/>
      <c r="CZ8" s="800"/>
      <c r="DA8" s="801"/>
      <c r="DB8" s="799" t="s">
        <v>488</v>
      </c>
      <c r="DC8" s="800"/>
      <c r="DD8" s="800"/>
      <c r="DE8" s="800"/>
      <c r="DF8" s="801"/>
      <c r="DG8" s="799" t="s">
        <v>488</v>
      </c>
      <c r="DH8" s="800"/>
      <c r="DI8" s="800"/>
      <c r="DJ8" s="800"/>
      <c r="DK8" s="801"/>
      <c r="DL8" s="799" t="s">
        <v>488</v>
      </c>
      <c r="DM8" s="800"/>
      <c r="DN8" s="800"/>
      <c r="DO8" s="800"/>
      <c r="DP8" s="801"/>
      <c r="DQ8" s="799" t="s">
        <v>488</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557</v>
      </c>
      <c r="BT9" s="787"/>
      <c r="BU9" s="787"/>
      <c r="BV9" s="787"/>
      <c r="BW9" s="787"/>
      <c r="BX9" s="787"/>
      <c r="BY9" s="787"/>
      <c r="BZ9" s="787"/>
      <c r="CA9" s="787"/>
      <c r="CB9" s="787"/>
      <c r="CC9" s="787"/>
      <c r="CD9" s="787"/>
      <c r="CE9" s="787"/>
      <c r="CF9" s="787"/>
      <c r="CG9" s="788"/>
      <c r="CH9" s="799">
        <v>3</v>
      </c>
      <c r="CI9" s="800"/>
      <c r="CJ9" s="800"/>
      <c r="CK9" s="800"/>
      <c r="CL9" s="801"/>
      <c r="CM9" s="799">
        <v>13</v>
      </c>
      <c r="CN9" s="800"/>
      <c r="CO9" s="800"/>
      <c r="CP9" s="800"/>
      <c r="CQ9" s="801"/>
      <c r="CR9" s="799">
        <v>10</v>
      </c>
      <c r="CS9" s="800"/>
      <c r="CT9" s="800"/>
      <c r="CU9" s="800"/>
      <c r="CV9" s="801"/>
      <c r="CW9" s="799">
        <v>28</v>
      </c>
      <c r="CX9" s="800"/>
      <c r="CY9" s="800"/>
      <c r="CZ9" s="800"/>
      <c r="DA9" s="801"/>
      <c r="DB9" s="799" t="s">
        <v>488</v>
      </c>
      <c r="DC9" s="800"/>
      <c r="DD9" s="800"/>
      <c r="DE9" s="800"/>
      <c r="DF9" s="801"/>
      <c r="DG9" s="799" t="s">
        <v>488</v>
      </c>
      <c r="DH9" s="800"/>
      <c r="DI9" s="800"/>
      <c r="DJ9" s="800"/>
      <c r="DK9" s="801"/>
      <c r="DL9" s="799" t="s">
        <v>488</v>
      </c>
      <c r="DM9" s="800"/>
      <c r="DN9" s="800"/>
      <c r="DO9" s="800"/>
      <c r="DP9" s="801"/>
      <c r="DQ9" s="799" t="s">
        <v>488</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30403</v>
      </c>
      <c r="R23" s="812"/>
      <c r="S23" s="812"/>
      <c r="T23" s="812"/>
      <c r="U23" s="812"/>
      <c r="V23" s="812">
        <v>29472</v>
      </c>
      <c r="W23" s="812"/>
      <c r="X23" s="812"/>
      <c r="Y23" s="812"/>
      <c r="Z23" s="812"/>
      <c r="AA23" s="812">
        <v>931</v>
      </c>
      <c r="AB23" s="812"/>
      <c r="AC23" s="812"/>
      <c r="AD23" s="812"/>
      <c r="AE23" s="813"/>
      <c r="AF23" s="814">
        <v>591</v>
      </c>
      <c r="AG23" s="812"/>
      <c r="AH23" s="812"/>
      <c r="AI23" s="812"/>
      <c r="AJ23" s="815"/>
      <c r="AK23" s="816"/>
      <c r="AL23" s="817"/>
      <c r="AM23" s="817"/>
      <c r="AN23" s="817"/>
      <c r="AO23" s="817"/>
      <c r="AP23" s="812">
        <v>29848</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39">
        <v>10384</v>
      </c>
      <c r="R28" s="840"/>
      <c r="S28" s="840"/>
      <c r="T28" s="840"/>
      <c r="U28" s="840"/>
      <c r="V28" s="840">
        <v>10204</v>
      </c>
      <c r="W28" s="840"/>
      <c r="X28" s="840"/>
      <c r="Y28" s="840"/>
      <c r="Z28" s="840"/>
      <c r="AA28" s="840">
        <v>180</v>
      </c>
      <c r="AB28" s="840"/>
      <c r="AC28" s="840"/>
      <c r="AD28" s="840"/>
      <c r="AE28" s="841"/>
      <c r="AF28" s="842">
        <v>180</v>
      </c>
      <c r="AG28" s="840"/>
      <c r="AH28" s="840"/>
      <c r="AI28" s="840"/>
      <c r="AJ28" s="843"/>
      <c r="AK28" s="844">
        <v>737</v>
      </c>
      <c r="AL28" s="845"/>
      <c r="AM28" s="845"/>
      <c r="AN28" s="845"/>
      <c r="AO28" s="845"/>
      <c r="AP28" s="836" t="s">
        <v>545</v>
      </c>
      <c r="AQ28" s="836"/>
      <c r="AR28" s="836"/>
      <c r="AS28" s="836"/>
      <c r="AT28" s="836"/>
      <c r="AU28" s="836" t="s">
        <v>545</v>
      </c>
      <c r="AV28" s="836"/>
      <c r="AW28" s="836"/>
      <c r="AX28" s="836"/>
      <c r="AY28" s="836"/>
      <c r="AZ28" s="836" t="s">
        <v>545</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5908</v>
      </c>
      <c r="R29" s="777"/>
      <c r="S29" s="777"/>
      <c r="T29" s="777"/>
      <c r="U29" s="777"/>
      <c r="V29" s="777">
        <v>5802</v>
      </c>
      <c r="W29" s="777"/>
      <c r="X29" s="777"/>
      <c r="Y29" s="777"/>
      <c r="Z29" s="777"/>
      <c r="AA29" s="777">
        <v>106</v>
      </c>
      <c r="AB29" s="777"/>
      <c r="AC29" s="777"/>
      <c r="AD29" s="777"/>
      <c r="AE29" s="778"/>
      <c r="AF29" s="779">
        <v>106</v>
      </c>
      <c r="AG29" s="780"/>
      <c r="AH29" s="780"/>
      <c r="AI29" s="780"/>
      <c r="AJ29" s="781"/>
      <c r="AK29" s="848">
        <v>894</v>
      </c>
      <c r="AL29" s="849"/>
      <c r="AM29" s="849"/>
      <c r="AN29" s="849"/>
      <c r="AO29" s="849"/>
      <c r="AP29" s="850" t="s">
        <v>544</v>
      </c>
      <c r="AQ29" s="850"/>
      <c r="AR29" s="850"/>
      <c r="AS29" s="850"/>
      <c r="AT29" s="850"/>
      <c r="AU29" s="850" t="s">
        <v>544</v>
      </c>
      <c r="AV29" s="850"/>
      <c r="AW29" s="850"/>
      <c r="AX29" s="850"/>
      <c r="AY29" s="850"/>
      <c r="AZ29" s="850" t="s">
        <v>544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695</v>
      </c>
      <c r="R30" s="777"/>
      <c r="S30" s="777"/>
      <c r="T30" s="777"/>
      <c r="U30" s="777"/>
      <c r="V30" s="777">
        <v>694</v>
      </c>
      <c r="W30" s="777"/>
      <c r="X30" s="777"/>
      <c r="Y30" s="777"/>
      <c r="Z30" s="777"/>
      <c r="AA30" s="777">
        <v>1</v>
      </c>
      <c r="AB30" s="777"/>
      <c r="AC30" s="777"/>
      <c r="AD30" s="777"/>
      <c r="AE30" s="778"/>
      <c r="AF30" s="779">
        <v>1</v>
      </c>
      <c r="AG30" s="780"/>
      <c r="AH30" s="780"/>
      <c r="AI30" s="780"/>
      <c r="AJ30" s="781"/>
      <c r="AK30" s="848">
        <v>174</v>
      </c>
      <c r="AL30" s="849"/>
      <c r="AM30" s="849"/>
      <c r="AN30" s="849"/>
      <c r="AO30" s="849"/>
      <c r="AP30" s="850" t="s">
        <v>544</v>
      </c>
      <c r="AQ30" s="850"/>
      <c r="AR30" s="850"/>
      <c r="AS30" s="850"/>
      <c r="AT30" s="850"/>
      <c r="AU30" s="850" t="s">
        <v>544</v>
      </c>
      <c r="AV30" s="850"/>
      <c r="AW30" s="850"/>
      <c r="AX30" s="850"/>
      <c r="AY30" s="850"/>
      <c r="AZ30" s="850" t="s">
        <v>544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29</v>
      </c>
      <c r="R31" s="777"/>
      <c r="S31" s="777"/>
      <c r="T31" s="777"/>
      <c r="U31" s="777"/>
      <c r="V31" s="777">
        <v>27</v>
      </c>
      <c r="W31" s="777"/>
      <c r="X31" s="777"/>
      <c r="Y31" s="777"/>
      <c r="Z31" s="777"/>
      <c r="AA31" s="777">
        <v>1</v>
      </c>
      <c r="AB31" s="777"/>
      <c r="AC31" s="777"/>
      <c r="AD31" s="777"/>
      <c r="AE31" s="778"/>
      <c r="AF31" s="779">
        <v>1</v>
      </c>
      <c r="AG31" s="780"/>
      <c r="AH31" s="780"/>
      <c r="AI31" s="780"/>
      <c r="AJ31" s="781"/>
      <c r="AK31" s="848">
        <v>2</v>
      </c>
      <c r="AL31" s="849"/>
      <c r="AM31" s="849"/>
      <c r="AN31" s="849"/>
      <c r="AO31" s="849"/>
      <c r="AP31" s="850" t="s">
        <v>544</v>
      </c>
      <c r="AQ31" s="850"/>
      <c r="AR31" s="850"/>
      <c r="AS31" s="850"/>
      <c r="AT31" s="850"/>
      <c r="AU31" s="850" t="s">
        <v>544</v>
      </c>
      <c r="AV31" s="850"/>
      <c r="AW31" s="850"/>
      <c r="AX31" s="850"/>
      <c r="AY31" s="850"/>
      <c r="AZ31" s="850" t="s">
        <v>544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1819</v>
      </c>
      <c r="R32" s="777"/>
      <c r="S32" s="777"/>
      <c r="T32" s="777"/>
      <c r="U32" s="777"/>
      <c r="V32" s="777">
        <v>1668</v>
      </c>
      <c r="W32" s="777"/>
      <c r="X32" s="777"/>
      <c r="Y32" s="777"/>
      <c r="Z32" s="777"/>
      <c r="AA32" s="777">
        <v>152</v>
      </c>
      <c r="AB32" s="777"/>
      <c r="AC32" s="777"/>
      <c r="AD32" s="777"/>
      <c r="AE32" s="778"/>
      <c r="AF32" s="779">
        <v>2519</v>
      </c>
      <c r="AG32" s="780"/>
      <c r="AH32" s="780"/>
      <c r="AI32" s="780"/>
      <c r="AJ32" s="781"/>
      <c r="AK32" s="848">
        <v>110</v>
      </c>
      <c r="AL32" s="849"/>
      <c r="AM32" s="849"/>
      <c r="AN32" s="849"/>
      <c r="AO32" s="849"/>
      <c r="AP32" s="849">
        <v>3297</v>
      </c>
      <c r="AQ32" s="849"/>
      <c r="AR32" s="849"/>
      <c r="AS32" s="849"/>
      <c r="AT32" s="849"/>
      <c r="AU32" s="849">
        <v>379</v>
      </c>
      <c r="AV32" s="849"/>
      <c r="AW32" s="849"/>
      <c r="AX32" s="849"/>
      <c r="AY32" s="849"/>
      <c r="AZ32" s="850" t="s">
        <v>544</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27</v>
      </c>
      <c r="R33" s="777"/>
      <c r="S33" s="777"/>
      <c r="T33" s="777"/>
      <c r="U33" s="777"/>
      <c r="V33" s="777">
        <v>21</v>
      </c>
      <c r="W33" s="777"/>
      <c r="X33" s="777"/>
      <c r="Y33" s="777"/>
      <c r="Z33" s="777"/>
      <c r="AA33" s="777">
        <v>6</v>
      </c>
      <c r="AB33" s="777"/>
      <c r="AC33" s="777"/>
      <c r="AD33" s="777"/>
      <c r="AE33" s="778"/>
      <c r="AF33" s="779">
        <v>280</v>
      </c>
      <c r="AG33" s="780"/>
      <c r="AH33" s="780"/>
      <c r="AI33" s="780"/>
      <c r="AJ33" s="781"/>
      <c r="AK33" s="848" t="s">
        <v>544</v>
      </c>
      <c r="AL33" s="849"/>
      <c r="AM33" s="849"/>
      <c r="AN33" s="849"/>
      <c r="AO33" s="849"/>
      <c r="AP33" s="849" t="s">
        <v>545</v>
      </c>
      <c r="AQ33" s="849"/>
      <c r="AR33" s="849"/>
      <c r="AS33" s="849"/>
      <c r="AT33" s="849"/>
      <c r="AU33" s="849" t="s">
        <v>545</v>
      </c>
      <c r="AV33" s="849"/>
      <c r="AW33" s="849"/>
      <c r="AX33" s="849"/>
      <c r="AY33" s="849"/>
      <c r="AZ33" s="850" t="s">
        <v>544</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382</v>
      </c>
      <c r="C34" s="774"/>
      <c r="D34" s="774"/>
      <c r="E34" s="774"/>
      <c r="F34" s="774"/>
      <c r="G34" s="774"/>
      <c r="H34" s="774"/>
      <c r="I34" s="774"/>
      <c r="J34" s="774"/>
      <c r="K34" s="774"/>
      <c r="L34" s="774"/>
      <c r="M34" s="774"/>
      <c r="N34" s="774"/>
      <c r="O34" s="774"/>
      <c r="P34" s="775"/>
      <c r="Q34" s="776">
        <v>709</v>
      </c>
      <c r="R34" s="777"/>
      <c r="S34" s="777"/>
      <c r="T34" s="777"/>
      <c r="U34" s="777"/>
      <c r="V34" s="777">
        <v>666</v>
      </c>
      <c r="W34" s="777"/>
      <c r="X34" s="777"/>
      <c r="Y34" s="777"/>
      <c r="Z34" s="777"/>
      <c r="AA34" s="777">
        <v>44</v>
      </c>
      <c r="AB34" s="777"/>
      <c r="AC34" s="777"/>
      <c r="AD34" s="777"/>
      <c r="AE34" s="778"/>
      <c r="AF34" s="779">
        <v>210</v>
      </c>
      <c r="AG34" s="780"/>
      <c r="AH34" s="780"/>
      <c r="AI34" s="780"/>
      <c r="AJ34" s="781"/>
      <c r="AK34" s="848">
        <v>118</v>
      </c>
      <c r="AL34" s="849"/>
      <c r="AM34" s="849"/>
      <c r="AN34" s="849"/>
      <c r="AO34" s="849"/>
      <c r="AP34" s="849">
        <v>71</v>
      </c>
      <c r="AQ34" s="849"/>
      <c r="AR34" s="849"/>
      <c r="AS34" s="849"/>
      <c r="AT34" s="849"/>
      <c r="AU34" s="849">
        <v>50</v>
      </c>
      <c r="AV34" s="849"/>
      <c r="AW34" s="849"/>
      <c r="AX34" s="849"/>
      <c r="AY34" s="849"/>
      <c r="AZ34" s="850" t="s">
        <v>544</v>
      </c>
      <c r="BA34" s="850"/>
      <c r="BB34" s="850"/>
      <c r="BC34" s="850"/>
      <c r="BD34" s="850"/>
      <c r="BE34" s="846" t="s">
        <v>380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383</v>
      </c>
      <c r="C35" s="774"/>
      <c r="D35" s="774"/>
      <c r="E35" s="774"/>
      <c r="F35" s="774"/>
      <c r="G35" s="774"/>
      <c r="H35" s="774"/>
      <c r="I35" s="774"/>
      <c r="J35" s="774"/>
      <c r="K35" s="774"/>
      <c r="L35" s="774"/>
      <c r="M35" s="774"/>
      <c r="N35" s="774"/>
      <c r="O35" s="774"/>
      <c r="P35" s="775"/>
      <c r="Q35" s="776">
        <v>2952</v>
      </c>
      <c r="R35" s="777"/>
      <c r="S35" s="777"/>
      <c r="T35" s="777"/>
      <c r="U35" s="777"/>
      <c r="V35" s="777">
        <v>2840</v>
      </c>
      <c r="W35" s="777"/>
      <c r="X35" s="777"/>
      <c r="Y35" s="777"/>
      <c r="Z35" s="777"/>
      <c r="AA35" s="777">
        <v>112</v>
      </c>
      <c r="AB35" s="777"/>
      <c r="AC35" s="777"/>
      <c r="AD35" s="777"/>
      <c r="AE35" s="778"/>
      <c r="AF35" s="779">
        <v>43</v>
      </c>
      <c r="AG35" s="780"/>
      <c r="AH35" s="780"/>
      <c r="AI35" s="780"/>
      <c r="AJ35" s="781"/>
      <c r="AK35" s="848">
        <v>807</v>
      </c>
      <c r="AL35" s="849"/>
      <c r="AM35" s="849"/>
      <c r="AN35" s="849"/>
      <c r="AO35" s="849"/>
      <c r="AP35" s="849">
        <v>15949</v>
      </c>
      <c r="AQ35" s="849"/>
      <c r="AR35" s="849"/>
      <c r="AS35" s="849"/>
      <c r="AT35" s="849"/>
      <c r="AU35" s="849">
        <v>13285</v>
      </c>
      <c r="AV35" s="849"/>
      <c r="AW35" s="849"/>
      <c r="AX35" s="849"/>
      <c r="AY35" s="849"/>
      <c r="AZ35" s="850" t="s">
        <v>544</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385</v>
      </c>
      <c r="C36" s="774"/>
      <c r="D36" s="774"/>
      <c r="E36" s="774"/>
      <c r="F36" s="774"/>
      <c r="G36" s="774"/>
      <c r="H36" s="774"/>
      <c r="I36" s="774"/>
      <c r="J36" s="774"/>
      <c r="K36" s="774"/>
      <c r="L36" s="774"/>
      <c r="M36" s="774"/>
      <c r="N36" s="774"/>
      <c r="O36" s="774"/>
      <c r="P36" s="775"/>
      <c r="Q36" s="776">
        <v>524</v>
      </c>
      <c r="R36" s="777"/>
      <c r="S36" s="777"/>
      <c r="T36" s="777"/>
      <c r="U36" s="777"/>
      <c r="V36" s="777">
        <v>522</v>
      </c>
      <c r="W36" s="777"/>
      <c r="X36" s="777"/>
      <c r="Y36" s="777"/>
      <c r="Z36" s="777"/>
      <c r="AA36" s="777">
        <v>2</v>
      </c>
      <c r="AB36" s="777"/>
      <c r="AC36" s="777"/>
      <c r="AD36" s="777"/>
      <c r="AE36" s="778"/>
      <c r="AF36" s="779">
        <v>2</v>
      </c>
      <c r="AG36" s="780"/>
      <c r="AH36" s="780"/>
      <c r="AI36" s="780"/>
      <c r="AJ36" s="781"/>
      <c r="AK36" s="848">
        <v>283</v>
      </c>
      <c r="AL36" s="849"/>
      <c r="AM36" s="849"/>
      <c r="AN36" s="849"/>
      <c r="AO36" s="849"/>
      <c r="AP36" s="849">
        <v>4057</v>
      </c>
      <c r="AQ36" s="849"/>
      <c r="AR36" s="849"/>
      <c r="AS36" s="849"/>
      <c r="AT36" s="849"/>
      <c r="AU36" s="849">
        <v>3879</v>
      </c>
      <c r="AV36" s="849"/>
      <c r="AW36" s="849"/>
      <c r="AX36" s="849"/>
      <c r="AY36" s="849"/>
      <c r="AZ36" s="850" t="s">
        <v>544</v>
      </c>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386</v>
      </c>
      <c r="C37" s="774"/>
      <c r="D37" s="774"/>
      <c r="E37" s="774"/>
      <c r="F37" s="774"/>
      <c r="G37" s="774"/>
      <c r="H37" s="774"/>
      <c r="I37" s="774"/>
      <c r="J37" s="774"/>
      <c r="K37" s="774"/>
      <c r="L37" s="774"/>
      <c r="M37" s="774"/>
      <c r="N37" s="774"/>
      <c r="O37" s="774"/>
      <c r="P37" s="775"/>
      <c r="Q37" s="776">
        <v>26</v>
      </c>
      <c r="R37" s="777"/>
      <c r="S37" s="777"/>
      <c r="T37" s="777"/>
      <c r="U37" s="777"/>
      <c r="V37" s="777">
        <v>26</v>
      </c>
      <c r="W37" s="777"/>
      <c r="X37" s="777"/>
      <c r="Y37" s="777"/>
      <c r="Z37" s="777"/>
      <c r="AA37" s="777" t="s">
        <v>545</v>
      </c>
      <c r="AB37" s="777"/>
      <c r="AC37" s="777"/>
      <c r="AD37" s="777"/>
      <c r="AE37" s="778"/>
      <c r="AF37" s="779" t="s">
        <v>387</v>
      </c>
      <c r="AG37" s="780"/>
      <c r="AH37" s="780"/>
      <c r="AI37" s="780"/>
      <c r="AJ37" s="781"/>
      <c r="AK37" s="848">
        <v>5</v>
      </c>
      <c r="AL37" s="849"/>
      <c r="AM37" s="849"/>
      <c r="AN37" s="849"/>
      <c r="AO37" s="849"/>
      <c r="AP37" s="849">
        <v>19</v>
      </c>
      <c r="AQ37" s="849"/>
      <c r="AR37" s="849"/>
      <c r="AS37" s="849"/>
      <c r="AT37" s="849"/>
      <c r="AU37" s="849" t="s">
        <v>544</v>
      </c>
      <c r="AV37" s="849"/>
      <c r="AW37" s="849"/>
      <c r="AX37" s="849"/>
      <c r="AY37" s="849"/>
      <c r="AZ37" s="850" t="s">
        <v>544</v>
      </c>
      <c r="BA37" s="850"/>
      <c r="BB37" s="850"/>
      <c r="BC37" s="850"/>
      <c r="BD37" s="850"/>
      <c r="BE37" s="846" t="s">
        <v>384</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3343</v>
      </c>
      <c r="AG63" s="860"/>
      <c r="AH63" s="860"/>
      <c r="AI63" s="860"/>
      <c r="AJ63" s="861"/>
      <c r="AK63" s="862"/>
      <c r="AL63" s="857"/>
      <c r="AM63" s="857"/>
      <c r="AN63" s="857"/>
      <c r="AO63" s="857"/>
      <c r="AP63" s="860">
        <v>23394</v>
      </c>
      <c r="AQ63" s="860"/>
      <c r="AR63" s="860"/>
      <c r="AS63" s="860"/>
      <c r="AT63" s="860"/>
      <c r="AU63" s="860">
        <v>17593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392</v>
      </c>
      <c r="R66" s="736"/>
      <c r="S66" s="736"/>
      <c r="T66" s="736"/>
      <c r="U66" s="737"/>
      <c r="V66" s="735" t="s">
        <v>393</v>
      </c>
      <c r="W66" s="736"/>
      <c r="X66" s="736"/>
      <c r="Y66" s="736"/>
      <c r="Z66" s="737"/>
      <c r="AA66" s="735" t="s">
        <v>394</v>
      </c>
      <c r="AB66" s="736"/>
      <c r="AC66" s="736"/>
      <c r="AD66" s="736"/>
      <c r="AE66" s="737"/>
      <c r="AF66" s="870" t="s">
        <v>395</v>
      </c>
      <c r="AG66" s="831"/>
      <c r="AH66" s="831"/>
      <c r="AI66" s="831"/>
      <c r="AJ66" s="871"/>
      <c r="AK66" s="735" t="s">
        <v>396</v>
      </c>
      <c r="AL66" s="759"/>
      <c r="AM66" s="759"/>
      <c r="AN66" s="759"/>
      <c r="AO66" s="760"/>
      <c r="AP66" s="735" t="s">
        <v>397</v>
      </c>
      <c r="AQ66" s="736"/>
      <c r="AR66" s="736"/>
      <c r="AS66" s="736"/>
      <c r="AT66" s="737"/>
      <c r="AU66" s="735" t="s">
        <v>398</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553</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558</v>
      </c>
      <c r="AQ68" s="884"/>
      <c r="AR68" s="884"/>
      <c r="AS68" s="884"/>
      <c r="AT68" s="884"/>
      <c r="AU68" s="884" t="s">
        <v>558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554</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558</v>
      </c>
      <c r="AQ69" s="849"/>
      <c r="AR69" s="849"/>
      <c r="AS69" s="849"/>
      <c r="AT69" s="849"/>
      <c r="AU69" s="849" t="s">
        <v>558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546</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558</v>
      </c>
      <c r="AL70" s="849"/>
      <c r="AM70" s="849"/>
      <c r="AN70" s="849"/>
      <c r="AO70" s="849"/>
      <c r="AP70" s="849" t="s">
        <v>559</v>
      </c>
      <c r="AQ70" s="849"/>
      <c r="AR70" s="849"/>
      <c r="AS70" s="849"/>
      <c r="AT70" s="849"/>
      <c r="AU70" s="849" t="s">
        <v>559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547</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558</v>
      </c>
      <c r="AL71" s="849"/>
      <c r="AM71" s="849"/>
      <c r="AN71" s="849"/>
      <c r="AO71" s="849"/>
      <c r="AP71" s="849" t="s">
        <v>559</v>
      </c>
      <c r="AQ71" s="849"/>
      <c r="AR71" s="849"/>
      <c r="AS71" s="849"/>
      <c r="AT71" s="849"/>
      <c r="AU71" s="849" t="s">
        <v>559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548</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559</v>
      </c>
      <c r="AQ72" s="849"/>
      <c r="AR72" s="849"/>
      <c r="AS72" s="849"/>
      <c r="AT72" s="849"/>
      <c r="AU72" s="849" t="s">
        <v>559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549</v>
      </c>
      <c r="C73" s="892"/>
      <c r="D73" s="892"/>
      <c r="E73" s="892"/>
      <c r="F73" s="892"/>
      <c r="G73" s="892"/>
      <c r="H73" s="892"/>
      <c r="I73" s="892"/>
      <c r="J73" s="892"/>
      <c r="K73" s="892"/>
      <c r="L73" s="892"/>
      <c r="M73" s="892"/>
      <c r="N73" s="892"/>
      <c r="O73" s="892"/>
      <c r="P73" s="893"/>
      <c r="Q73" s="894">
        <v>228</v>
      </c>
      <c r="R73" s="849"/>
      <c r="S73" s="849"/>
      <c r="T73" s="849"/>
      <c r="U73" s="849"/>
      <c r="V73" s="849">
        <v>209</v>
      </c>
      <c r="W73" s="849"/>
      <c r="X73" s="849"/>
      <c r="Y73" s="849"/>
      <c r="Z73" s="849"/>
      <c r="AA73" s="849">
        <v>19</v>
      </c>
      <c r="AB73" s="849"/>
      <c r="AC73" s="849"/>
      <c r="AD73" s="849"/>
      <c r="AE73" s="849"/>
      <c r="AF73" s="849">
        <v>19</v>
      </c>
      <c r="AG73" s="849"/>
      <c r="AH73" s="849"/>
      <c r="AI73" s="849"/>
      <c r="AJ73" s="849"/>
      <c r="AK73" s="849" t="s">
        <v>558</v>
      </c>
      <c r="AL73" s="849"/>
      <c r="AM73" s="849"/>
      <c r="AN73" s="849"/>
      <c r="AO73" s="849"/>
      <c r="AP73" s="849" t="s">
        <v>559</v>
      </c>
      <c r="AQ73" s="849"/>
      <c r="AR73" s="849"/>
      <c r="AS73" s="849"/>
      <c r="AT73" s="849"/>
      <c r="AU73" s="849" t="s">
        <v>559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550</v>
      </c>
      <c r="C74" s="892"/>
      <c r="D74" s="892"/>
      <c r="E74" s="892"/>
      <c r="F74" s="892"/>
      <c r="G74" s="892"/>
      <c r="H74" s="892"/>
      <c r="I74" s="892"/>
      <c r="J74" s="892"/>
      <c r="K74" s="892"/>
      <c r="L74" s="892"/>
      <c r="M74" s="892"/>
      <c r="N74" s="892"/>
      <c r="O74" s="892"/>
      <c r="P74" s="893"/>
      <c r="Q74" s="894">
        <v>660</v>
      </c>
      <c r="R74" s="849"/>
      <c r="S74" s="849"/>
      <c r="T74" s="849"/>
      <c r="U74" s="849"/>
      <c r="V74" s="849">
        <v>641</v>
      </c>
      <c r="W74" s="849"/>
      <c r="X74" s="849"/>
      <c r="Y74" s="849"/>
      <c r="Z74" s="849"/>
      <c r="AA74" s="849">
        <v>19</v>
      </c>
      <c r="AB74" s="849"/>
      <c r="AC74" s="849"/>
      <c r="AD74" s="849"/>
      <c r="AE74" s="849"/>
      <c r="AF74" s="849">
        <v>19</v>
      </c>
      <c r="AG74" s="849"/>
      <c r="AH74" s="849"/>
      <c r="AI74" s="849"/>
      <c r="AJ74" s="849"/>
      <c r="AK74" s="849">
        <v>2</v>
      </c>
      <c r="AL74" s="849"/>
      <c r="AM74" s="849"/>
      <c r="AN74" s="849"/>
      <c r="AO74" s="849"/>
      <c r="AP74" s="849" t="s">
        <v>559</v>
      </c>
      <c r="AQ74" s="849"/>
      <c r="AR74" s="849"/>
      <c r="AS74" s="849"/>
      <c r="AT74" s="849"/>
      <c r="AU74" s="849" t="s">
        <v>559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551</v>
      </c>
      <c r="C75" s="892"/>
      <c r="D75" s="892"/>
      <c r="E75" s="892"/>
      <c r="F75" s="892"/>
      <c r="G75" s="892"/>
      <c r="H75" s="892"/>
      <c r="I75" s="892"/>
      <c r="J75" s="892"/>
      <c r="K75" s="892"/>
      <c r="L75" s="892"/>
      <c r="M75" s="892"/>
      <c r="N75" s="892"/>
      <c r="O75" s="892"/>
      <c r="P75" s="893"/>
      <c r="Q75" s="897">
        <v>273</v>
      </c>
      <c r="R75" s="898"/>
      <c r="S75" s="898"/>
      <c r="T75" s="898"/>
      <c r="U75" s="848"/>
      <c r="V75" s="899">
        <v>264</v>
      </c>
      <c r="W75" s="898"/>
      <c r="X75" s="898"/>
      <c r="Y75" s="898"/>
      <c r="Z75" s="848"/>
      <c r="AA75" s="899">
        <v>9</v>
      </c>
      <c r="AB75" s="898"/>
      <c r="AC75" s="898"/>
      <c r="AD75" s="898"/>
      <c r="AE75" s="848"/>
      <c r="AF75" s="899">
        <v>9</v>
      </c>
      <c r="AG75" s="898"/>
      <c r="AH75" s="898"/>
      <c r="AI75" s="898"/>
      <c r="AJ75" s="848"/>
      <c r="AK75" s="849">
        <v>10</v>
      </c>
      <c r="AL75" s="849"/>
      <c r="AM75" s="849"/>
      <c r="AN75" s="849"/>
      <c r="AO75" s="849"/>
      <c r="AP75" s="849">
        <v>309</v>
      </c>
      <c r="AQ75" s="849"/>
      <c r="AR75" s="849"/>
      <c r="AS75" s="849"/>
      <c r="AT75" s="849"/>
      <c r="AU75" s="849">
        <v>200</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552</v>
      </c>
      <c r="C76" s="892"/>
      <c r="D76" s="892"/>
      <c r="E76" s="892"/>
      <c r="F76" s="892"/>
      <c r="G76" s="892"/>
      <c r="H76" s="892"/>
      <c r="I76" s="892"/>
      <c r="J76" s="892"/>
      <c r="K76" s="892"/>
      <c r="L76" s="892"/>
      <c r="M76" s="892"/>
      <c r="N76" s="892"/>
      <c r="O76" s="892"/>
      <c r="P76" s="893"/>
      <c r="Q76" s="897">
        <v>210</v>
      </c>
      <c r="R76" s="898"/>
      <c r="S76" s="898"/>
      <c r="T76" s="898"/>
      <c r="U76" s="848"/>
      <c r="V76" s="899">
        <v>193</v>
      </c>
      <c r="W76" s="898"/>
      <c r="X76" s="898"/>
      <c r="Y76" s="898"/>
      <c r="Z76" s="848"/>
      <c r="AA76" s="899">
        <v>17</v>
      </c>
      <c r="AB76" s="898"/>
      <c r="AC76" s="898"/>
      <c r="AD76" s="898"/>
      <c r="AE76" s="848"/>
      <c r="AF76" s="899">
        <v>17</v>
      </c>
      <c r="AG76" s="898"/>
      <c r="AH76" s="898"/>
      <c r="AI76" s="898"/>
      <c r="AJ76" s="848"/>
      <c r="AK76" s="849" t="s">
        <v>558</v>
      </c>
      <c r="AL76" s="849"/>
      <c r="AM76" s="849"/>
      <c r="AN76" s="849"/>
      <c r="AO76" s="849"/>
      <c r="AP76" s="849" t="s">
        <v>559</v>
      </c>
      <c r="AQ76" s="849"/>
      <c r="AR76" s="849"/>
      <c r="AS76" s="849"/>
      <c r="AT76" s="849"/>
      <c r="AU76" s="849" t="s">
        <v>559</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399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5157</v>
      </c>
      <c r="AG88" s="860"/>
      <c r="AH88" s="860"/>
      <c r="AI88" s="860"/>
      <c r="AJ88" s="860"/>
      <c r="AK88" s="857"/>
      <c r="AL88" s="857"/>
      <c r="AM88" s="857"/>
      <c r="AN88" s="857"/>
      <c r="AO88" s="857"/>
      <c r="AP88" s="860">
        <v>309</v>
      </c>
      <c r="AQ88" s="860"/>
      <c r="AR88" s="860"/>
      <c r="AS88" s="860"/>
      <c r="AT88" s="860"/>
      <c r="AU88" s="860">
        <v>200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400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23</v>
      </c>
      <c r="CS102" s="868"/>
      <c r="CT102" s="868"/>
      <c r="CU102" s="868"/>
      <c r="CV102" s="911"/>
      <c r="CW102" s="910">
        <v>28</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408</v>
      </c>
      <c r="AB109" s="913"/>
      <c r="AC109" s="913"/>
      <c r="AD109" s="913"/>
      <c r="AE109" s="914"/>
      <c r="AF109" s="912" t="s">
        <v>283</v>
      </c>
      <c r="AG109" s="913"/>
      <c r="AH109" s="913"/>
      <c r="AI109" s="913"/>
      <c r="AJ109" s="914"/>
      <c r="AK109" s="912" t="s">
        <v>282</v>
      </c>
      <c r="AL109" s="913"/>
      <c r="AM109" s="913"/>
      <c r="AN109" s="913"/>
      <c r="AO109" s="914"/>
      <c r="AP109" s="912" t="s">
        <v>409</v>
      </c>
      <c r="AQ109" s="913"/>
      <c r="AR109" s="913"/>
      <c r="AS109" s="913"/>
      <c r="AT109" s="915"/>
      <c r="AU109" s="934" t="s">
        <v>407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408</v>
      </c>
      <c r="BR109" s="913"/>
      <c r="BS109" s="913"/>
      <c r="BT109" s="913"/>
      <c r="BU109" s="914"/>
      <c r="BV109" s="912" t="s">
        <v>283</v>
      </c>
      <c r="BW109" s="913"/>
      <c r="BX109" s="913"/>
      <c r="BY109" s="913"/>
      <c r="BZ109" s="914"/>
      <c r="CA109" s="912" t="s">
        <v>282</v>
      </c>
      <c r="CB109" s="913"/>
      <c r="CC109" s="913"/>
      <c r="CD109" s="913"/>
      <c r="CE109" s="914"/>
      <c r="CF109" s="935" t="s">
        <v>409</v>
      </c>
      <c r="CG109" s="935"/>
      <c r="CH109" s="935"/>
      <c r="CI109" s="935"/>
      <c r="CJ109" s="935"/>
      <c r="CK109" s="912" t="s">
        <v>410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408</v>
      </c>
      <c r="DH109" s="913"/>
      <c r="DI109" s="913"/>
      <c r="DJ109" s="913"/>
      <c r="DK109" s="914"/>
      <c r="DL109" s="912" t="s">
        <v>283</v>
      </c>
      <c r="DM109" s="913"/>
      <c r="DN109" s="913"/>
      <c r="DO109" s="913"/>
      <c r="DP109" s="914"/>
      <c r="DQ109" s="912" t="s">
        <v>282</v>
      </c>
      <c r="DR109" s="913"/>
      <c r="DS109" s="913"/>
      <c r="DT109" s="913"/>
      <c r="DU109" s="914"/>
      <c r="DV109" s="912" t="s">
        <v>409</v>
      </c>
      <c r="DW109" s="913"/>
      <c r="DX109" s="913"/>
      <c r="DY109" s="913"/>
      <c r="DZ109" s="915"/>
    </row>
    <row r="110" spans="1:131" s="197" customFormat="1" ht="26.25" customHeight="1" x14ac:dyDescent="0.15">
      <c r="A110" s="916" t="s">
        <v>411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2921263</v>
      </c>
      <c r="AB110" s="920"/>
      <c r="AC110" s="920"/>
      <c r="AD110" s="920"/>
      <c r="AE110" s="921"/>
      <c r="AF110" s="922">
        <v>2996581</v>
      </c>
      <c r="AG110" s="920"/>
      <c r="AH110" s="920"/>
      <c r="AI110" s="920"/>
      <c r="AJ110" s="921"/>
      <c r="AK110" s="922">
        <v>2958161</v>
      </c>
      <c r="AL110" s="920"/>
      <c r="AM110" s="920"/>
      <c r="AN110" s="920"/>
      <c r="AO110" s="921"/>
      <c r="AP110" s="923">
        <v>18.8</v>
      </c>
      <c r="AQ110" s="924"/>
      <c r="AR110" s="924"/>
      <c r="AS110" s="924"/>
      <c r="AT110" s="925"/>
      <c r="AU110" s="926" t="s">
        <v>61</v>
      </c>
      <c r="AV110" s="927"/>
      <c r="AW110" s="927"/>
      <c r="AX110" s="927"/>
      <c r="AY110" s="928"/>
      <c r="AZ110" s="970" t="s">
        <v>412</v>
      </c>
      <c r="BA110" s="917"/>
      <c r="BB110" s="917"/>
      <c r="BC110" s="917"/>
      <c r="BD110" s="917"/>
      <c r="BE110" s="917"/>
      <c r="BF110" s="917"/>
      <c r="BG110" s="917"/>
      <c r="BH110" s="917"/>
      <c r="BI110" s="917"/>
      <c r="BJ110" s="917"/>
      <c r="BK110" s="917"/>
      <c r="BL110" s="917"/>
      <c r="BM110" s="917"/>
      <c r="BN110" s="917"/>
      <c r="BO110" s="917"/>
      <c r="BP110" s="918"/>
      <c r="BQ110" s="956">
        <v>29316197</v>
      </c>
      <c r="BR110" s="957"/>
      <c r="BS110" s="957"/>
      <c r="BT110" s="957"/>
      <c r="BU110" s="957"/>
      <c r="BV110" s="957">
        <v>29319769</v>
      </c>
      <c r="BW110" s="957"/>
      <c r="BX110" s="957"/>
      <c r="BY110" s="957"/>
      <c r="BZ110" s="957"/>
      <c r="CA110" s="957">
        <v>29847883</v>
      </c>
      <c r="CB110" s="957"/>
      <c r="CC110" s="957"/>
      <c r="CD110" s="957"/>
      <c r="CE110" s="957"/>
      <c r="CF110" s="971">
        <v>189.2</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416</v>
      </c>
      <c r="BA111" s="980"/>
      <c r="BB111" s="980"/>
      <c r="BC111" s="980"/>
      <c r="BD111" s="980"/>
      <c r="BE111" s="980"/>
      <c r="BF111" s="980"/>
      <c r="BG111" s="980"/>
      <c r="BH111" s="980"/>
      <c r="BI111" s="980"/>
      <c r="BJ111" s="980"/>
      <c r="BK111" s="980"/>
      <c r="BL111" s="980"/>
      <c r="BM111" s="980"/>
      <c r="BN111" s="980"/>
      <c r="BO111" s="980"/>
      <c r="BP111" s="981"/>
      <c r="BQ111" s="949">
        <v>406779</v>
      </c>
      <c r="BR111" s="950"/>
      <c r="BS111" s="950"/>
      <c r="BT111" s="950"/>
      <c r="BU111" s="950"/>
      <c r="BV111" s="950">
        <v>375579</v>
      </c>
      <c r="BW111" s="950"/>
      <c r="BX111" s="950"/>
      <c r="BY111" s="950"/>
      <c r="BZ111" s="950"/>
      <c r="CA111" s="950">
        <v>347616</v>
      </c>
      <c r="CB111" s="950"/>
      <c r="CC111" s="950"/>
      <c r="CD111" s="950"/>
      <c r="CE111" s="950"/>
      <c r="CF111" s="944">
        <v>2.2000000000000002</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420</v>
      </c>
      <c r="AB112" s="989"/>
      <c r="AC112" s="989"/>
      <c r="AD112" s="989"/>
      <c r="AE112" s="990"/>
      <c r="AF112" s="991" t="s">
        <v>420</v>
      </c>
      <c r="AG112" s="989"/>
      <c r="AH112" s="989"/>
      <c r="AI112" s="989"/>
      <c r="AJ112" s="990"/>
      <c r="AK112" s="991" t="s">
        <v>420</v>
      </c>
      <c r="AL112" s="989"/>
      <c r="AM112" s="989"/>
      <c r="AN112" s="989"/>
      <c r="AO112" s="990"/>
      <c r="AP112" s="992" t="s">
        <v>420</v>
      </c>
      <c r="AQ112" s="993"/>
      <c r="AR112" s="993"/>
      <c r="AS112" s="993"/>
      <c r="AT112" s="994"/>
      <c r="AU112" s="929"/>
      <c r="AV112" s="930"/>
      <c r="AW112" s="930"/>
      <c r="AX112" s="930"/>
      <c r="AY112" s="931"/>
      <c r="AZ112" s="979" t="s">
        <v>421</v>
      </c>
      <c r="BA112" s="980"/>
      <c r="BB112" s="980"/>
      <c r="BC112" s="980"/>
      <c r="BD112" s="980"/>
      <c r="BE112" s="980"/>
      <c r="BF112" s="980"/>
      <c r="BG112" s="980"/>
      <c r="BH112" s="980"/>
      <c r="BI112" s="980"/>
      <c r="BJ112" s="980"/>
      <c r="BK112" s="980"/>
      <c r="BL112" s="980"/>
      <c r="BM112" s="980"/>
      <c r="BN112" s="980"/>
      <c r="BO112" s="980"/>
      <c r="BP112" s="981"/>
      <c r="BQ112" s="949">
        <v>18139899</v>
      </c>
      <c r="BR112" s="950"/>
      <c r="BS112" s="950"/>
      <c r="BT112" s="950"/>
      <c r="BU112" s="950"/>
      <c r="BV112" s="950">
        <v>17868157</v>
      </c>
      <c r="BW112" s="950"/>
      <c r="BX112" s="950"/>
      <c r="BY112" s="950"/>
      <c r="BZ112" s="950"/>
      <c r="CA112" s="950">
        <v>17593241</v>
      </c>
      <c r="CB112" s="950"/>
      <c r="CC112" s="950"/>
      <c r="CD112" s="950"/>
      <c r="CE112" s="950"/>
      <c r="CF112" s="944">
        <v>111.5</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380720</v>
      </c>
      <c r="DH112" s="950"/>
      <c r="DI112" s="950"/>
      <c r="DJ112" s="950"/>
      <c r="DK112" s="950"/>
      <c r="DL112" s="950">
        <v>357583</v>
      </c>
      <c r="DM112" s="950"/>
      <c r="DN112" s="950"/>
      <c r="DO112" s="950"/>
      <c r="DP112" s="950"/>
      <c r="DQ112" s="950">
        <v>336129</v>
      </c>
      <c r="DR112" s="950"/>
      <c r="DS112" s="950"/>
      <c r="DT112" s="950"/>
      <c r="DU112" s="950"/>
      <c r="DV112" s="951">
        <v>2.1</v>
      </c>
      <c r="DW112" s="951"/>
      <c r="DX112" s="951"/>
      <c r="DY112" s="951"/>
      <c r="DZ112" s="952"/>
    </row>
    <row r="113" spans="1:130" s="197"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1110364</v>
      </c>
      <c r="AB113" s="964"/>
      <c r="AC113" s="964"/>
      <c r="AD113" s="964"/>
      <c r="AE113" s="965"/>
      <c r="AF113" s="966">
        <v>1054221</v>
      </c>
      <c r="AG113" s="964"/>
      <c r="AH113" s="964"/>
      <c r="AI113" s="964"/>
      <c r="AJ113" s="965"/>
      <c r="AK113" s="966">
        <v>1055275</v>
      </c>
      <c r="AL113" s="964"/>
      <c r="AM113" s="964"/>
      <c r="AN113" s="964"/>
      <c r="AO113" s="965"/>
      <c r="AP113" s="967">
        <v>6.7</v>
      </c>
      <c r="AQ113" s="968"/>
      <c r="AR113" s="968"/>
      <c r="AS113" s="968"/>
      <c r="AT113" s="969"/>
      <c r="AU113" s="929"/>
      <c r="AV113" s="930"/>
      <c r="AW113" s="930"/>
      <c r="AX113" s="930"/>
      <c r="AY113" s="931"/>
      <c r="AZ113" s="979" t="s">
        <v>424</v>
      </c>
      <c r="BA113" s="980"/>
      <c r="BB113" s="980"/>
      <c r="BC113" s="980"/>
      <c r="BD113" s="980"/>
      <c r="BE113" s="980"/>
      <c r="BF113" s="980"/>
      <c r="BG113" s="980"/>
      <c r="BH113" s="980"/>
      <c r="BI113" s="980"/>
      <c r="BJ113" s="980"/>
      <c r="BK113" s="980"/>
      <c r="BL113" s="980"/>
      <c r="BM113" s="980"/>
      <c r="BN113" s="980"/>
      <c r="BO113" s="980"/>
      <c r="BP113" s="981"/>
      <c r="BQ113" s="949">
        <v>350286</v>
      </c>
      <c r="BR113" s="950"/>
      <c r="BS113" s="950"/>
      <c r="BT113" s="950"/>
      <c r="BU113" s="950"/>
      <c r="BV113" s="950">
        <v>272239</v>
      </c>
      <c r="BW113" s="950"/>
      <c r="BX113" s="950"/>
      <c r="BY113" s="950"/>
      <c r="BZ113" s="950"/>
      <c r="CA113" s="950">
        <v>199560</v>
      </c>
      <c r="CB113" s="950"/>
      <c r="CC113" s="950"/>
      <c r="CD113" s="950"/>
      <c r="CE113" s="950"/>
      <c r="CF113" s="944">
        <v>1.3</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19625</v>
      </c>
      <c r="DH113" s="989"/>
      <c r="DI113" s="989"/>
      <c r="DJ113" s="989"/>
      <c r="DK113" s="990"/>
      <c r="DL113" s="991">
        <v>15194</v>
      </c>
      <c r="DM113" s="989"/>
      <c r="DN113" s="989"/>
      <c r="DO113" s="989"/>
      <c r="DP113" s="990"/>
      <c r="DQ113" s="991">
        <v>11487</v>
      </c>
      <c r="DR113" s="989"/>
      <c r="DS113" s="989"/>
      <c r="DT113" s="989"/>
      <c r="DU113" s="990"/>
      <c r="DV113" s="992">
        <v>0.1</v>
      </c>
      <c r="DW113" s="993"/>
      <c r="DX113" s="993"/>
      <c r="DY113" s="993"/>
      <c r="DZ113" s="994"/>
    </row>
    <row r="114" spans="1:130" s="197"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85792</v>
      </c>
      <c r="AB114" s="989"/>
      <c r="AC114" s="989"/>
      <c r="AD114" s="989"/>
      <c r="AE114" s="990"/>
      <c r="AF114" s="991">
        <v>79621</v>
      </c>
      <c r="AG114" s="989"/>
      <c r="AH114" s="989"/>
      <c r="AI114" s="989"/>
      <c r="AJ114" s="990"/>
      <c r="AK114" s="991">
        <v>79655</v>
      </c>
      <c r="AL114" s="989"/>
      <c r="AM114" s="989"/>
      <c r="AN114" s="989"/>
      <c r="AO114" s="990"/>
      <c r="AP114" s="992">
        <v>0.5</v>
      </c>
      <c r="AQ114" s="993"/>
      <c r="AR114" s="993"/>
      <c r="AS114" s="993"/>
      <c r="AT114" s="994"/>
      <c r="AU114" s="929"/>
      <c r="AV114" s="930"/>
      <c r="AW114" s="930"/>
      <c r="AX114" s="930"/>
      <c r="AY114" s="931"/>
      <c r="AZ114" s="979" t="s">
        <v>427</v>
      </c>
      <c r="BA114" s="980"/>
      <c r="BB114" s="980"/>
      <c r="BC114" s="980"/>
      <c r="BD114" s="980"/>
      <c r="BE114" s="980"/>
      <c r="BF114" s="980"/>
      <c r="BG114" s="980"/>
      <c r="BH114" s="980"/>
      <c r="BI114" s="980"/>
      <c r="BJ114" s="980"/>
      <c r="BK114" s="980"/>
      <c r="BL114" s="980"/>
      <c r="BM114" s="980"/>
      <c r="BN114" s="980"/>
      <c r="BO114" s="980"/>
      <c r="BP114" s="981"/>
      <c r="BQ114" s="949">
        <v>6222660</v>
      </c>
      <c r="BR114" s="950"/>
      <c r="BS114" s="950"/>
      <c r="BT114" s="950"/>
      <c r="BU114" s="950"/>
      <c r="BV114" s="950">
        <v>5957394</v>
      </c>
      <c r="BW114" s="950"/>
      <c r="BX114" s="950"/>
      <c r="BY114" s="950"/>
      <c r="BZ114" s="950"/>
      <c r="CA114" s="950">
        <v>5496524</v>
      </c>
      <c r="CB114" s="950"/>
      <c r="CC114" s="950"/>
      <c r="CD114" s="950"/>
      <c r="CE114" s="950"/>
      <c r="CF114" s="944">
        <v>34.799999999999997</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420</v>
      </c>
      <c r="DH114" s="989"/>
      <c r="DI114" s="989"/>
      <c r="DJ114" s="989"/>
      <c r="DK114" s="990"/>
      <c r="DL114" s="991" t="s">
        <v>420</v>
      </c>
      <c r="DM114" s="989"/>
      <c r="DN114" s="989"/>
      <c r="DO114" s="989"/>
      <c r="DP114" s="990"/>
      <c r="DQ114" s="991" t="s">
        <v>420</v>
      </c>
      <c r="DR114" s="989"/>
      <c r="DS114" s="989"/>
      <c r="DT114" s="989"/>
      <c r="DU114" s="990"/>
      <c r="DV114" s="992" t="s">
        <v>420</v>
      </c>
      <c r="DW114" s="993"/>
      <c r="DX114" s="993"/>
      <c r="DY114" s="993"/>
      <c r="DZ114" s="994"/>
    </row>
    <row r="115" spans="1:130" s="197"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43621</v>
      </c>
      <c r="AB115" s="964"/>
      <c r="AC115" s="964"/>
      <c r="AD115" s="964"/>
      <c r="AE115" s="965"/>
      <c r="AF115" s="966">
        <v>35611</v>
      </c>
      <c r="AG115" s="964"/>
      <c r="AH115" s="964"/>
      <c r="AI115" s="964"/>
      <c r="AJ115" s="965"/>
      <c r="AK115" s="966">
        <v>27848</v>
      </c>
      <c r="AL115" s="964"/>
      <c r="AM115" s="964"/>
      <c r="AN115" s="964"/>
      <c r="AO115" s="965"/>
      <c r="AP115" s="967">
        <v>0.2</v>
      </c>
      <c r="AQ115" s="968"/>
      <c r="AR115" s="968"/>
      <c r="AS115" s="968"/>
      <c r="AT115" s="969"/>
      <c r="AU115" s="929"/>
      <c r="AV115" s="930"/>
      <c r="AW115" s="930"/>
      <c r="AX115" s="930"/>
      <c r="AY115" s="931"/>
      <c r="AZ115" s="979" t="s">
        <v>430</v>
      </c>
      <c r="BA115" s="980"/>
      <c r="BB115" s="980"/>
      <c r="BC115" s="980"/>
      <c r="BD115" s="980"/>
      <c r="BE115" s="980"/>
      <c r="BF115" s="980"/>
      <c r="BG115" s="980"/>
      <c r="BH115" s="980"/>
      <c r="BI115" s="980"/>
      <c r="BJ115" s="980"/>
      <c r="BK115" s="980"/>
      <c r="BL115" s="980"/>
      <c r="BM115" s="980"/>
      <c r="BN115" s="980"/>
      <c r="BO115" s="980"/>
      <c r="BP115" s="981"/>
      <c r="BQ115" s="949">
        <v>7324</v>
      </c>
      <c r="BR115" s="950"/>
      <c r="BS115" s="950"/>
      <c r="BT115" s="950"/>
      <c r="BU115" s="950"/>
      <c r="BV115" s="950">
        <v>9006</v>
      </c>
      <c r="BW115" s="950"/>
      <c r="BX115" s="950"/>
      <c r="BY115" s="950"/>
      <c r="BZ115" s="950"/>
      <c r="CA115" s="950">
        <v>7745</v>
      </c>
      <c r="CB115" s="950"/>
      <c r="CC115" s="950"/>
      <c r="CD115" s="950"/>
      <c r="CE115" s="950"/>
      <c r="CF115" s="944">
        <v>0</v>
      </c>
      <c r="CG115" s="945"/>
      <c r="CH115" s="945"/>
      <c r="CI115" s="945"/>
      <c r="CJ115" s="945"/>
      <c r="CK115" s="975"/>
      <c r="CL115" s="976"/>
      <c r="CM115" s="979"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420</v>
      </c>
      <c r="DH115" s="989"/>
      <c r="DI115" s="989"/>
      <c r="DJ115" s="989"/>
      <c r="DK115" s="990"/>
      <c r="DL115" s="991" t="s">
        <v>420</v>
      </c>
      <c r="DM115" s="989"/>
      <c r="DN115" s="989"/>
      <c r="DO115" s="989"/>
      <c r="DP115" s="990"/>
      <c r="DQ115" s="991" t="s">
        <v>420</v>
      </c>
      <c r="DR115" s="989"/>
      <c r="DS115" s="989"/>
      <c r="DT115" s="989"/>
      <c r="DU115" s="990"/>
      <c r="DV115" s="992" t="s">
        <v>420</v>
      </c>
      <c r="DW115" s="993"/>
      <c r="DX115" s="993"/>
      <c r="DY115" s="993"/>
      <c r="DZ115" s="994"/>
    </row>
    <row r="116" spans="1:130" s="197" customFormat="1" ht="26.25" customHeight="1" x14ac:dyDescent="0.15">
      <c r="A116" s="986"/>
      <c r="B116" s="987"/>
      <c r="C116" s="1001" t="s">
        <v>432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420</v>
      </c>
      <c r="AB116" s="989"/>
      <c r="AC116" s="989"/>
      <c r="AD116" s="989"/>
      <c r="AE116" s="990"/>
      <c r="AF116" s="991" t="s">
        <v>420</v>
      </c>
      <c r="AG116" s="989"/>
      <c r="AH116" s="989"/>
      <c r="AI116" s="989"/>
      <c r="AJ116" s="990"/>
      <c r="AK116" s="991" t="s">
        <v>420</v>
      </c>
      <c r="AL116" s="989"/>
      <c r="AM116" s="989"/>
      <c r="AN116" s="989"/>
      <c r="AO116" s="990"/>
      <c r="AP116" s="992" t="s">
        <v>420</v>
      </c>
      <c r="AQ116" s="993"/>
      <c r="AR116" s="993"/>
      <c r="AS116" s="993"/>
      <c r="AT116" s="994"/>
      <c r="AU116" s="929"/>
      <c r="AV116" s="930"/>
      <c r="AW116" s="930"/>
      <c r="AX116" s="930"/>
      <c r="AY116" s="931"/>
      <c r="AZ116" s="979" t="s">
        <v>433</v>
      </c>
      <c r="BA116" s="980"/>
      <c r="BB116" s="980"/>
      <c r="BC116" s="980"/>
      <c r="BD116" s="980"/>
      <c r="BE116" s="980"/>
      <c r="BF116" s="980"/>
      <c r="BG116" s="980"/>
      <c r="BH116" s="980"/>
      <c r="BI116" s="980"/>
      <c r="BJ116" s="980"/>
      <c r="BK116" s="980"/>
      <c r="BL116" s="980"/>
      <c r="BM116" s="980"/>
      <c r="BN116" s="980"/>
      <c r="BO116" s="980"/>
      <c r="BP116" s="981"/>
      <c r="BQ116" s="949" t="s">
        <v>420</v>
      </c>
      <c r="BR116" s="950"/>
      <c r="BS116" s="950"/>
      <c r="BT116" s="950"/>
      <c r="BU116" s="950"/>
      <c r="BV116" s="950" t="s">
        <v>420</v>
      </c>
      <c r="BW116" s="950"/>
      <c r="BX116" s="950"/>
      <c r="BY116" s="950"/>
      <c r="BZ116" s="950"/>
      <c r="CA116" s="950" t="s">
        <v>420</v>
      </c>
      <c r="CB116" s="950"/>
      <c r="CC116" s="950"/>
      <c r="CD116" s="950"/>
      <c r="CE116" s="950"/>
      <c r="CF116" s="944" t="s">
        <v>420</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420</v>
      </c>
      <c r="DH116" s="989"/>
      <c r="DI116" s="989"/>
      <c r="DJ116" s="989"/>
      <c r="DK116" s="990"/>
      <c r="DL116" s="991" t="s">
        <v>420</v>
      </c>
      <c r="DM116" s="989"/>
      <c r="DN116" s="989"/>
      <c r="DO116" s="989"/>
      <c r="DP116" s="990"/>
      <c r="DQ116" s="991" t="s">
        <v>420</v>
      </c>
      <c r="DR116" s="989"/>
      <c r="DS116" s="989"/>
      <c r="DT116" s="989"/>
      <c r="DU116" s="990"/>
      <c r="DV116" s="992" t="s">
        <v>420</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435</v>
      </c>
      <c r="Z117" s="914"/>
      <c r="AA117" s="1026">
        <v>4161040</v>
      </c>
      <c r="AB117" s="996"/>
      <c r="AC117" s="996"/>
      <c r="AD117" s="996"/>
      <c r="AE117" s="997"/>
      <c r="AF117" s="995">
        <v>4166034</v>
      </c>
      <c r="AG117" s="996"/>
      <c r="AH117" s="996"/>
      <c r="AI117" s="996"/>
      <c r="AJ117" s="997"/>
      <c r="AK117" s="995">
        <v>4120939</v>
      </c>
      <c r="AL117" s="996"/>
      <c r="AM117" s="996"/>
      <c r="AN117" s="996"/>
      <c r="AO117" s="997"/>
      <c r="AP117" s="998"/>
      <c r="AQ117" s="999"/>
      <c r="AR117" s="999"/>
      <c r="AS117" s="999"/>
      <c r="AT117" s="1000"/>
      <c r="AU117" s="929"/>
      <c r="AV117" s="930"/>
      <c r="AW117" s="930"/>
      <c r="AX117" s="930"/>
      <c r="AY117" s="931"/>
      <c r="AZ117" s="1025" t="s">
        <v>436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410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408</v>
      </c>
      <c r="AB118" s="913"/>
      <c r="AC118" s="913"/>
      <c r="AD118" s="913"/>
      <c r="AE118" s="914"/>
      <c r="AF118" s="912" t="s">
        <v>283</v>
      </c>
      <c r="AG118" s="913"/>
      <c r="AH118" s="913"/>
      <c r="AI118" s="913"/>
      <c r="AJ118" s="914"/>
      <c r="AK118" s="912" t="s">
        <v>282</v>
      </c>
      <c r="AL118" s="913"/>
      <c r="AM118" s="913"/>
      <c r="AN118" s="913"/>
      <c r="AO118" s="914"/>
      <c r="AP118" s="1020" t="s">
        <v>409</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438</v>
      </c>
      <c r="BP118" s="1024"/>
      <c r="BQ118" s="1015">
        <v>54443145</v>
      </c>
      <c r="BR118" s="1016"/>
      <c r="BS118" s="1016"/>
      <c r="BT118" s="1016"/>
      <c r="BU118" s="1016"/>
      <c r="BV118" s="1016">
        <v>53802144</v>
      </c>
      <c r="BW118" s="1016"/>
      <c r="BX118" s="1016"/>
      <c r="BY118" s="1016"/>
      <c r="BZ118" s="1016"/>
      <c r="CA118" s="1016">
        <v>53492569</v>
      </c>
      <c r="CB118" s="1016"/>
      <c r="CC118" s="1016"/>
      <c r="CD118" s="1016"/>
      <c r="CE118" s="1016"/>
      <c r="CF118" s="1017"/>
      <c r="CG118" s="1018"/>
      <c r="CH118" s="1018"/>
      <c r="CI118" s="1018"/>
      <c r="CJ118" s="1019"/>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440</v>
      </c>
      <c r="AV119" s="1008"/>
      <c r="AW119" s="1008"/>
      <c r="AX119" s="1008"/>
      <c r="AY119" s="1009"/>
      <c r="AZ119" s="970" t="s">
        <v>441</v>
      </c>
      <c r="BA119" s="917"/>
      <c r="BB119" s="917"/>
      <c r="BC119" s="917"/>
      <c r="BD119" s="917"/>
      <c r="BE119" s="917"/>
      <c r="BF119" s="917"/>
      <c r="BG119" s="917"/>
      <c r="BH119" s="917"/>
      <c r="BI119" s="917"/>
      <c r="BJ119" s="917"/>
      <c r="BK119" s="917"/>
      <c r="BL119" s="917"/>
      <c r="BM119" s="917"/>
      <c r="BN119" s="917"/>
      <c r="BO119" s="917"/>
      <c r="BP119" s="918"/>
      <c r="BQ119" s="956">
        <v>13472525</v>
      </c>
      <c r="BR119" s="957"/>
      <c r="BS119" s="957"/>
      <c r="BT119" s="957"/>
      <c r="BU119" s="957"/>
      <c r="BV119" s="957">
        <v>14142000</v>
      </c>
      <c r="BW119" s="957"/>
      <c r="BX119" s="957"/>
      <c r="BY119" s="957"/>
      <c r="BZ119" s="957"/>
      <c r="CA119" s="957">
        <v>15296146</v>
      </c>
      <c r="CB119" s="957"/>
      <c r="CC119" s="957"/>
      <c r="CD119" s="957"/>
      <c r="CE119" s="957"/>
      <c r="CF119" s="971">
        <v>97</v>
      </c>
      <c r="CG119" s="972"/>
      <c r="CH119" s="972"/>
      <c r="CI119" s="972"/>
      <c r="CJ119" s="972"/>
      <c r="CK119" s="977"/>
      <c r="CL119" s="978"/>
      <c r="CM119" s="1034" t="s">
        <v>442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6434</v>
      </c>
      <c r="DH119" s="1028"/>
      <c r="DI119" s="1028"/>
      <c r="DJ119" s="1028"/>
      <c r="DK119" s="1029"/>
      <c r="DL119" s="1030">
        <v>2802</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443</v>
      </c>
      <c r="BA120" s="980"/>
      <c r="BB120" s="980"/>
      <c r="BC120" s="980"/>
      <c r="BD120" s="980"/>
      <c r="BE120" s="980"/>
      <c r="BF120" s="980"/>
      <c r="BG120" s="980"/>
      <c r="BH120" s="980"/>
      <c r="BI120" s="980"/>
      <c r="BJ120" s="980"/>
      <c r="BK120" s="980"/>
      <c r="BL120" s="980"/>
      <c r="BM120" s="980"/>
      <c r="BN120" s="980"/>
      <c r="BO120" s="980"/>
      <c r="BP120" s="981"/>
      <c r="BQ120" s="949">
        <v>512366</v>
      </c>
      <c r="BR120" s="950"/>
      <c r="BS120" s="950"/>
      <c r="BT120" s="950"/>
      <c r="BU120" s="950"/>
      <c r="BV120" s="950">
        <v>413466</v>
      </c>
      <c r="BW120" s="950"/>
      <c r="BX120" s="950"/>
      <c r="BY120" s="950"/>
      <c r="BZ120" s="950"/>
      <c r="CA120" s="950">
        <v>390759</v>
      </c>
      <c r="CB120" s="950"/>
      <c r="CC120" s="950"/>
      <c r="CD120" s="950"/>
      <c r="CE120" s="950"/>
      <c r="CF120" s="944">
        <v>2.5</v>
      </c>
      <c r="CG120" s="945"/>
      <c r="CH120" s="945"/>
      <c r="CI120" s="945"/>
      <c r="CJ120" s="945"/>
      <c r="CK120" s="1043" t="s">
        <v>444</v>
      </c>
      <c r="CL120" s="1044"/>
      <c r="CM120" s="1044"/>
      <c r="CN120" s="1044"/>
      <c r="CO120" s="1045"/>
      <c r="CP120" s="1051" t="s">
        <v>445</v>
      </c>
      <c r="CQ120" s="1052"/>
      <c r="CR120" s="1052"/>
      <c r="CS120" s="1052"/>
      <c r="CT120" s="1052"/>
      <c r="CU120" s="1052"/>
      <c r="CV120" s="1052"/>
      <c r="CW120" s="1052"/>
      <c r="CX120" s="1052"/>
      <c r="CY120" s="1052"/>
      <c r="CZ120" s="1052"/>
      <c r="DA120" s="1052"/>
      <c r="DB120" s="1052"/>
      <c r="DC120" s="1052"/>
      <c r="DD120" s="1052"/>
      <c r="DE120" s="1052"/>
      <c r="DF120" s="1053"/>
      <c r="DG120" s="956">
        <v>13382464</v>
      </c>
      <c r="DH120" s="957"/>
      <c r="DI120" s="957"/>
      <c r="DJ120" s="957"/>
      <c r="DK120" s="957"/>
      <c r="DL120" s="957">
        <v>13347911</v>
      </c>
      <c r="DM120" s="957"/>
      <c r="DN120" s="957"/>
      <c r="DO120" s="957"/>
      <c r="DP120" s="957"/>
      <c r="DQ120" s="957">
        <v>13285415</v>
      </c>
      <c r="DR120" s="957"/>
      <c r="DS120" s="957"/>
      <c r="DT120" s="957"/>
      <c r="DU120" s="957"/>
      <c r="DV120" s="958">
        <v>84.2</v>
      </c>
      <c r="DW120" s="958"/>
      <c r="DX120" s="958"/>
      <c r="DY120" s="958"/>
      <c r="DZ120" s="959"/>
    </row>
    <row r="121" spans="1:130" s="197" customFormat="1" ht="26.25" customHeight="1" x14ac:dyDescent="0.15">
      <c r="A121" s="1005"/>
      <c r="B121" s="976"/>
      <c r="C121" s="1040" t="s">
        <v>446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30459</v>
      </c>
      <c r="AB121" s="989"/>
      <c r="AC121" s="989"/>
      <c r="AD121" s="989"/>
      <c r="AE121" s="990"/>
      <c r="AF121" s="991">
        <v>29071</v>
      </c>
      <c r="AG121" s="989"/>
      <c r="AH121" s="989"/>
      <c r="AI121" s="989"/>
      <c r="AJ121" s="990"/>
      <c r="AK121" s="991">
        <v>24998</v>
      </c>
      <c r="AL121" s="989"/>
      <c r="AM121" s="989"/>
      <c r="AN121" s="989"/>
      <c r="AO121" s="990"/>
      <c r="AP121" s="992">
        <v>0.2</v>
      </c>
      <c r="AQ121" s="993"/>
      <c r="AR121" s="993"/>
      <c r="AS121" s="993"/>
      <c r="AT121" s="994"/>
      <c r="AU121" s="1010"/>
      <c r="AV121" s="1011"/>
      <c r="AW121" s="1011"/>
      <c r="AX121" s="1011"/>
      <c r="AY121" s="1012"/>
      <c r="AZ121" s="1025" t="s">
        <v>447</v>
      </c>
      <c r="BA121" s="1001"/>
      <c r="BB121" s="1001"/>
      <c r="BC121" s="1001"/>
      <c r="BD121" s="1001"/>
      <c r="BE121" s="1001"/>
      <c r="BF121" s="1001"/>
      <c r="BG121" s="1001"/>
      <c r="BH121" s="1001"/>
      <c r="BI121" s="1001"/>
      <c r="BJ121" s="1001"/>
      <c r="BK121" s="1001"/>
      <c r="BL121" s="1001"/>
      <c r="BM121" s="1001"/>
      <c r="BN121" s="1001"/>
      <c r="BO121" s="1001"/>
      <c r="BP121" s="1002"/>
      <c r="BQ121" s="1015">
        <v>33229662</v>
      </c>
      <c r="BR121" s="1016"/>
      <c r="BS121" s="1016"/>
      <c r="BT121" s="1016"/>
      <c r="BU121" s="1016"/>
      <c r="BV121" s="1016">
        <v>33790507</v>
      </c>
      <c r="BW121" s="1016"/>
      <c r="BX121" s="1016"/>
      <c r="BY121" s="1016"/>
      <c r="BZ121" s="1016"/>
      <c r="CA121" s="1016">
        <v>34204897</v>
      </c>
      <c r="CB121" s="1016"/>
      <c r="CC121" s="1016"/>
      <c r="CD121" s="1016"/>
      <c r="CE121" s="1016"/>
      <c r="CF121" s="1054">
        <v>216.8</v>
      </c>
      <c r="CG121" s="1055"/>
      <c r="CH121" s="1055"/>
      <c r="CI121" s="1055"/>
      <c r="CJ121" s="1055"/>
      <c r="CK121" s="1046"/>
      <c r="CL121" s="1047"/>
      <c r="CM121" s="1047"/>
      <c r="CN121" s="1047"/>
      <c r="CO121" s="1048"/>
      <c r="CP121" s="1037" t="s">
        <v>448</v>
      </c>
      <c r="CQ121" s="1038"/>
      <c r="CR121" s="1038"/>
      <c r="CS121" s="1038"/>
      <c r="CT121" s="1038"/>
      <c r="CU121" s="1038"/>
      <c r="CV121" s="1038"/>
      <c r="CW121" s="1038"/>
      <c r="CX121" s="1038"/>
      <c r="CY121" s="1038"/>
      <c r="CZ121" s="1038"/>
      <c r="DA121" s="1038"/>
      <c r="DB121" s="1038"/>
      <c r="DC121" s="1038"/>
      <c r="DD121" s="1038"/>
      <c r="DE121" s="1038"/>
      <c r="DF121" s="1039"/>
      <c r="DG121" s="949">
        <v>4220660</v>
      </c>
      <c r="DH121" s="950"/>
      <c r="DI121" s="950"/>
      <c r="DJ121" s="950"/>
      <c r="DK121" s="950"/>
      <c r="DL121" s="950">
        <v>4016572</v>
      </c>
      <c r="DM121" s="950"/>
      <c r="DN121" s="950"/>
      <c r="DO121" s="950"/>
      <c r="DP121" s="950"/>
      <c r="DQ121" s="950">
        <v>3878852</v>
      </c>
      <c r="DR121" s="950"/>
      <c r="DS121" s="950"/>
      <c r="DT121" s="950"/>
      <c r="DU121" s="950"/>
      <c r="DV121" s="951">
        <v>24.6</v>
      </c>
      <c r="DW121" s="951"/>
      <c r="DX121" s="951"/>
      <c r="DY121" s="951"/>
      <c r="DZ121" s="952"/>
    </row>
    <row r="122" spans="1:130" s="197" customFormat="1" ht="26.25" customHeight="1" x14ac:dyDescent="0.15">
      <c r="A122" s="1005"/>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449</v>
      </c>
      <c r="BP122" s="1024"/>
      <c r="BQ122" s="1064">
        <v>47214553</v>
      </c>
      <c r="BR122" s="1065"/>
      <c r="BS122" s="1065"/>
      <c r="BT122" s="1065"/>
      <c r="BU122" s="1065"/>
      <c r="BV122" s="1065">
        <v>48345973</v>
      </c>
      <c r="BW122" s="1065"/>
      <c r="BX122" s="1065"/>
      <c r="BY122" s="1065"/>
      <c r="BZ122" s="1065"/>
      <c r="CA122" s="1065">
        <v>49891802</v>
      </c>
      <c r="CB122" s="1065"/>
      <c r="CC122" s="1065"/>
      <c r="CD122" s="1065"/>
      <c r="CE122" s="1065"/>
      <c r="CF122" s="1017"/>
      <c r="CG122" s="1018"/>
      <c r="CH122" s="1018"/>
      <c r="CI122" s="1018"/>
      <c r="CJ122" s="1019"/>
      <c r="CK122" s="1046"/>
      <c r="CL122" s="1047"/>
      <c r="CM122" s="1047"/>
      <c r="CN122" s="1047"/>
      <c r="CO122" s="1048"/>
      <c r="CP122" s="1037" t="s">
        <v>450</v>
      </c>
      <c r="CQ122" s="1038"/>
      <c r="CR122" s="1038"/>
      <c r="CS122" s="1038"/>
      <c r="CT122" s="1038"/>
      <c r="CU122" s="1038"/>
      <c r="CV122" s="1038"/>
      <c r="CW122" s="1038"/>
      <c r="CX122" s="1038"/>
      <c r="CY122" s="1038"/>
      <c r="CZ122" s="1038"/>
      <c r="DA122" s="1038"/>
      <c r="DB122" s="1038"/>
      <c r="DC122" s="1038"/>
      <c r="DD122" s="1038"/>
      <c r="DE122" s="1038"/>
      <c r="DF122" s="1039"/>
      <c r="DG122" s="949">
        <v>478293</v>
      </c>
      <c r="DH122" s="950"/>
      <c r="DI122" s="950"/>
      <c r="DJ122" s="950"/>
      <c r="DK122" s="950"/>
      <c r="DL122" s="950">
        <v>447386</v>
      </c>
      <c r="DM122" s="950"/>
      <c r="DN122" s="950"/>
      <c r="DO122" s="950"/>
      <c r="DP122" s="950"/>
      <c r="DQ122" s="950">
        <v>379177</v>
      </c>
      <c r="DR122" s="950"/>
      <c r="DS122" s="950"/>
      <c r="DT122" s="950"/>
      <c r="DU122" s="950"/>
      <c r="DV122" s="951">
        <v>2.4</v>
      </c>
      <c r="DW122" s="951"/>
      <c r="DX122" s="951"/>
      <c r="DY122" s="951"/>
      <c r="DZ122" s="952"/>
    </row>
    <row r="123" spans="1:130" s="197" customFormat="1" ht="26.25" customHeight="1" thickBot="1" x14ac:dyDescent="0.2">
      <c r="A123" s="1005"/>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451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46.5</v>
      </c>
      <c r="BR123" s="1057"/>
      <c r="BS123" s="1057"/>
      <c r="BT123" s="1057"/>
      <c r="BU123" s="1057"/>
      <c r="BV123" s="1057">
        <v>35.200000000000003</v>
      </c>
      <c r="BW123" s="1057"/>
      <c r="BX123" s="1057"/>
      <c r="BY123" s="1057"/>
      <c r="BZ123" s="1057"/>
      <c r="CA123" s="1057">
        <v>22.8</v>
      </c>
      <c r="CB123" s="1057"/>
      <c r="CC123" s="1057"/>
      <c r="CD123" s="1057"/>
      <c r="CE123" s="1057"/>
      <c r="CF123" s="1058"/>
      <c r="CG123" s="1059"/>
      <c r="CH123" s="1059"/>
      <c r="CI123" s="1059"/>
      <c r="CJ123" s="1060"/>
      <c r="CK123" s="1046"/>
      <c r="CL123" s="1047"/>
      <c r="CM123" s="1047"/>
      <c r="CN123" s="1047"/>
      <c r="CO123" s="1048"/>
      <c r="CP123" s="1037" t="s">
        <v>452</v>
      </c>
      <c r="CQ123" s="1038"/>
      <c r="CR123" s="1038"/>
      <c r="CS123" s="1038"/>
      <c r="CT123" s="1038"/>
      <c r="CU123" s="1038"/>
      <c r="CV123" s="1038"/>
      <c r="CW123" s="1038"/>
      <c r="CX123" s="1038"/>
      <c r="CY123" s="1038"/>
      <c r="CZ123" s="1038"/>
      <c r="DA123" s="1038"/>
      <c r="DB123" s="1038"/>
      <c r="DC123" s="1038"/>
      <c r="DD123" s="1038"/>
      <c r="DE123" s="1038"/>
      <c r="DF123" s="1039"/>
      <c r="DG123" s="988">
        <v>58482</v>
      </c>
      <c r="DH123" s="989"/>
      <c r="DI123" s="989"/>
      <c r="DJ123" s="989"/>
      <c r="DK123" s="990"/>
      <c r="DL123" s="991">
        <v>56288</v>
      </c>
      <c r="DM123" s="989"/>
      <c r="DN123" s="989"/>
      <c r="DO123" s="989"/>
      <c r="DP123" s="990"/>
      <c r="DQ123" s="991">
        <v>49797</v>
      </c>
      <c r="DR123" s="989"/>
      <c r="DS123" s="989"/>
      <c r="DT123" s="989"/>
      <c r="DU123" s="990"/>
      <c r="DV123" s="992">
        <v>0.3</v>
      </c>
      <c r="DW123" s="993"/>
      <c r="DX123" s="993"/>
      <c r="DY123" s="993"/>
      <c r="DZ123" s="994"/>
    </row>
    <row r="124" spans="1:130" s="197" customFormat="1" ht="26.25" customHeight="1" x14ac:dyDescent="0.15">
      <c r="A124" s="1005"/>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453</v>
      </c>
      <c r="AB124" s="989"/>
      <c r="AC124" s="989"/>
      <c r="AD124" s="989"/>
      <c r="AE124" s="990"/>
      <c r="AF124" s="991" t="s">
        <v>453</v>
      </c>
      <c r="AG124" s="989"/>
      <c r="AH124" s="989"/>
      <c r="AI124" s="989"/>
      <c r="AJ124" s="990"/>
      <c r="AK124" s="991" t="s">
        <v>453</v>
      </c>
      <c r="AL124" s="989"/>
      <c r="AM124" s="989"/>
      <c r="AN124" s="989"/>
      <c r="AO124" s="990"/>
      <c r="AP124" s="992" t="s">
        <v>453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454</v>
      </c>
      <c r="CQ124" s="1038"/>
      <c r="CR124" s="1038"/>
      <c r="CS124" s="1038"/>
      <c r="CT124" s="1038"/>
      <c r="CU124" s="1038"/>
      <c r="CV124" s="1038"/>
      <c r="CW124" s="1038"/>
      <c r="CX124" s="1038"/>
      <c r="CY124" s="1038"/>
      <c r="CZ124" s="1038"/>
      <c r="DA124" s="1038"/>
      <c r="DB124" s="1038"/>
      <c r="DC124" s="1038"/>
      <c r="DD124" s="1038"/>
      <c r="DE124" s="1038"/>
      <c r="DF124" s="1039"/>
      <c r="DG124" s="1027" t="s">
        <v>453</v>
      </c>
      <c r="DH124" s="1028"/>
      <c r="DI124" s="1028"/>
      <c r="DJ124" s="1028"/>
      <c r="DK124" s="1029"/>
      <c r="DL124" s="1030" t="s">
        <v>453</v>
      </c>
      <c r="DM124" s="1028"/>
      <c r="DN124" s="1028"/>
      <c r="DO124" s="1028"/>
      <c r="DP124" s="1029"/>
      <c r="DQ124" s="1030" t="s">
        <v>453</v>
      </c>
      <c r="DR124" s="1028"/>
      <c r="DS124" s="1028"/>
      <c r="DT124" s="1028"/>
      <c r="DU124" s="1029"/>
      <c r="DV124" s="1031" t="s">
        <v>453</v>
      </c>
      <c r="DW124" s="1032"/>
      <c r="DX124" s="1032"/>
      <c r="DY124" s="1032"/>
      <c r="DZ124" s="1033"/>
    </row>
    <row r="125" spans="1:130" s="197" customFormat="1" ht="26.25" customHeight="1" thickBot="1" x14ac:dyDescent="0.2">
      <c r="A125" s="1005"/>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453</v>
      </c>
      <c r="AB125" s="989"/>
      <c r="AC125" s="989"/>
      <c r="AD125" s="989"/>
      <c r="AE125" s="990"/>
      <c r="AF125" s="991" t="s">
        <v>453</v>
      </c>
      <c r="AG125" s="989"/>
      <c r="AH125" s="989"/>
      <c r="AI125" s="989"/>
      <c r="AJ125" s="990"/>
      <c r="AK125" s="991" t="s">
        <v>453</v>
      </c>
      <c r="AL125" s="989"/>
      <c r="AM125" s="989"/>
      <c r="AN125" s="989"/>
      <c r="AO125" s="990"/>
      <c r="AP125" s="992" t="s">
        <v>453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455</v>
      </c>
      <c r="CL125" s="1044"/>
      <c r="CM125" s="1044"/>
      <c r="CN125" s="1044"/>
      <c r="CO125" s="1045"/>
      <c r="CP125" s="970" t="s">
        <v>456</v>
      </c>
      <c r="CQ125" s="917"/>
      <c r="CR125" s="917"/>
      <c r="CS125" s="917"/>
      <c r="CT125" s="917"/>
      <c r="CU125" s="917"/>
      <c r="CV125" s="917"/>
      <c r="CW125" s="917"/>
      <c r="CX125" s="917"/>
      <c r="CY125" s="917"/>
      <c r="CZ125" s="917"/>
      <c r="DA125" s="917"/>
      <c r="DB125" s="917"/>
      <c r="DC125" s="917"/>
      <c r="DD125" s="917"/>
      <c r="DE125" s="917"/>
      <c r="DF125" s="918"/>
      <c r="DG125" s="956" t="s">
        <v>453</v>
      </c>
      <c r="DH125" s="957"/>
      <c r="DI125" s="957"/>
      <c r="DJ125" s="957"/>
      <c r="DK125" s="957"/>
      <c r="DL125" s="957" t="s">
        <v>453</v>
      </c>
      <c r="DM125" s="957"/>
      <c r="DN125" s="957"/>
      <c r="DO125" s="957"/>
      <c r="DP125" s="957"/>
      <c r="DQ125" s="957" t="s">
        <v>453</v>
      </c>
      <c r="DR125" s="957"/>
      <c r="DS125" s="957"/>
      <c r="DT125" s="957"/>
      <c r="DU125" s="957"/>
      <c r="DV125" s="958" t="s">
        <v>453</v>
      </c>
      <c r="DW125" s="958"/>
      <c r="DX125" s="958"/>
      <c r="DY125" s="958"/>
      <c r="DZ125" s="959"/>
    </row>
    <row r="126" spans="1:130" s="197" customFormat="1" ht="26.25" customHeight="1" x14ac:dyDescent="0.15">
      <c r="A126" s="1005"/>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453</v>
      </c>
      <c r="AB126" s="989"/>
      <c r="AC126" s="989"/>
      <c r="AD126" s="989"/>
      <c r="AE126" s="990"/>
      <c r="AF126" s="991" t="s">
        <v>453</v>
      </c>
      <c r="AG126" s="989"/>
      <c r="AH126" s="989"/>
      <c r="AI126" s="989"/>
      <c r="AJ126" s="990"/>
      <c r="AK126" s="991" t="s">
        <v>453</v>
      </c>
      <c r="AL126" s="989"/>
      <c r="AM126" s="989"/>
      <c r="AN126" s="989"/>
      <c r="AO126" s="990"/>
      <c r="AP126" s="992" t="s">
        <v>453</v>
      </c>
      <c r="AQ126" s="993"/>
      <c r="AR126" s="993"/>
      <c r="AS126" s="993"/>
      <c r="AT126" s="994"/>
      <c r="AU126" s="233"/>
      <c r="AV126" s="233"/>
      <c r="AW126" s="233"/>
      <c r="AX126" s="1066" t="s">
        <v>457</v>
      </c>
      <c r="AY126" s="1067"/>
      <c r="AZ126" s="1067"/>
      <c r="BA126" s="1067"/>
      <c r="BB126" s="1067"/>
      <c r="BC126" s="1067"/>
      <c r="BD126" s="1067"/>
      <c r="BE126" s="1068"/>
      <c r="BF126" s="1082" t="s">
        <v>458</v>
      </c>
      <c r="BG126" s="1067"/>
      <c r="BH126" s="1067"/>
      <c r="BI126" s="1067"/>
      <c r="BJ126" s="1067"/>
      <c r="BK126" s="1067"/>
      <c r="BL126" s="1068"/>
      <c r="BM126" s="1082" t="s">
        <v>459</v>
      </c>
      <c r="BN126" s="1067"/>
      <c r="BO126" s="1067"/>
      <c r="BP126" s="1067"/>
      <c r="BQ126" s="1067"/>
      <c r="BR126" s="1067"/>
      <c r="BS126" s="1068"/>
      <c r="BT126" s="1082" t="s">
        <v>460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461</v>
      </c>
      <c r="CQ126" s="980"/>
      <c r="CR126" s="980"/>
      <c r="CS126" s="980"/>
      <c r="CT126" s="980"/>
      <c r="CU126" s="980"/>
      <c r="CV126" s="980"/>
      <c r="CW126" s="980"/>
      <c r="CX126" s="980"/>
      <c r="CY126" s="980"/>
      <c r="CZ126" s="980"/>
      <c r="DA126" s="980"/>
      <c r="DB126" s="980"/>
      <c r="DC126" s="980"/>
      <c r="DD126" s="980"/>
      <c r="DE126" s="980"/>
      <c r="DF126" s="981"/>
      <c r="DG126" s="949" t="s">
        <v>453</v>
      </c>
      <c r="DH126" s="950"/>
      <c r="DI126" s="950"/>
      <c r="DJ126" s="950"/>
      <c r="DK126" s="950"/>
      <c r="DL126" s="950" t="s">
        <v>453</v>
      </c>
      <c r="DM126" s="950"/>
      <c r="DN126" s="950"/>
      <c r="DO126" s="950"/>
      <c r="DP126" s="950"/>
      <c r="DQ126" s="950" t="s">
        <v>453</v>
      </c>
      <c r="DR126" s="950"/>
      <c r="DS126" s="950"/>
      <c r="DT126" s="950"/>
      <c r="DU126" s="950"/>
      <c r="DV126" s="951" t="s">
        <v>453</v>
      </c>
      <c r="DW126" s="951"/>
      <c r="DX126" s="951"/>
      <c r="DY126" s="951"/>
      <c r="DZ126" s="952"/>
    </row>
    <row r="127" spans="1:130" s="197" customFormat="1" ht="26.25" customHeight="1" thickBot="1" x14ac:dyDescent="0.2">
      <c r="A127" s="1006"/>
      <c r="B127" s="978"/>
      <c r="C127" s="1034" t="s">
        <v>462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13162</v>
      </c>
      <c r="AB127" s="989"/>
      <c r="AC127" s="989"/>
      <c r="AD127" s="989"/>
      <c r="AE127" s="990"/>
      <c r="AF127" s="991">
        <v>6540</v>
      </c>
      <c r="AG127" s="989"/>
      <c r="AH127" s="989"/>
      <c r="AI127" s="989"/>
      <c r="AJ127" s="990"/>
      <c r="AK127" s="991">
        <v>2850</v>
      </c>
      <c r="AL127" s="989"/>
      <c r="AM127" s="989"/>
      <c r="AN127" s="989"/>
      <c r="AO127" s="990"/>
      <c r="AP127" s="992">
        <v>0</v>
      </c>
      <c r="AQ127" s="993"/>
      <c r="AR127" s="993"/>
      <c r="AS127" s="993"/>
      <c r="AT127" s="994"/>
      <c r="AU127" s="233"/>
      <c r="AV127" s="233"/>
      <c r="AW127" s="233"/>
      <c r="AX127" s="916" t="s">
        <v>463</v>
      </c>
      <c r="AY127" s="917"/>
      <c r="AZ127" s="917"/>
      <c r="BA127" s="917"/>
      <c r="BB127" s="917"/>
      <c r="BC127" s="917"/>
      <c r="BD127" s="917"/>
      <c r="BE127" s="918"/>
      <c r="BF127" s="1071" t="s">
        <v>453</v>
      </c>
      <c r="BG127" s="1072"/>
      <c r="BH127" s="1072"/>
      <c r="BI127" s="1072"/>
      <c r="BJ127" s="1072"/>
      <c r="BK127" s="1072"/>
      <c r="BL127" s="1081"/>
      <c r="BM127" s="1071">
        <v>12.57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464</v>
      </c>
      <c r="CQ127" s="1075"/>
      <c r="CR127" s="1075"/>
      <c r="CS127" s="1075"/>
      <c r="CT127" s="1075"/>
      <c r="CU127" s="1075"/>
      <c r="CV127" s="1075"/>
      <c r="CW127" s="1075"/>
      <c r="CX127" s="1075"/>
      <c r="CY127" s="1075"/>
      <c r="CZ127" s="1075"/>
      <c r="DA127" s="1075"/>
      <c r="DB127" s="1075"/>
      <c r="DC127" s="1075"/>
      <c r="DD127" s="1075"/>
      <c r="DE127" s="1075"/>
      <c r="DF127" s="1076"/>
      <c r="DG127" s="1077">
        <v>7324</v>
      </c>
      <c r="DH127" s="1078"/>
      <c r="DI127" s="1078"/>
      <c r="DJ127" s="1078"/>
      <c r="DK127" s="1078"/>
      <c r="DL127" s="1078">
        <v>9006</v>
      </c>
      <c r="DM127" s="1078"/>
      <c r="DN127" s="1078"/>
      <c r="DO127" s="1078"/>
      <c r="DP127" s="1078"/>
      <c r="DQ127" s="1078">
        <v>7745</v>
      </c>
      <c r="DR127" s="1078"/>
      <c r="DS127" s="1078"/>
      <c r="DT127" s="1078"/>
      <c r="DU127" s="1078"/>
      <c r="DV127" s="1079">
        <v>0</v>
      </c>
      <c r="DW127" s="1079"/>
      <c r="DX127" s="1079"/>
      <c r="DY127" s="1079"/>
      <c r="DZ127" s="1080"/>
    </row>
    <row r="128" spans="1:130" s="197" customFormat="1" ht="26.25" customHeight="1" x14ac:dyDescent="0.15">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67180</v>
      </c>
      <c r="AB128" s="1120"/>
      <c r="AC128" s="1120"/>
      <c r="AD128" s="1120"/>
      <c r="AE128" s="1121"/>
      <c r="AF128" s="1122">
        <v>121418</v>
      </c>
      <c r="AG128" s="1120"/>
      <c r="AH128" s="1120"/>
      <c r="AI128" s="1120"/>
      <c r="AJ128" s="1121"/>
      <c r="AK128" s="1122">
        <v>62755</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453</v>
      </c>
      <c r="BG128" s="1097"/>
      <c r="BH128" s="1097"/>
      <c r="BI128" s="1097"/>
      <c r="BJ128" s="1097"/>
      <c r="BK128" s="1097"/>
      <c r="BL128" s="1098"/>
      <c r="BM128" s="1096">
        <v>17.57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18142293</v>
      </c>
      <c r="AB129" s="989"/>
      <c r="AC129" s="989"/>
      <c r="AD129" s="989"/>
      <c r="AE129" s="990"/>
      <c r="AF129" s="991">
        <v>18128875</v>
      </c>
      <c r="AG129" s="989"/>
      <c r="AH129" s="989"/>
      <c r="AI129" s="989"/>
      <c r="AJ129" s="990"/>
      <c r="AK129" s="991">
        <v>18395032</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9.1999999999999993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2606746</v>
      </c>
      <c r="AB130" s="989"/>
      <c r="AC130" s="989"/>
      <c r="AD130" s="989"/>
      <c r="AE130" s="990"/>
      <c r="AF130" s="991">
        <v>2658374</v>
      </c>
      <c r="AG130" s="989"/>
      <c r="AH130" s="989"/>
      <c r="AI130" s="989"/>
      <c r="AJ130" s="990"/>
      <c r="AK130" s="991">
        <v>2621111</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22.8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15535547</v>
      </c>
      <c r="AB131" s="1028"/>
      <c r="AC131" s="1028"/>
      <c r="AD131" s="1028"/>
      <c r="AE131" s="1029"/>
      <c r="AF131" s="1030">
        <v>15470501</v>
      </c>
      <c r="AG131" s="1028"/>
      <c r="AH131" s="1028"/>
      <c r="AI131" s="1028"/>
      <c r="AJ131" s="1029"/>
      <c r="AK131" s="1030">
        <v>15773921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9.5723311189999993</v>
      </c>
      <c r="AB132" s="1134"/>
      <c r="AC132" s="1134"/>
      <c r="AD132" s="1134"/>
      <c r="AE132" s="1135"/>
      <c r="AF132" s="1136">
        <v>8.9605501459999992</v>
      </c>
      <c r="AG132" s="1134"/>
      <c r="AH132" s="1134"/>
      <c r="AI132" s="1134"/>
      <c r="AJ132" s="1135"/>
      <c r="AK132" s="1136">
        <v>9.1104361429999994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9.9</v>
      </c>
      <c r="AB133" s="1141"/>
      <c r="AC133" s="1141"/>
      <c r="AD133" s="1141"/>
      <c r="AE133" s="1142"/>
      <c r="AF133" s="1140">
        <v>9.5</v>
      </c>
      <c r="AG133" s="1141"/>
      <c r="AH133" s="1141"/>
      <c r="AI133" s="1141"/>
      <c r="AJ133" s="1142"/>
      <c r="AK133" s="1140">
        <v>9.1999999999999993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7" t="s">
        <v>479</v>
      </c>
      <c r="L7" s="254"/>
      <c r="M7" s="255" t="s">
        <v>480</v>
      </c>
      <c r="N7" s="256"/>
    </row>
    <row r="8" spans="1:16" x14ac:dyDescent="0.15">
      <c r="A8" s="248"/>
      <c r="B8" s="244"/>
      <c r="C8" s="244"/>
      <c r="D8" s="244"/>
      <c r="E8" s="244"/>
      <c r="F8" s="244"/>
      <c r="G8" s="257"/>
      <c r="H8" s="258"/>
      <c r="I8" s="258"/>
      <c r="J8" s="259"/>
      <c r="K8" s="1148"/>
      <c r="L8" s="260" t="s">
        <v>481</v>
      </c>
      <c r="M8" s="261" t="s">
        <v>482</v>
      </c>
      <c r="N8" s="262" t="s">
        <v>483</v>
      </c>
    </row>
    <row r="9" spans="1:16" x14ac:dyDescent="0.15">
      <c r="A9" s="248"/>
      <c r="B9" s="244"/>
      <c r="C9" s="244"/>
      <c r="D9" s="244"/>
      <c r="E9" s="244"/>
      <c r="F9" s="244"/>
      <c r="G9" s="1149" t="s">
        <v>484</v>
      </c>
      <c r="H9" s="1150"/>
      <c r="I9" s="1150"/>
      <c r="J9" s="1151"/>
      <c r="K9" s="263">
        <v>5416154</v>
      </c>
      <c r="L9" s="264">
        <v>69476</v>
      </c>
      <c r="M9" s="265">
        <v>72299</v>
      </c>
      <c r="N9" s="266">
        <v>-3.9</v>
      </c>
    </row>
    <row r="10" spans="1:16" x14ac:dyDescent="0.15">
      <c r="A10" s="248"/>
      <c r="B10" s="244"/>
      <c r="C10" s="244"/>
      <c r="D10" s="244"/>
      <c r="E10" s="244"/>
      <c r="F10" s="244"/>
      <c r="G10" s="1149" t="s">
        <v>485</v>
      </c>
      <c r="H10" s="1150"/>
      <c r="I10" s="1150"/>
      <c r="J10" s="1151"/>
      <c r="K10" s="267">
        <v>344441</v>
      </c>
      <c r="L10" s="268">
        <v>4418</v>
      </c>
      <c r="M10" s="269">
        <v>5259</v>
      </c>
      <c r="N10" s="270">
        <v>-16</v>
      </c>
    </row>
    <row r="11" spans="1:16" ht="13.5" customHeight="1" x14ac:dyDescent="0.15">
      <c r="A11" s="248"/>
      <c r="B11" s="244"/>
      <c r="C11" s="244"/>
      <c r="D11" s="244"/>
      <c r="E11" s="244"/>
      <c r="F11" s="244"/>
      <c r="G11" s="1149" t="s">
        <v>486</v>
      </c>
      <c r="H11" s="1150"/>
      <c r="I11" s="1150"/>
      <c r="J11" s="1151"/>
      <c r="K11" s="267">
        <v>168253</v>
      </c>
      <c r="L11" s="268">
        <v>2158</v>
      </c>
      <c r="M11" s="269">
        <v>5513</v>
      </c>
      <c r="N11" s="270">
        <v>-60.9</v>
      </c>
    </row>
    <row r="12" spans="1:16" ht="13.5" customHeight="1" x14ac:dyDescent="0.15">
      <c r="A12" s="248"/>
      <c r="B12" s="244"/>
      <c r="C12" s="244"/>
      <c r="D12" s="244"/>
      <c r="E12" s="244"/>
      <c r="F12" s="244"/>
      <c r="G12" s="1149" t="s">
        <v>487</v>
      </c>
      <c r="H12" s="1150"/>
      <c r="I12" s="1150"/>
      <c r="J12" s="1151"/>
      <c r="K12" s="267" t="s">
        <v>488</v>
      </c>
      <c r="L12" s="268" t="s">
        <v>488</v>
      </c>
      <c r="M12" s="269">
        <v>1180</v>
      </c>
      <c r="N12" s="270" t="s">
        <v>488</v>
      </c>
    </row>
    <row r="13" spans="1:16" ht="13.5" customHeight="1" x14ac:dyDescent="0.15">
      <c r="A13" s="248"/>
      <c r="B13" s="244"/>
      <c r="C13" s="244"/>
      <c r="D13" s="244"/>
      <c r="E13" s="244"/>
      <c r="F13" s="244"/>
      <c r="G13" s="1149" t="s">
        <v>489</v>
      </c>
      <c r="H13" s="1150"/>
      <c r="I13" s="1150"/>
      <c r="J13" s="1151"/>
      <c r="K13" s="267" t="s">
        <v>488</v>
      </c>
      <c r="L13" s="268" t="s">
        <v>488</v>
      </c>
      <c r="M13" s="269">
        <v>2</v>
      </c>
      <c r="N13" s="270" t="s">
        <v>488</v>
      </c>
    </row>
    <row r="14" spans="1:16" ht="13.5" customHeight="1" x14ac:dyDescent="0.15">
      <c r="A14" s="248"/>
      <c r="B14" s="244"/>
      <c r="C14" s="244"/>
      <c r="D14" s="244"/>
      <c r="E14" s="244"/>
      <c r="F14" s="244"/>
      <c r="G14" s="1149" t="s">
        <v>490</v>
      </c>
      <c r="H14" s="1150"/>
      <c r="I14" s="1150"/>
      <c r="J14" s="1151"/>
      <c r="K14" s="267">
        <v>223206</v>
      </c>
      <c r="L14" s="268">
        <v>2863</v>
      </c>
      <c r="M14" s="269">
        <v>3170</v>
      </c>
      <c r="N14" s="270">
        <v>-9.6999999999999993</v>
      </c>
    </row>
    <row r="15" spans="1:16" ht="13.5" customHeight="1" x14ac:dyDescent="0.15">
      <c r="A15" s="248"/>
      <c r="B15" s="244"/>
      <c r="C15" s="244"/>
      <c r="D15" s="244"/>
      <c r="E15" s="244"/>
      <c r="F15" s="244"/>
      <c r="G15" s="1149" t="s">
        <v>491</v>
      </c>
      <c r="H15" s="1150"/>
      <c r="I15" s="1150"/>
      <c r="J15" s="1151"/>
      <c r="K15" s="267">
        <v>57213</v>
      </c>
      <c r="L15" s="268">
        <v>734</v>
      </c>
      <c r="M15" s="269">
        <v>1822</v>
      </c>
      <c r="N15" s="270">
        <v>-59.7</v>
      </c>
    </row>
    <row r="16" spans="1:16" x14ac:dyDescent="0.15">
      <c r="A16" s="248"/>
      <c r="B16" s="244"/>
      <c r="C16" s="244"/>
      <c r="D16" s="244"/>
      <c r="E16" s="244"/>
      <c r="F16" s="244"/>
      <c r="G16" s="1152" t="s">
        <v>492</v>
      </c>
      <c r="H16" s="1153"/>
      <c r="I16" s="1153"/>
      <c r="J16" s="1154"/>
      <c r="K16" s="268">
        <v>-563230</v>
      </c>
      <c r="L16" s="268">
        <v>-7225</v>
      </c>
      <c r="M16" s="269">
        <v>-7642</v>
      </c>
      <c r="N16" s="270">
        <v>-5.5</v>
      </c>
    </row>
    <row r="17" spans="1:16" x14ac:dyDescent="0.15">
      <c r="A17" s="248"/>
      <c r="B17" s="244"/>
      <c r="C17" s="244"/>
      <c r="D17" s="244"/>
      <c r="E17" s="244"/>
      <c r="F17" s="244"/>
      <c r="G17" s="1152" t="s">
        <v>166</v>
      </c>
      <c r="H17" s="1153"/>
      <c r="I17" s="1153"/>
      <c r="J17" s="1154"/>
      <c r="K17" s="268">
        <v>5646037</v>
      </c>
      <c r="L17" s="268">
        <v>72425</v>
      </c>
      <c r="M17" s="269">
        <v>81603</v>
      </c>
      <c r="N17" s="270">
        <v>-11.2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44" t="s">
        <v>497</v>
      </c>
      <c r="H21" s="1145"/>
      <c r="I21" s="1145"/>
      <c r="J21" s="1146"/>
      <c r="K21" s="280">
        <v>7.76</v>
      </c>
      <c r="L21" s="281">
        <v>7.96</v>
      </c>
      <c r="M21" s="282">
        <v>-0.2</v>
      </c>
      <c r="N21" s="249"/>
      <c r="O21" s="283"/>
      <c r="P21" s="279"/>
    </row>
    <row r="22" spans="1:16" s="284" customFormat="1" x14ac:dyDescent="0.15">
      <c r="A22" s="279"/>
      <c r="B22" s="249"/>
      <c r="C22" s="249"/>
      <c r="D22" s="249"/>
      <c r="E22" s="249"/>
      <c r="F22" s="249"/>
      <c r="G22" s="1144" t="s">
        <v>498</v>
      </c>
      <c r="H22" s="1145"/>
      <c r="I22" s="1145"/>
      <c r="J22" s="1146"/>
      <c r="K22" s="285">
        <v>96.5</v>
      </c>
      <c r="L22" s="286">
        <v>98.3</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7" t="s">
        <v>479</v>
      </c>
      <c r="L30" s="254"/>
      <c r="M30" s="255" t="s">
        <v>480</v>
      </c>
      <c r="N30" s="256"/>
    </row>
    <row r="31" spans="1:16" x14ac:dyDescent="0.15">
      <c r="A31" s="248"/>
      <c r="B31" s="244"/>
      <c r="C31" s="244"/>
      <c r="D31" s="244"/>
      <c r="E31" s="244"/>
      <c r="F31" s="244"/>
      <c r="G31" s="257"/>
      <c r="H31" s="258"/>
      <c r="I31" s="258"/>
      <c r="J31" s="259"/>
      <c r="K31" s="1148"/>
      <c r="L31" s="260" t="s">
        <v>481</v>
      </c>
      <c r="M31" s="261" t="s">
        <v>482</v>
      </c>
      <c r="N31" s="262" t="s">
        <v>483</v>
      </c>
    </row>
    <row r="32" spans="1:16" ht="27" customHeight="1" x14ac:dyDescent="0.15">
      <c r="A32" s="248"/>
      <c r="B32" s="244"/>
      <c r="C32" s="244"/>
      <c r="D32" s="244"/>
      <c r="E32" s="244"/>
      <c r="F32" s="244"/>
      <c r="G32" s="1160" t="s">
        <v>502</v>
      </c>
      <c r="H32" s="1161"/>
      <c r="I32" s="1161"/>
      <c r="J32" s="1162"/>
      <c r="K32" s="294">
        <v>2958161</v>
      </c>
      <c r="L32" s="294">
        <v>37946</v>
      </c>
      <c r="M32" s="295">
        <v>50969</v>
      </c>
      <c r="N32" s="296">
        <v>-25.6</v>
      </c>
    </row>
    <row r="33" spans="1:16" ht="13.5" customHeight="1" x14ac:dyDescent="0.15">
      <c r="A33" s="248"/>
      <c r="B33" s="244"/>
      <c r="C33" s="244"/>
      <c r="D33" s="244"/>
      <c r="E33" s="244"/>
      <c r="F33" s="244"/>
      <c r="G33" s="1160" t="s">
        <v>503</v>
      </c>
      <c r="H33" s="1161"/>
      <c r="I33" s="1161"/>
      <c r="J33" s="1162"/>
      <c r="K33" s="294" t="s">
        <v>488</v>
      </c>
      <c r="L33" s="294" t="s">
        <v>488</v>
      </c>
      <c r="M33" s="295" t="s">
        <v>488</v>
      </c>
      <c r="N33" s="296" t="s">
        <v>488</v>
      </c>
    </row>
    <row r="34" spans="1:16" ht="27" customHeight="1" x14ac:dyDescent="0.15">
      <c r="A34" s="248"/>
      <c r="B34" s="244"/>
      <c r="C34" s="244"/>
      <c r="D34" s="244"/>
      <c r="E34" s="244"/>
      <c r="F34" s="244"/>
      <c r="G34" s="1160" t="s">
        <v>504</v>
      </c>
      <c r="H34" s="1161"/>
      <c r="I34" s="1161"/>
      <c r="J34" s="1162"/>
      <c r="K34" s="294" t="s">
        <v>488</v>
      </c>
      <c r="L34" s="294" t="s">
        <v>488</v>
      </c>
      <c r="M34" s="295">
        <v>29</v>
      </c>
      <c r="N34" s="296" t="s">
        <v>488</v>
      </c>
    </row>
    <row r="35" spans="1:16" ht="27" customHeight="1" x14ac:dyDescent="0.15">
      <c r="A35" s="248"/>
      <c r="B35" s="244"/>
      <c r="C35" s="244"/>
      <c r="D35" s="244"/>
      <c r="E35" s="244"/>
      <c r="F35" s="244"/>
      <c r="G35" s="1160" t="s">
        <v>505</v>
      </c>
      <c r="H35" s="1161"/>
      <c r="I35" s="1161"/>
      <c r="J35" s="1162"/>
      <c r="K35" s="294">
        <v>1055275</v>
      </c>
      <c r="L35" s="294">
        <v>13537</v>
      </c>
      <c r="M35" s="295">
        <v>14294</v>
      </c>
      <c r="N35" s="296">
        <v>-5.3</v>
      </c>
    </row>
    <row r="36" spans="1:16" ht="27" customHeight="1" x14ac:dyDescent="0.15">
      <c r="A36" s="248"/>
      <c r="B36" s="244"/>
      <c r="C36" s="244"/>
      <c r="D36" s="244"/>
      <c r="E36" s="244"/>
      <c r="F36" s="244"/>
      <c r="G36" s="1160" t="s">
        <v>506</v>
      </c>
      <c r="H36" s="1161"/>
      <c r="I36" s="1161"/>
      <c r="J36" s="1162"/>
      <c r="K36" s="294">
        <v>79655</v>
      </c>
      <c r="L36" s="294">
        <v>1022</v>
      </c>
      <c r="M36" s="295">
        <v>1493</v>
      </c>
      <c r="N36" s="296">
        <v>-31.5</v>
      </c>
    </row>
    <row r="37" spans="1:16" ht="13.5" customHeight="1" x14ac:dyDescent="0.15">
      <c r="A37" s="248"/>
      <c r="B37" s="244"/>
      <c r="C37" s="244"/>
      <c r="D37" s="244"/>
      <c r="E37" s="244"/>
      <c r="F37" s="244"/>
      <c r="G37" s="1160" t="s">
        <v>507</v>
      </c>
      <c r="H37" s="1161"/>
      <c r="I37" s="1161"/>
      <c r="J37" s="1162"/>
      <c r="K37" s="294">
        <v>27848</v>
      </c>
      <c r="L37" s="294">
        <v>357</v>
      </c>
      <c r="M37" s="295">
        <v>1584</v>
      </c>
      <c r="N37" s="296">
        <v>-77.5</v>
      </c>
    </row>
    <row r="38" spans="1:16" ht="27" customHeight="1" x14ac:dyDescent="0.15">
      <c r="A38" s="248"/>
      <c r="B38" s="244"/>
      <c r="C38" s="244"/>
      <c r="D38" s="244"/>
      <c r="E38" s="244"/>
      <c r="F38" s="244"/>
      <c r="G38" s="1163" t="s">
        <v>508</v>
      </c>
      <c r="H38" s="1164"/>
      <c r="I38" s="1164"/>
      <c r="J38" s="1165"/>
      <c r="K38" s="297" t="s">
        <v>488</v>
      </c>
      <c r="L38" s="297" t="s">
        <v>488</v>
      </c>
      <c r="M38" s="298">
        <v>4</v>
      </c>
      <c r="N38" s="299" t="s">
        <v>488</v>
      </c>
      <c r="O38" s="293"/>
    </row>
    <row r="39" spans="1:16" x14ac:dyDescent="0.15">
      <c r="A39" s="248"/>
      <c r="B39" s="244"/>
      <c r="C39" s="244"/>
      <c r="D39" s="244"/>
      <c r="E39" s="244"/>
      <c r="F39" s="244"/>
      <c r="G39" s="1163" t="s">
        <v>509</v>
      </c>
      <c r="H39" s="1164"/>
      <c r="I39" s="1164"/>
      <c r="J39" s="1165"/>
      <c r="K39" s="300">
        <v>-62755</v>
      </c>
      <c r="L39" s="300">
        <v>-805</v>
      </c>
      <c r="M39" s="301">
        <v>-4432</v>
      </c>
      <c r="N39" s="302">
        <v>-81.8</v>
      </c>
      <c r="O39" s="293"/>
    </row>
    <row r="40" spans="1:16" ht="27" customHeight="1" x14ac:dyDescent="0.15">
      <c r="A40" s="248"/>
      <c r="B40" s="244"/>
      <c r="C40" s="244"/>
      <c r="D40" s="244"/>
      <c r="E40" s="244"/>
      <c r="F40" s="244"/>
      <c r="G40" s="1160" t="s">
        <v>510</v>
      </c>
      <c r="H40" s="1161"/>
      <c r="I40" s="1161"/>
      <c r="J40" s="1162"/>
      <c r="K40" s="300">
        <v>-2621111</v>
      </c>
      <c r="L40" s="300">
        <v>-33623</v>
      </c>
      <c r="M40" s="301">
        <v>-44638</v>
      </c>
      <c r="N40" s="302">
        <v>-24.7</v>
      </c>
      <c r="O40" s="293"/>
    </row>
    <row r="41" spans="1:16" x14ac:dyDescent="0.15">
      <c r="A41" s="248"/>
      <c r="B41" s="244"/>
      <c r="C41" s="244"/>
      <c r="D41" s="244"/>
      <c r="E41" s="244"/>
      <c r="F41" s="244"/>
      <c r="G41" s="1166" t="s">
        <v>277</v>
      </c>
      <c r="H41" s="1167"/>
      <c r="I41" s="1167"/>
      <c r="J41" s="1168"/>
      <c r="K41" s="294">
        <v>1437073</v>
      </c>
      <c r="L41" s="300">
        <v>18434</v>
      </c>
      <c r="M41" s="301">
        <v>19303</v>
      </c>
      <c r="N41" s="302">
        <v>-4.5</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55" t="s">
        <v>479</v>
      </c>
      <c r="J49" s="1157" t="s">
        <v>514</v>
      </c>
      <c r="K49" s="1158"/>
      <c r="L49" s="1158"/>
      <c r="M49" s="1158"/>
      <c r="N49" s="1159"/>
    </row>
    <row r="50" spans="1:14" x14ac:dyDescent="0.15">
      <c r="A50" s="248"/>
      <c r="B50" s="244"/>
      <c r="C50" s="244"/>
      <c r="D50" s="244"/>
      <c r="E50" s="244"/>
      <c r="F50" s="244"/>
      <c r="G50" s="312"/>
      <c r="H50" s="313"/>
      <c r="I50" s="1156"/>
      <c r="J50" s="314" t="s">
        <v>515</v>
      </c>
      <c r="K50" s="315" t="s">
        <v>516</v>
      </c>
      <c r="L50" s="316" t="s">
        <v>517</v>
      </c>
      <c r="M50" s="317" t="s">
        <v>518</v>
      </c>
      <c r="N50" s="318" t="s">
        <v>519</v>
      </c>
    </row>
    <row r="51" spans="1:14" x14ac:dyDescent="0.15">
      <c r="A51" s="248"/>
      <c r="B51" s="244"/>
      <c r="C51" s="244"/>
      <c r="D51" s="244"/>
      <c r="E51" s="244"/>
      <c r="F51" s="244"/>
      <c r="G51" s="310" t="s">
        <v>520</v>
      </c>
      <c r="H51" s="311"/>
      <c r="I51" s="319">
        <v>2520599</v>
      </c>
      <c r="J51" s="320">
        <v>31815</v>
      </c>
      <c r="K51" s="321">
        <v>-26</v>
      </c>
      <c r="L51" s="322">
        <v>47569</v>
      </c>
      <c r="M51" s="323">
        <v>-23.1</v>
      </c>
      <c r="N51" s="324">
        <v>-2.9</v>
      </c>
    </row>
    <row r="52" spans="1:14" x14ac:dyDescent="0.15">
      <c r="A52" s="248"/>
      <c r="B52" s="244"/>
      <c r="C52" s="244"/>
      <c r="D52" s="244"/>
      <c r="E52" s="244"/>
      <c r="F52" s="244"/>
      <c r="G52" s="325"/>
      <c r="H52" s="326" t="s">
        <v>521</v>
      </c>
      <c r="I52" s="327">
        <v>1001967</v>
      </c>
      <c r="J52" s="328">
        <v>12647</v>
      </c>
      <c r="K52" s="329">
        <v>-44.7</v>
      </c>
      <c r="L52" s="330">
        <v>26255</v>
      </c>
      <c r="M52" s="331">
        <v>-18.399999999999999</v>
      </c>
      <c r="N52" s="332">
        <v>-26.3</v>
      </c>
    </row>
    <row r="53" spans="1:14" x14ac:dyDescent="0.15">
      <c r="A53" s="248"/>
      <c r="B53" s="244"/>
      <c r="C53" s="244"/>
      <c r="D53" s="244"/>
      <c r="E53" s="244"/>
      <c r="F53" s="244"/>
      <c r="G53" s="310" t="s">
        <v>522</v>
      </c>
      <c r="H53" s="311"/>
      <c r="I53" s="319">
        <v>4969380</v>
      </c>
      <c r="J53" s="320">
        <v>62776</v>
      </c>
      <c r="K53" s="321">
        <v>97.3</v>
      </c>
      <c r="L53" s="322">
        <v>50880</v>
      </c>
      <c r="M53" s="323">
        <v>7</v>
      </c>
      <c r="N53" s="324">
        <v>90.3</v>
      </c>
    </row>
    <row r="54" spans="1:14" x14ac:dyDescent="0.15">
      <c r="A54" s="248"/>
      <c r="B54" s="244"/>
      <c r="C54" s="244"/>
      <c r="D54" s="244"/>
      <c r="E54" s="244"/>
      <c r="F54" s="244"/>
      <c r="G54" s="325"/>
      <c r="H54" s="326" t="s">
        <v>521</v>
      </c>
      <c r="I54" s="327">
        <v>1868883</v>
      </c>
      <c r="J54" s="328">
        <v>23609</v>
      </c>
      <c r="K54" s="329">
        <v>86.7</v>
      </c>
      <c r="L54" s="330">
        <v>26879</v>
      </c>
      <c r="M54" s="331">
        <v>2.4</v>
      </c>
      <c r="N54" s="332">
        <v>84.3</v>
      </c>
    </row>
    <row r="55" spans="1:14" x14ac:dyDescent="0.15">
      <c r="A55" s="248"/>
      <c r="B55" s="244"/>
      <c r="C55" s="244"/>
      <c r="D55" s="244"/>
      <c r="E55" s="244"/>
      <c r="F55" s="244"/>
      <c r="G55" s="310" t="s">
        <v>523</v>
      </c>
      <c r="H55" s="311"/>
      <c r="I55" s="319">
        <v>3997516</v>
      </c>
      <c r="J55" s="320">
        <v>50654</v>
      </c>
      <c r="K55" s="321">
        <v>-19.3</v>
      </c>
      <c r="L55" s="322">
        <v>63956</v>
      </c>
      <c r="M55" s="323">
        <v>25.7</v>
      </c>
      <c r="N55" s="324">
        <v>-45</v>
      </c>
    </row>
    <row r="56" spans="1:14" x14ac:dyDescent="0.15">
      <c r="A56" s="248"/>
      <c r="B56" s="244"/>
      <c r="C56" s="244"/>
      <c r="D56" s="244"/>
      <c r="E56" s="244"/>
      <c r="F56" s="244"/>
      <c r="G56" s="325"/>
      <c r="H56" s="326" t="s">
        <v>521</v>
      </c>
      <c r="I56" s="327">
        <v>1769068</v>
      </c>
      <c r="J56" s="328">
        <v>22417</v>
      </c>
      <c r="K56" s="329">
        <v>-5</v>
      </c>
      <c r="L56" s="330">
        <v>29239</v>
      </c>
      <c r="M56" s="331">
        <v>8.8000000000000007</v>
      </c>
      <c r="N56" s="332">
        <v>-13.8</v>
      </c>
    </row>
    <row r="57" spans="1:14" x14ac:dyDescent="0.15">
      <c r="A57" s="248"/>
      <c r="B57" s="244"/>
      <c r="C57" s="244"/>
      <c r="D57" s="244"/>
      <c r="E57" s="244"/>
      <c r="F57" s="244"/>
      <c r="G57" s="310" t="s">
        <v>524</v>
      </c>
      <c r="H57" s="311"/>
      <c r="I57" s="319">
        <v>3379161</v>
      </c>
      <c r="J57" s="320">
        <v>43015</v>
      </c>
      <c r="K57" s="321">
        <v>-15.1</v>
      </c>
      <c r="L57" s="322">
        <v>66255</v>
      </c>
      <c r="M57" s="323">
        <v>3.6</v>
      </c>
      <c r="N57" s="324">
        <v>-18.7</v>
      </c>
    </row>
    <row r="58" spans="1:14" x14ac:dyDescent="0.15">
      <c r="A58" s="248"/>
      <c r="B58" s="244"/>
      <c r="C58" s="244"/>
      <c r="D58" s="244"/>
      <c r="E58" s="244"/>
      <c r="F58" s="244"/>
      <c r="G58" s="325"/>
      <c r="H58" s="326" t="s">
        <v>521</v>
      </c>
      <c r="I58" s="327">
        <v>1635465</v>
      </c>
      <c r="J58" s="328">
        <v>20819</v>
      </c>
      <c r="K58" s="329">
        <v>-7.1</v>
      </c>
      <c r="L58" s="330">
        <v>31822</v>
      </c>
      <c r="M58" s="331">
        <v>8.8000000000000007</v>
      </c>
      <c r="N58" s="332">
        <v>-15.9</v>
      </c>
    </row>
    <row r="59" spans="1:14" x14ac:dyDescent="0.15">
      <c r="A59" s="248"/>
      <c r="B59" s="244"/>
      <c r="C59" s="244"/>
      <c r="D59" s="244"/>
      <c r="E59" s="244"/>
      <c r="F59" s="244"/>
      <c r="G59" s="310" t="s">
        <v>525</v>
      </c>
      <c r="H59" s="311"/>
      <c r="I59" s="319">
        <v>3607083</v>
      </c>
      <c r="J59" s="320">
        <v>46270</v>
      </c>
      <c r="K59" s="321">
        <v>7.6</v>
      </c>
      <c r="L59" s="322">
        <v>92247</v>
      </c>
      <c r="M59" s="323">
        <v>39.200000000000003</v>
      </c>
      <c r="N59" s="324">
        <v>-31.6</v>
      </c>
    </row>
    <row r="60" spans="1:14" x14ac:dyDescent="0.15">
      <c r="A60" s="248"/>
      <c r="B60" s="244"/>
      <c r="C60" s="244"/>
      <c r="D60" s="244"/>
      <c r="E60" s="244"/>
      <c r="F60" s="244"/>
      <c r="G60" s="325"/>
      <c r="H60" s="326" t="s">
        <v>521</v>
      </c>
      <c r="I60" s="333">
        <v>2243187</v>
      </c>
      <c r="J60" s="328">
        <v>28775</v>
      </c>
      <c r="K60" s="329">
        <v>38.200000000000003</v>
      </c>
      <c r="L60" s="330">
        <v>37204</v>
      </c>
      <c r="M60" s="331">
        <v>16.899999999999999</v>
      </c>
      <c r="N60" s="332">
        <v>21.3</v>
      </c>
    </row>
    <row r="61" spans="1:14" x14ac:dyDescent="0.15">
      <c r="A61" s="248"/>
      <c r="B61" s="244"/>
      <c r="C61" s="244"/>
      <c r="D61" s="244"/>
      <c r="E61" s="244"/>
      <c r="F61" s="244"/>
      <c r="G61" s="310" t="s">
        <v>526</v>
      </c>
      <c r="H61" s="334"/>
      <c r="I61" s="335">
        <v>3694748</v>
      </c>
      <c r="J61" s="336">
        <v>46906</v>
      </c>
      <c r="K61" s="337">
        <v>8.9</v>
      </c>
      <c r="L61" s="338">
        <v>64181</v>
      </c>
      <c r="M61" s="339">
        <v>10.5</v>
      </c>
      <c r="N61" s="324">
        <v>-1.6</v>
      </c>
    </row>
    <row r="62" spans="1:14" x14ac:dyDescent="0.15">
      <c r="A62" s="248"/>
      <c r="B62" s="244"/>
      <c r="C62" s="244"/>
      <c r="D62" s="244"/>
      <c r="E62" s="244"/>
      <c r="F62" s="244"/>
      <c r="G62" s="325"/>
      <c r="H62" s="326" t="s">
        <v>521</v>
      </c>
      <c r="I62" s="327">
        <v>1703714</v>
      </c>
      <c r="J62" s="328">
        <v>21653</v>
      </c>
      <c r="K62" s="329">
        <v>13.6</v>
      </c>
      <c r="L62" s="330">
        <v>30280</v>
      </c>
      <c r="M62" s="331">
        <v>3.7</v>
      </c>
      <c r="N62" s="332">
        <v>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33.9</v>
      </c>
      <c r="G47" s="12">
        <v>38.72</v>
      </c>
      <c r="H47" s="12">
        <v>39.46</v>
      </c>
      <c r="I47" s="12">
        <v>36.4</v>
      </c>
      <c r="J47" s="13">
        <v>38.840000000000003</v>
      </c>
    </row>
    <row r="48" spans="2:10" ht="57.75" customHeight="1" x14ac:dyDescent="0.15">
      <c r="B48" s="14"/>
      <c r="C48" s="1171" t="s">
        <v>4</v>
      </c>
      <c r="D48" s="1171"/>
      <c r="E48" s="1172"/>
      <c r="F48" s="15">
        <v>3.67</v>
      </c>
      <c r="G48" s="16">
        <v>2.5099999999999998</v>
      </c>
      <c r="H48" s="16">
        <v>3.75</v>
      </c>
      <c r="I48" s="16">
        <v>3.49</v>
      </c>
      <c r="J48" s="17">
        <v>3.21</v>
      </c>
    </row>
    <row r="49" spans="2:10" ht="57.75" customHeight="1" thickBot="1" x14ac:dyDescent="0.2">
      <c r="B49" s="18"/>
      <c r="C49" s="1173" t="s">
        <v>5</v>
      </c>
      <c r="D49" s="1173"/>
      <c r="E49" s="1174"/>
      <c r="F49" s="19">
        <v>11.96</v>
      </c>
      <c r="G49" s="20">
        <v>3.89</v>
      </c>
      <c r="H49" s="20">
        <v>3.56</v>
      </c>
      <c r="I49" s="20" t="s">
        <v>533</v>
      </c>
      <c r="J49" s="21">
        <v>2.75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2017-05-14T05:27:59Z</cp:lastPrinted>
  <dcterms:created xsi:type="dcterms:W3CDTF">2017-02-15T16:27:40Z</dcterms:created>
  <dcterms:modified xsi:type="dcterms:W3CDTF">2017-05-26T09:03:09Z</dcterms:modified>
  <cp:category/>
</cp:coreProperties>
</file>