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240" yWindow="60" windowWidth="14940" windowHeight="7875" tabRatio="80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4" r:id="rId13"/>
    <sheet name="施設類型別ストック情報分析表①" sheetId="15" r:id="rId14"/>
    <sheet name="施設類型別ストック情報分析表②" sheetId="16" r:id="rId15"/>
    <sheet name="データシート" sheetId="13" state="hidden" r:id="rId16"/>
  </sheets>
  <definedNames>
    <definedName name="Z_E6ECB4E2_DA40_45B7_BF6B_E156E831D0B9_.wvu.Cols" localSheetId="2" hidden="1">'各会計、関係団体の財政状況及び健全化判断比率'!$EB:$XFD</definedName>
    <definedName name="Z_E6ECB4E2_DA40_45B7_BF6B_E156E831D0B9_.wvu.Cols" localSheetId="4" hidden="1">'経常経費分析表（経常収支比率の分析）'!$AI:$XFD</definedName>
    <definedName name="Z_E6ECB4E2_DA40_45B7_BF6B_E156E831D0B9_.wvu.Cols" localSheetId="5" hidden="1">'経常経費分析表（人件費・公債費・普通建設事業費の分析）'!$Q:$XFD</definedName>
    <definedName name="Z_E6ECB4E2_DA40_45B7_BF6B_E156E831D0B9_.wvu.Cols" localSheetId="3" hidden="1">財政比較分析表!$AK:$XFD</definedName>
    <definedName name="Z_E6ECB4E2_DA40_45B7_BF6B_E156E831D0B9_.wvu.Cols" localSheetId="10" hidden="1">'実質公債費比率（分子）の構造'!$V:$XFD</definedName>
    <definedName name="Z_E6ECB4E2_DA40_45B7_BF6B_E156E831D0B9_.wvu.Cols" localSheetId="8" hidden="1">実質収支比率等に係る経年分析!$Q:$XFD</definedName>
    <definedName name="Z_E6ECB4E2_DA40_45B7_BF6B_E156E831D0B9_.wvu.Cols" localSheetId="11" hidden="1">'将来負担比率（分子）の構造'!$T:$XFD</definedName>
    <definedName name="Z_E6ECB4E2_DA40_45B7_BF6B_E156E831D0B9_.wvu.Cols" localSheetId="6" hidden="1">'性質別歳出決算分析表（住民一人当たりのコスト）'!$AI:$XFD</definedName>
    <definedName name="Z_E6ECB4E2_DA40_45B7_BF6B_E156E831D0B9_.wvu.Cols" localSheetId="0" hidden="1">総括表!$DP:$XFD</definedName>
    <definedName name="Z_E6ECB4E2_DA40_45B7_BF6B_E156E831D0B9_.wvu.Cols" localSheetId="1" hidden="1">普通会計の状況!$EN:$XFD</definedName>
    <definedName name="Z_E6ECB4E2_DA40_45B7_BF6B_E156E831D0B9_.wvu.Cols" localSheetId="7" hidden="1">'目的別歳出決算分析表（住民一人当たりのコスト）'!$AI:$XFD</definedName>
    <definedName name="Z_E6ECB4E2_DA40_45B7_BF6B_E156E831D0B9_.wvu.Cols" localSheetId="9" hidden="1">連結実質赤字比率に係る赤字・黒字の構成分析!$Q:$XFD</definedName>
    <definedName name="Z_E6ECB4E2_DA40_45B7_BF6B_E156E831D0B9_.wvu.Rows" localSheetId="2" hidden="1">'各会計、関係団体の財政状況及び健全化判断比率'!$135:$1048576,'各会計、関係団体の財政状況及び健全化判断比率'!$89:$101</definedName>
    <definedName name="Z_E6ECB4E2_DA40_45B7_BF6B_E156E831D0B9_.wvu.Rows" localSheetId="4" hidden="1">'経常経費分析表（経常収支比率の分析）'!$103:$1048576,'経常経費分析表（経常収支比率の分析）'!$89:$102</definedName>
    <definedName name="Z_E6ECB4E2_DA40_45B7_BF6B_E156E831D0B9_.wvu.Rows" localSheetId="5" hidden="1">'経常経費分析表（人件費・公債費・普通建設事業費の分析）'!$75:$1048576,'経常経費分析表（人件費・公債費・普通建設事業費の分析）'!$67:$74</definedName>
    <definedName name="Z_E6ECB4E2_DA40_45B7_BF6B_E156E831D0B9_.wvu.Rows" localSheetId="3" hidden="1">財政比較分析表!$111:$1048576,財政比較分析表!$98:$110</definedName>
    <definedName name="Z_E6ECB4E2_DA40_45B7_BF6B_E156E831D0B9_.wvu.Rows" localSheetId="10" hidden="1">'実質公債費比率（分子）の構造'!$57:$1048576</definedName>
    <definedName name="Z_E6ECB4E2_DA40_45B7_BF6B_E156E831D0B9_.wvu.Rows" localSheetId="8" hidden="1">実質収支比率等に係る経年分析!$54:$1048576,実質収支比率等に係る経年分析!$51:$53</definedName>
    <definedName name="Z_E6ECB4E2_DA40_45B7_BF6B_E156E831D0B9_.wvu.Rows" localSheetId="11" hidden="1">'将来負担比率（分子）の構造'!$86:$1048576,'将来負担比率（分子）の構造'!$55:$85</definedName>
    <definedName name="Z_E6ECB4E2_DA40_45B7_BF6B_E156E831D0B9_.wvu.Rows" localSheetId="6" hidden="1">'性質別歳出決算分析表（住民一人当たりのコスト）'!$133:$1048576,'性質別歳出決算分析表（住民一人当たりのコスト）'!$117:$132</definedName>
    <definedName name="Z_E6ECB4E2_DA40_45B7_BF6B_E156E831D0B9_.wvu.Rows" localSheetId="0" hidden="1">総括表!$60:$1048576,総括表!$57:$59</definedName>
    <definedName name="Z_E6ECB4E2_DA40_45B7_BF6B_E156E831D0B9_.wvu.Rows" localSheetId="1" hidden="1">普通会計の状況!$52:$1048576,普通会計の状況!$50:$51</definedName>
    <definedName name="Z_E6ECB4E2_DA40_45B7_BF6B_E156E831D0B9_.wvu.Rows" localSheetId="7" hidden="1">'目的別歳出決算分析表（住民一人当たりのコスト）'!$133:$1048576,'目的別歳出決算分析表（住民一人当たりのコスト）'!$117:$132</definedName>
    <definedName name="Z_E6ECB4E2_DA40_45B7_BF6B_E156E831D0B9_.wvu.Rows" localSheetId="9" hidden="1">連結実質赤字比率に係る赤字・黒字の構成分析!$46:$1048576</definedName>
  </definedNames>
  <calcPr calcId="152511"/>
  <customWorkbookViews>
    <customWorkbookView name="  - 個人用ビュー" guid="{E6ECB4E2-DA40-45B7-BF6B-E156E831D0B9}" mergeInterval="0" personalView="1" maximized="1" xWindow="-8" yWindow="-8" windowWidth="1382" windowHeight="744" activeSheetId="3"/>
  </customWorkbookViews>
</workbook>
</file>

<file path=xl/calcChain.xml><?xml version="1.0" encoding="utf-8"?>
<calcChain xmlns="http://schemas.openxmlformats.org/spreadsheetml/2006/main">
  <c r="BG36" i="1" l="1"/>
  <c r="BG35" i="1"/>
  <c r="BG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U37" i="1"/>
  <c r="C37" i="1"/>
  <c r="CO36" i="1"/>
  <c r="AM36" i="1"/>
  <c r="C36" i="1"/>
  <c r="AM35" i="1"/>
  <c r="C35" i="1"/>
  <c r="AM34" i="1"/>
  <c r="C34" i="1"/>
  <c r="U34" i="1" l="1"/>
  <c r="U35" i="1" s="1"/>
  <c r="U36"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BW34" i="1" l="1"/>
  <c r="BW35" i="1" s="1"/>
  <c r="BW36" i="1" s="1"/>
  <c r="BW37" i="1" s="1"/>
  <c r="BW38" i="1" s="1"/>
  <c r="BW39" i="1" s="1"/>
  <c r="BW40" i="1" s="1"/>
  <c r="BW41" i="1" s="1"/>
  <c r="BW42" i="1" s="1"/>
  <c r="BE34" i="1"/>
  <c r="BE35" i="1" s="1"/>
  <c r="BE36" i="1" s="1"/>
  <c r="CO34" i="1" l="1"/>
  <c r="CO35" i="1" s="1"/>
</calcChain>
</file>

<file path=xl/sharedStrings.xml><?xml version="1.0" encoding="utf-8"?>
<sst xmlns="http://schemas.openxmlformats.org/spreadsheetml/2006/main" count="1062" uniqueCount="569">
  <si>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</si>
  <si>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</si>
  <si>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</si>
  <si>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</si>
  <si>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</si>
  <si>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</si>
  <si>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</si>
  <si>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</si>
  <si>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</si>
  <si>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</si>
  <si>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</si>
  <si>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</si>
  <si>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</si>
  <si>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</si>
  <si>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</si>
  <si>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</si>
  <si>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</si>
  <si>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</si>
  <si>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</si>
  <si>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</si>
  <si>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</si>
  <si>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</si>
  <si>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</si>
  <si>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</si>
  <si>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</si>
  <si>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</si>
  <si>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</si>
  <si>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</si>
  <si>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</si>
  <si>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</si>
  <si>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</si>
  <si>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</si>
  <si>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</si>
  <si>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</si>
  <si>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</si>
  <si>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</si>
  <si>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</si>
  <si>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</si>
  <si>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</si>
  <si>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</si>
  <si>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</si>
  <si>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</si>
  <si>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</si>
  <si>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</si>
  <si>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</si>
  <si>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</si>
  <si>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</si>
  <si>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</si>
  <si>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</si>
  <si>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</si>
  <si>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</si>
  <si>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</si>
  <si>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</si>
  <si>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</si>
  <si>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</si>
  <si>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</si>
  <si>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</si>
  <si>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</si>
  <si>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</si>
  <si>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</si>
  <si>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</si>
  <si>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</si>
  <si>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</si>
  <si>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</si>
  <si>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</si>
  <si>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</si>
  <si>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</si>
  <si>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</si>
  <si>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</si>
  <si>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</si>
  <si>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</si>
  <si>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</si>
  <si>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</si>
  <si>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</si>
  <si>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</si>
  <si>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</si>
  <si>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</si>
  <si>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</si>
  <si>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</si>
  <si>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</si>
  <si>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</si>
  <si>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</si>
  <si>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</si>
  <si>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</si>
  <si>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</si>
  <si>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</si>
  <si>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</si>
  <si>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</si>
  <si>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</si>
  <si>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</si>
  <si>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</si>
  <si>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</si>
  <si>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</si>
  <si>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</si>
  <si>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</si>
  <si>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</si>
  <si>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</si>
  <si>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</si>
  <si>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</si>
  <si>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</si>
  <si>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</si>
  <si>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</si>
  <si>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</si>
  <si>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</si>
  <si>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</si>
  <si>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</si>
  <si>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</si>
  <si>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</si>
  <si>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</si>
  <si>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</si>
  <si>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</si>
  <si>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</si>
  <si>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</si>
  <si>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</si>
  <si>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</si>
  <si>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</si>
  <si>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</si>
  <si>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</si>
  <si>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</si>
  <si>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</si>
  <si>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</si>
  <si>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</si>
  <si>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</si>
  <si>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</si>
  <si>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</si>
  <si>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</si>
  <si>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</si>
  <si>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</si>
  <si>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</si>
  <si>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</si>
  <si>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</si>
  <si>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</si>
  <si>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</si>
  <si>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</si>
  <si>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</si>
  <si>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</si>
  <si>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</si>
  <si>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</si>
  <si>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</si>
  <si>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</si>
  <si>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</si>
  <si>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</si>
  <si>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</si>
  <si>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</si>
  <si>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</si>
  <si>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</si>
  <si>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</si>
  <si>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</si>
  <si>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</si>
  <si>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</si>
  <si>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</si>
  <si>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</si>
  <si>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</si>
  <si>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</si>
  <si>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</si>
  <si>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</si>
  <si>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</si>
  <si>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</si>
  <si>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</si>
  <si>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</si>
  <si>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</si>
  <si>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</si>
  <si>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</si>
  <si>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</si>
  <si>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</si>
  <si>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</si>
  <si>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</si>
  <si>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</si>
  <si>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</si>
  <si>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</si>
  <si>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</si>
  <si>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</si>
  <si>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</si>
  <si>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</si>
  <si>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</si>
  <si>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</si>
  <si>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</si>
  <si>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</si>
  <si>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</si>
  <si>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</si>
  <si>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</si>
  <si>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</si>
  <si>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</si>
  <si>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</si>
  <si>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</si>
  <si>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</si>
  <si>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</si>
  <si>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</si>
  <si>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</si>
  <si>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</si>
  <si>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</si>
  <si>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</si>
  <si>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</si>
  <si>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茨城県牛久市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</si>
  <si>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</si>
  <si>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</si>
  <si>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</si>
  <si>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</si>
  <si>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</si>
  <si>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</si>
  <si>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</si>
  <si>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</si>
  <si>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</si>
  <si>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</si>
  <si>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</si>
  <si>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</si>
  <si>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</si>
  <si>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</si>
  <si>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</si>
  <si>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</si>
  <si>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</si>
  <si>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</si>
  <si>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</si>
  <si>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</si>
  <si>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</si>
  <si>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</si>
  <si>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</si>
  <si>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</si>
  <si>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</si>
  <si>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</si>
  <si>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</si>
  <si>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</si>
  <si>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</si>
  <si>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</si>
  <si>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</si>
  <si>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</si>
  <si>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</si>
  <si>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</si>
  <si>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</si>
  <si>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</si>
  <si>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</si>
  <si>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</si>
  <si>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</si>
  <si>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</si>
  <si>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</si>
  <si>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</si>
  <si>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</si>
  <si>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</si>
  <si>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</si>
  <si>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</si>
  <si>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</si>
  <si>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</si>
  <si>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</si>
  <si>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</si>
  <si>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</si>
  <si>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</si>
  <si>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</si>
  <si>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</si>
  <si>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</si>
  <si>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</si>
  <si>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</si>
  <si>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</si>
  <si>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</si>
  <si>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</si>
  <si>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</si>
  <si>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</si>
  <si>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</si>
  <si>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</si>
  <si>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</si>
  <si>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</si>
  <si>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</si>
  <si>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</si>
  <si>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</si>
  <si>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</si>
  <si>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</si>
  <si>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</si>
  <si>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</si>
  <si>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</si>
  <si>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</si>
  <si>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</si>
  <si>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</si>
  <si>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</si>
  <si>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</si>
  <si>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</si>
  <si>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</si>
  <si>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</si>
  <si>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</si>
  <si>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</si>
  <si>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</si>
  <si>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</si>
  <si>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</si>
  <si>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</si>
  <si>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</si>
  <si>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</si>
  <si>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</si>
  <si>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</si>
  <si>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</si>
  <si>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</si>
  <si>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</si>
  <si>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</si>
  <si>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</si>
  <si>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</si>
  <si>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</si>
  <si>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</si>
  <si>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</si>
  <si>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</si>
  <si>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</si>
  <si>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</si>
  <si>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</si>
  <si>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</si>
  <si>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</si>
  <si>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</si>
  <si>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</si>
  <si>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</si>
  <si>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</si>
  <si>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</si>
  <si>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</si>
  <si>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</si>
  <si>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</si>
  <si>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</si>
  <si>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</si>
  <si>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</si>
  <si>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</si>
  <si>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</si>
  <si>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</si>
  <si>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</si>
  <si>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</si>
  <si>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</si>
  <si>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</si>
  <si>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</si>
  <si>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</si>
  <si>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</si>
  <si>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</si>
  <si>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</si>
  <si>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</si>
  <si>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</si>
  <si>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</si>
  <si>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</si>
  <si>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</si>
  <si>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</si>
  <si>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</si>
  <si>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</si>
  <si>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</si>
  <si>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</si>
  <si>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</si>
  <si>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</si>
  <si>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</si>
  <si>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</si>
  <si>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</si>
  <si>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</si>
  <si>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</si>
  <si>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茨城県牛久市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</si>
  <si>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</si>
  <si>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</si>
  <si>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</si>
  <si>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</si>
  <si>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</si>
  <si>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</si>
  <si>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</si>
  <si>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</si>
  <si>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</si>
  <si>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</si>
  <si>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</si>
  <si>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</si>
  <si>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</si>
  <si>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</si>
  <si>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</si>
  <si>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</si>
  <si>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</si>
  <si>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</si>
  <si>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</si>
  <si>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</si>
  <si>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</si>
  <si>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</si>
  <si>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</si>
  <si>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</si>
  <si>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</si>
  <si>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</si>
  <si>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</si>
  <si>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</si>
  <si>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</si>
  <si>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</si>
  <si>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</si>
  <si>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</si>
  <si>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</si>
  <si>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</si>
  <si>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</si>
  <si>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</si>
  <si>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介護保険事業特別会計</t>
    <phoneticPr fontId="5"/>
  </si>
  <si>
    <t>後期高齢者医療事業特別会計</t>
    <phoneticPr fontId="5"/>
  </si>
  <si>
    <t>公共下水道事業特別会計</t>
    <phoneticPr fontId="5"/>
  </si>
  <si>
    <t>法非適用企業</t>
    <phoneticPr fontId="5"/>
  </si>
  <si>
    <t>青果市場事業特別会計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</si>
  <si>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</si>
  <si>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</si>
  <si>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</si>
  <si>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</si>
  <si>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</si>
  <si>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</si>
  <si>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</si>
  <si>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</si>
  <si>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</si>
  <si>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</si>
  <si>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</si>
  <si>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</si>
  <si>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</si>
  <si>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</si>
  <si>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</si>
  <si>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</si>
  <si>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</si>
  <si>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</si>
  <si>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</si>
  <si>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</si>
  <si>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</si>
  <si>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</si>
  <si>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</si>
  <si>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</si>
  <si>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</si>
  <si>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</si>
  <si>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</si>
  <si>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</si>
  <si>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</si>
  <si>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</si>
  <si>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</si>
  <si>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</si>
  <si>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</si>
  <si>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</si>
  <si>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</si>
  <si>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</si>
  <si>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</si>
  <si>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</si>
  <si>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</si>
  <si>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</si>
  <si>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</si>
  <si>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</si>
  <si>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</si>
  <si>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</si>
  <si>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</si>
  <si>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</si>
  <si>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</si>
  <si>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</si>
  <si>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</si>
  <si>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</si>
  <si>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</si>
  <si>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</si>
  <si>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</si>
  <si>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</si>
  <si>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</si>
  <si>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</si>
  <si>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</si>
  <si>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</si>
  <si>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</si>
  <si>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</si>
  <si>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</si>
  <si>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工業用地造成事業特別会計</t>
    <phoneticPr fontId="5"/>
  </si>
  <si>
    <t>(Ｆ)</t>
    <phoneticPr fontId="5"/>
  </si>
  <si>
    <t>青果市場事業特別会計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</si>
  <si>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</si>
  <si>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</si>
  <si>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</si>
  <si>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</si>
  <si>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</si>
  <si>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</si>
  <si>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</si>
  <si>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</si>
  <si>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</si>
  <si>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</si>
  <si>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</si>
  <si>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</si>
  <si>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</si>
  <si>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</si>
  <si>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</si>
  <si>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</si>
  <si>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</si>
  <si>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</si>
  <si>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</si>
  <si>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</si>
  <si>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</si>
  <si>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</si>
  <si>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</si>
  <si>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</si>
  <si>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</si>
  <si>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</si>
  <si>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</si>
  <si>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</si>
  <si>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</si>
  <si>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</si>
  <si>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</si>
  <si>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</si>
  <si>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</si>
  <si>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</si>
  <si>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</si>
  <si>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</si>
  <si>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</si>
  <si>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</si>
  <si>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</si>
  <si>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</si>
  <si>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</si>
  <si>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</si>
  <si>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</si>
  <si>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</si>
  <si>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</si>
  <si>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</si>
  <si>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</si>
  <si>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</si>
  <si>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</si>
  <si>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</si>
  <si>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</si>
  <si>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</si>
  <si>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</si>
  <si>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</si>
  <si>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</si>
  <si>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</si>
  <si>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</si>
  <si>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</si>
  <si>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</si>
  <si>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</si>
  <si>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</si>
  <si>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</si>
  <si>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</si>
  <si>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</si>
  <si>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</si>
  <si>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</si>
  <si>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</si>
  <si>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</si>
  <si>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</si>
  <si>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</si>
  <si>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</si>
  <si>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</si>
  <si>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</si>
  <si>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</si>
  <si>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</si>
  <si>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</si>
  <si>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</si>
  <si>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</si>
  <si>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</si>
  <si>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</si>
  <si>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</si>
  <si>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</si>
  <si>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</si>
  <si>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9.57</t>
  </si>
  <si>
    <t>▲ 0.01</t>
  </si>
  <si>
    <t>一般会計</t>
  </si>
  <si>
    <t>介護保険事業特別会計</t>
  </si>
  <si>
    <t>公共下水道事業特別会計</t>
  </si>
  <si>
    <t>国民健康保険事業特別会計</t>
  </si>
  <si>
    <t>後期高齢者医療事業特別会計</t>
  </si>
  <si>
    <t>青果市場事業特別会計</t>
  </si>
  <si>
    <t>工業用地造成事業特別会計</t>
  </si>
  <si>
    <t>その他会計（赤字）</t>
  </si>
  <si>
    <t>その他会計（黒字）</t>
  </si>
  <si>
    <t>-</t>
    <phoneticPr fontId="2"/>
  </si>
  <si>
    <t>-</t>
    <phoneticPr fontId="2"/>
  </si>
  <si>
    <t>-</t>
    <phoneticPr fontId="2"/>
  </si>
  <si>
    <t>-</t>
    <phoneticPr fontId="2"/>
  </si>
  <si>
    <t>牛久都市開発</t>
    <rPh sb="0" eb="2">
      <t>ウシク</t>
    </rPh>
    <rPh sb="2" eb="4">
      <t>トシ</t>
    </rPh>
    <rPh sb="4" eb="6">
      <t>カイハツ</t>
    </rPh>
    <phoneticPr fontId="2"/>
  </si>
  <si>
    <t>牛久グリーンファーム</t>
    <rPh sb="0" eb="2">
      <t>ウシク</t>
    </rPh>
    <phoneticPr fontId="2"/>
  </si>
  <si>
    <t>茨城県市町村総合事務組合</t>
    <rPh sb="0" eb="3">
      <t>イバラキケン</t>
    </rPh>
    <rPh sb="3" eb="6">
      <t>シチョウソン</t>
    </rPh>
    <rPh sb="6" eb="8">
      <t>ソウゴウ</t>
    </rPh>
    <rPh sb="8" eb="10">
      <t>ジム</t>
    </rPh>
    <rPh sb="10" eb="12">
      <t>クミアイ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</si>
  <si>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</si>
  <si>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t>
    <rPh sb="0" eb="3">
      <t>イバラキケン</t>
    </rPh>
    <rPh sb="3" eb="5">
      <t>コウキ</t>
    </rPh>
    <rPh sb="5" eb="8">
      <t>コウレイシャ</t>
    </rPh>
    <rPh sb="8" eb="10">
      <t>イリョウ</t>
    </rPh>
    <rPh sb="10" eb="12">
      <t>コウイキ</t>
    </rPh>
    <rPh sb="12" eb="14">
      <t>レンゴウ</t>
    </rPh>
    <phoneticPr fontId="2"/>
  </si>
  <si>
    <t>茨城県南水道企業団</t>
    <rPh sb="0" eb="2">
      <t>イバラキ</t>
    </rPh>
    <rPh sb="2" eb="4">
      <t>ケンナン</t>
    </rPh>
    <rPh sb="4" eb="6">
      <t>スイドウ</t>
    </rPh>
    <rPh sb="6" eb="8">
      <t>キギョウ</t>
    </rPh>
    <rPh sb="8" eb="9">
      <t>ダン</t>
    </rPh>
    <phoneticPr fontId="2"/>
  </si>
  <si>
    <t>龍ケ崎地方塵芥処理組合</t>
    <rPh sb="0" eb="3">
      <t>リュウガサキ</t>
    </rPh>
    <rPh sb="3" eb="5">
      <t>チホウ</t>
    </rPh>
    <rPh sb="5" eb="7">
      <t>ジンカイ</t>
    </rPh>
    <rPh sb="7" eb="9">
      <t>ショリ</t>
    </rPh>
    <rPh sb="9" eb="11">
      <t>クミアイ</t>
    </rPh>
    <phoneticPr fontId="2"/>
  </si>
  <si>
    <t>稲敷地方広域市町村圏事務組合</t>
    <rPh sb="0" eb="2">
      <t>イナシキ</t>
    </rPh>
    <rPh sb="2" eb="4">
      <t>チホウ</t>
    </rPh>
    <rPh sb="4" eb="6">
      <t>コウイキ</t>
    </rPh>
    <rPh sb="6" eb="9">
      <t>シチョウソン</t>
    </rPh>
    <rPh sb="9" eb="10">
      <t>ケン</t>
    </rPh>
    <rPh sb="10" eb="12">
      <t>ジム</t>
    </rPh>
    <rPh sb="12" eb="14">
      <t>クミアイ</t>
    </rPh>
    <phoneticPr fontId="2"/>
  </si>
  <si>
    <t>牛久市・阿見町斎場組合</t>
    <rPh sb="0" eb="3">
      <t>ウシクシ</t>
    </rPh>
    <rPh sb="4" eb="7">
      <t>アミマチ</t>
    </rPh>
    <rPh sb="7" eb="9">
      <t>サイジョウ</t>
    </rPh>
    <rPh sb="9" eb="11">
      <t>クミアイ</t>
    </rPh>
    <phoneticPr fontId="2"/>
  </si>
  <si>
    <t>利根川水系県南水防事務組合</t>
    <rPh sb="0" eb="2">
      <t>トネ</t>
    </rPh>
    <rPh sb="2" eb="3">
      <t>ガワ</t>
    </rPh>
    <rPh sb="3" eb="5">
      <t>スイケイ</t>
    </rPh>
    <rPh sb="5" eb="7">
      <t>ケンナン</t>
    </rPh>
    <rPh sb="7" eb="9">
      <t>スイボウ</t>
    </rPh>
    <rPh sb="9" eb="11">
      <t>ジム</t>
    </rPh>
    <rPh sb="11" eb="13">
      <t>クミアイ</t>
    </rPh>
    <phoneticPr fontId="2"/>
  </si>
  <si>
    <t>龍ケ崎地方衛生組合</t>
    <rPh sb="0" eb="3">
      <t>リュウガサキ</t>
    </rPh>
    <rPh sb="3" eb="5">
      <t>チホウ</t>
    </rPh>
    <rPh sb="5" eb="7">
      <t>エイセイ</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</si>
  <si>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</si>
  <si>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</si>
  <si>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</si>
  <si>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</si>
  <si>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</si>
  <si>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</si>
  <si>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</si>
  <si>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</si>
  <si>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</si>
  <si>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</si>
  <si>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</si>
  <si>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</si>
  <si>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これまでの公債費残高抑制の取り組み等により、将来負担比率・実質公債費比率ともに類似団体平均値を下回って推移している。
今後、幼稚園の建設やひたち野地区への中学校建設、牛久運動公園武道場建設など、大規模な施設整備が見込まれるため、公債費残高の増加が予想される。今後も残高と各年度の償還額の両面から考えた適切な市債管理に努めていく。</t>
    <rPh sb="5" eb="8">
      <t>コウサイヒ</t>
    </rPh>
    <rPh sb="8" eb="10">
      <t>ザンダカ</t>
    </rPh>
    <rPh sb="10" eb="12">
      <t>ヨクセイ</t>
    </rPh>
    <rPh sb="13" eb="14">
      <t>ト</t>
    </rPh>
    <rPh sb="15" eb="16">
      <t>ク</t>
    </rPh>
    <rPh sb="17" eb="18">
      <t>トウ</t>
    </rPh>
    <rPh sb="22" eb="24">
      <t>ショウライ</t>
    </rPh>
    <rPh sb="24" eb="26">
      <t>フタン</t>
    </rPh>
    <rPh sb="26" eb="28">
      <t>ヒリツ</t>
    </rPh>
    <rPh sb="29" eb="31">
      <t>ジッシツ</t>
    </rPh>
    <rPh sb="31" eb="34">
      <t>コウサイヒ</t>
    </rPh>
    <rPh sb="34" eb="36">
      <t>ヒリツ</t>
    </rPh>
    <rPh sb="39" eb="41">
      <t>ルイジ</t>
    </rPh>
    <rPh sb="41" eb="43">
      <t>ダンタイ</t>
    </rPh>
    <rPh sb="43" eb="45">
      <t>ヘイキン</t>
    </rPh>
    <rPh sb="45" eb="46">
      <t>チ</t>
    </rPh>
    <rPh sb="47" eb="49">
      <t>シタマワ</t>
    </rPh>
    <rPh sb="51" eb="53">
      <t>スイイ</t>
    </rPh>
    <rPh sb="147" eb="148">
      <t>カンガ</t>
    </rPh>
    <rPh sb="150" eb="152">
      <t>テキセツ</t>
    </rPh>
    <rPh sb="153" eb="155">
      <t>シサイ</t>
    </rPh>
    <rPh sb="155" eb="157">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</si>
</sst>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extLst xmlns:c16r2="http://schemas.microsoft.com/office/drawing/2015/06/chart">
            <c:ext xmlns:c16="http://schemas.microsoft.com/office/drawing/2014/chart" uri="{C3380CC4-5D6E-409C-BE32-E72D297353CC}">
              <c16:uniqueId val="{00000000-4212-4EE3-AFDC-0605FE0296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35330</c:v>
                </c:pt>
                <c:pt idx="1">
                  <c:v>43609</c:v>
                </c:pt>
                <c:pt idx="2">
                  <c:v>52329</c:v>
                </c:pt>
                <c:pt idx="3">
                  <c:v>37705</c:v>
                </c:pt>
                <c:pt idx="4">
                  <c:v>36519</c:v>
                </c:pt>
              </c:numCache>
            </c:numRef>
          </c:val>
          <c:smooth val="0"/>
          <c:extLst xmlns:c16r2="http://schemas.microsoft.com/office/drawing/2015/06/chart">
            <c:ext xmlns:c16="http://schemas.microsoft.com/office/drawing/2014/chart" uri="{C3380CC4-5D6E-409C-BE32-E72D297353CC}">
              <c16:uniqueId val="{00000001-4212-4EE3-AFDC-0605FE029628}"/>
            </c:ext>
          </c:extLst>
        </c:ser>
        <c:dLbls>
          <c:showLegendKey val="0"/>
          <c:showVal val="0"/>
          <c:showCatName val="0"/>
          <c:showSerName val="0"/>
          <c:showPercent val="0"/>
          <c:showBubbleSize val="0"/>
        </c:dLbls>
        <c:marker val="1"/>
        <c:smooth val="0"/>
        <c:axId val="281638728"/>
        <c:axId val="281639512"/>
      </c:lineChart>
      <c:catAx>
        <c:axId val="281638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1639512"/>
        <c:crosses val="autoZero"/>
        <c:auto val="1"/>
        <c:lblAlgn val="ctr"/>
        <c:lblOffset val="100"/>
        <c:tickLblSkip val="1"/>
        <c:tickMarkSkip val="1"/>
        <c:noMultiLvlLbl val="0"/>
      </c:catAx>
      <c:valAx>
        <c:axId val="2816395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1638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4.67</c:v>
                </c:pt>
                <c:pt idx="1">
                  <c:v>5.58</c:v>
                </c:pt>
                <c:pt idx="2">
                  <c:v>6.21</c:v>
                </c:pt>
                <c:pt idx="3">
                  <c:v>6.23</c:v>
                </c:pt>
                <c:pt idx="4">
                  <c:v>7.53</c:v>
                </c:pt>
              </c:numCache>
            </c:numRef>
          </c:val>
          <c:extLst xmlns:c16r2="http://schemas.microsoft.com/office/drawing/2015/06/chart">
            <c:ext xmlns:c16="http://schemas.microsoft.com/office/drawing/2014/chart" uri="{C3380CC4-5D6E-409C-BE32-E72D297353CC}">
              <c16:uniqueId val="{00000000-45B2-4636-B784-4404F5A151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18.25</c:v>
                </c:pt>
                <c:pt idx="1">
                  <c:v>7.59</c:v>
                </c:pt>
                <c:pt idx="2">
                  <c:v>10.029999999999999</c:v>
                </c:pt>
                <c:pt idx="3">
                  <c:v>12</c:v>
                </c:pt>
                <c:pt idx="4">
                  <c:v>10.37</c:v>
                </c:pt>
              </c:numCache>
            </c:numRef>
          </c:val>
          <c:extLst xmlns:c16r2="http://schemas.microsoft.com/office/drawing/2015/06/chart">
            <c:ext xmlns:c16="http://schemas.microsoft.com/office/drawing/2014/chart" uri="{C3380CC4-5D6E-409C-BE32-E72D297353CC}">
              <c16:uniqueId val="{00000001-45B2-4636-B784-4404F5A151F6}"/>
            </c:ext>
          </c:extLst>
        </c:ser>
        <c:dLbls>
          <c:showLegendKey val="0"/>
          <c:showVal val="0"/>
          <c:showCatName val="0"/>
          <c:showSerName val="0"/>
          <c:showPercent val="0"/>
          <c:showBubbleSize val="0"/>
        </c:dLbls>
        <c:gapWidth val="250"/>
        <c:overlap val="100"/>
        <c:axId val="469095016"/>
        <c:axId val="46909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1.96</c:v>
                </c:pt>
                <c:pt idx="1">
                  <c:v>-9.57</c:v>
                </c:pt>
                <c:pt idx="2">
                  <c:v>3.29</c:v>
                </c:pt>
                <c:pt idx="3">
                  <c:v>1.97</c:v>
                </c:pt>
                <c:pt idx="4">
                  <c:v>-0.01</c:v>
                </c:pt>
              </c:numCache>
            </c:numRef>
          </c:val>
          <c:smooth val="0"/>
          <c:extLst xmlns:c16r2="http://schemas.microsoft.com/office/drawing/2015/06/chart">
            <c:ext xmlns:c16="http://schemas.microsoft.com/office/drawing/2014/chart" uri="{C3380CC4-5D6E-409C-BE32-E72D297353CC}">
              <c16:uniqueId val="{00000002-45B2-4636-B784-4404F5A151F6}"/>
            </c:ext>
          </c:extLst>
        </c:ser>
        <c:dLbls>
          <c:showLegendKey val="0"/>
          <c:showVal val="0"/>
          <c:showCatName val="0"/>
          <c:showSerName val="0"/>
          <c:showPercent val="0"/>
          <c:showBubbleSize val="0"/>
        </c:dLbls>
        <c:marker val="1"/>
        <c:smooth val="0"/>
        <c:axId val="469095016"/>
        <c:axId val="469092272"/>
      </c:lineChart>
      <c:catAx>
        <c:axId val="46909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9092272"/>
        <c:crosses val="autoZero"/>
        <c:auto val="1"/>
        <c:lblAlgn val="ctr"/>
        <c:lblOffset val="100"/>
        <c:tickLblSkip val="1"/>
        <c:tickMarkSkip val="1"/>
        <c:noMultiLvlLbl val="0"/>
      </c:catAx>
      <c:valAx>
        <c:axId val="46909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09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0.01</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1E8-402F-98CF-0D1388D7CC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1E8-402F-98CF-0D1388D7CC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1E8-402F-98CF-0D1388D7CC85}"/>
            </c:ext>
          </c:extLst>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c:v>
                </c:pt>
                <c:pt idx="4">
                  <c:v>#N/A</c:v>
                </c:pt>
                <c:pt idx="5">
                  <c:v>0.13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1E8-402F-98CF-0D1388D7CC85}"/>
            </c:ext>
          </c:extLst>
        </c:ser>
        <c:ser>
          <c:idx val="4"/>
          <c:order val="4"/>
          <c:tx>
            <c:strRef>
              <c:f>データシート!$A$31</c:f>
              <c:strCache>
                <c:ptCount val="1"/>
                <c:pt idx="0">
                  <c:v>青果市場事業特別会計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1E8-402F-98CF-0D1388D7CC8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21E8-402F-98CF-0D1388D7CC8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21E8-402F-98CF-0D1388D7CC85}"/>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0.35</c:v>
                </c:pt>
                <c:pt idx="2">
                  <c:v>#N/A</c:v>
                </c:pt>
                <c:pt idx="3">
                  <c:v>0.03</c:v>
                </c:pt>
                <c:pt idx="4">
                  <c:v>#N/A</c:v>
                </c:pt>
                <c:pt idx="5">
                  <c:v>0.44</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7-21E8-402F-98CF-0D1388D7CC8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0.24</c:v>
                </c:pt>
                <c:pt idx="2">
                  <c:v>#N/A</c:v>
                </c:pt>
                <c:pt idx="3">
                  <c:v>0.97</c:v>
                </c:pt>
                <c:pt idx="4">
                  <c:v>#N/A</c:v>
                </c:pt>
                <c:pt idx="5">
                  <c:v>1.47</c:v>
                </c:pt>
                <c:pt idx="6">
                  <c:v>#N/A</c:v>
                </c:pt>
                <c:pt idx="7">
                  <c:v>3.15</c:v>
                </c:pt>
                <c:pt idx="8">
                  <c:v>#N/A</c:v>
                </c:pt>
                <c:pt idx="9">
                  <c:v>1.92</c:v>
                </c:pt>
              </c:numCache>
            </c:numRef>
          </c:val>
          <c:extLst xmlns:c16r2="http://schemas.microsoft.com/office/drawing/2015/06/chart">
            <c:ext xmlns:c16="http://schemas.microsoft.com/office/drawing/2014/chart" uri="{C3380CC4-5D6E-409C-BE32-E72D297353CC}">
              <c16:uniqueId val="{00000008-21E8-402F-98CF-0D1388D7CC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4.6100000000000003</c:v>
                </c:pt>
                <c:pt idx="2">
                  <c:v>#N/A</c:v>
                </c:pt>
                <c:pt idx="3">
                  <c:v>5.56</c:v>
                </c:pt>
                <c:pt idx="4">
                  <c:v>#N/A</c:v>
                </c:pt>
                <c:pt idx="5">
                  <c:v>6.21</c:v>
                </c:pt>
                <c:pt idx="6">
                  <c:v>#N/A</c:v>
                </c:pt>
                <c:pt idx="7">
                  <c:v>6.23</c:v>
                </c:pt>
                <c:pt idx="8">
                  <c:v>#N/A</c:v>
                </c:pt>
                <c:pt idx="9">
                  <c:v>7.52</c:v>
                </c:pt>
              </c:numCache>
            </c:numRef>
          </c:val>
          <c:extLst xmlns:c16r2="http://schemas.microsoft.com/office/drawing/2015/06/chart">
            <c:ext xmlns:c16="http://schemas.microsoft.com/office/drawing/2014/chart" uri="{C3380CC4-5D6E-409C-BE32-E72D297353CC}">
              <c16:uniqueId val="{00000009-21E8-402F-98CF-0D1388D7CC85}"/>
            </c:ext>
          </c:extLst>
        </c:ser>
        <c:dLbls>
          <c:showLegendKey val="0"/>
          <c:showVal val="0"/>
          <c:showCatName val="0"/>
          <c:showSerName val="0"/>
          <c:showPercent val="0"/>
          <c:showBubbleSize val="0"/>
        </c:dLbls>
        <c:gapWidth val="150"/>
        <c:overlap val="100"/>
        <c:axId val="469094232"/>
        <c:axId val="469091880"/>
      </c:barChart>
      <c:catAx>
        <c:axId val="46909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091880"/>
        <c:crosses val="autoZero"/>
        <c:auto val="1"/>
        <c:lblAlgn val="ctr"/>
        <c:lblOffset val="100"/>
        <c:tickLblSkip val="1"/>
        <c:tickMarkSkip val="1"/>
        <c:noMultiLvlLbl val="0"/>
      </c:catAx>
      <c:valAx>
        <c:axId val="469091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094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2351</c:v>
                </c:pt>
                <c:pt idx="5">
                  <c:v>2383</c:v>
                </c:pt>
                <c:pt idx="8">
                  <c:v>2309</c:v>
                </c:pt>
                <c:pt idx="11">
                  <c:v>2210</c:v>
                </c:pt>
                <c:pt idx="14">
                  <c:v>2162</c:v>
                </c:pt>
              </c:numCache>
            </c:numRef>
          </c:val>
          <c:extLst xmlns:c16r2="http://schemas.microsoft.com/office/drawing/2015/06/chart">
            <c:ext xmlns:c16="http://schemas.microsoft.com/office/drawing/2014/chart" uri="{C3380CC4-5D6E-409C-BE32-E72D297353CC}">
              <c16:uniqueId val="{00000000-D5C6-4724-A387-1B9656EC7D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5C6-4724-A387-1B9656EC7D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5C6-4724-A387-1B9656EC7D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163</c:v>
                </c:pt>
                <c:pt idx="3">
                  <c:v>154</c:v>
                </c:pt>
                <c:pt idx="6">
                  <c:v>147</c:v>
                </c:pt>
                <c:pt idx="9">
                  <c:v>86</c:v>
                </c:pt>
                <c:pt idx="12">
                  <c:v>95</c:v>
                </c:pt>
              </c:numCache>
            </c:numRef>
          </c:val>
          <c:extLst xmlns:c16r2="http://schemas.microsoft.com/office/drawing/2015/06/chart">
            <c:ext xmlns:c16="http://schemas.microsoft.com/office/drawing/2014/chart" uri="{C3380CC4-5D6E-409C-BE32-E72D297353CC}">
              <c16:uniqueId val="{00000003-D5C6-4724-A387-1B9656EC7D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437</c:v>
                </c:pt>
                <c:pt idx="3">
                  <c:v>469</c:v>
                </c:pt>
                <c:pt idx="6">
                  <c:v>504</c:v>
                </c:pt>
                <c:pt idx="9">
                  <c:v>347</c:v>
                </c:pt>
                <c:pt idx="12">
                  <c:v>489</c:v>
                </c:pt>
              </c:numCache>
            </c:numRef>
          </c:val>
          <c:extLst xmlns:c16r2="http://schemas.microsoft.com/office/drawing/2015/06/chart">
            <c:ext xmlns:c16="http://schemas.microsoft.com/office/drawing/2014/chart" uri="{C3380CC4-5D6E-409C-BE32-E72D297353CC}">
              <c16:uniqueId val="{00000004-D5C6-4724-A387-1B9656EC7D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5C6-4724-A387-1B9656EC7D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5C6-4724-A387-1B9656EC7D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2517</c:v>
                </c:pt>
                <c:pt idx="3">
                  <c:v>2466</c:v>
                </c:pt>
                <c:pt idx="6">
                  <c:v>2177</c:v>
                </c:pt>
                <c:pt idx="9">
                  <c:v>1909</c:v>
                </c:pt>
                <c:pt idx="12">
                  <c:v>1906</c:v>
                </c:pt>
              </c:numCache>
            </c:numRef>
          </c:val>
          <c:extLst xmlns:c16r2="http://schemas.microsoft.com/office/drawing/2015/06/chart">
            <c:ext xmlns:c16="http://schemas.microsoft.com/office/drawing/2014/chart" uri="{C3380CC4-5D6E-409C-BE32-E72D297353CC}">
              <c16:uniqueId val="{00000007-D5C6-4724-A387-1B9656EC7DA0}"/>
            </c:ext>
          </c:extLst>
        </c:ser>
        <c:dLbls>
          <c:showLegendKey val="0"/>
          <c:showVal val="0"/>
          <c:showCatName val="0"/>
          <c:showSerName val="0"/>
          <c:showPercent val="0"/>
          <c:showBubbleSize val="0"/>
        </c:dLbls>
        <c:gapWidth val="100"/>
        <c:overlap val="100"/>
        <c:axId val="469087960"/>
        <c:axId val="469091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766</c:v>
                </c:pt>
                <c:pt idx="2">
                  <c:v>#N/A</c:v>
                </c:pt>
                <c:pt idx="3">
                  <c:v>#N/A</c:v>
                </c:pt>
                <c:pt idx="4">
                  <c:v>706</c:v>
                </c:pt>
                <c:pt idx="5">
                  <c:v>#N/A</c:v>
                </c:pt>
                <c:pt idx="6">
                  <c:v>#N/A</c:v>
                </c:pt>
                <c:pt idx="7">
                  <c:v>519</c:v>
                </c:pt>
                <c:pt idx="8">
                  <c:v>#N/A</c:v>
                </c:pt>
                <c:pt idx="9">
                  <c:v>#N/A</c:v>
                </c:pt>
                <c:pt idx="10">
                  <c:v>132</c:v>
                </c:pt>
                <c:pt idx="11">
                  <c:v>#N/A</c:v>
                </c:pt>
                <c:pt idx="12">
                  <c:v>#N/A</c:v>
                </c:pt>
                <c:pt idx="13">
                  <c:v>328</c:v>
                </c:pt>
                <c:pt idx="14">
                  <c:v>#N/A</c:v>
                </c:pt>
              </c:numCache>
            </c:numRef>
          </c:val>
          <c:smooth val="0"/>
          <c:extLst xmlns:c16r2="http://schemas.microsoft.com/office/drawing/2015/06/chart">
            <c:ext xmlns:c16="http://schemas.microsoft.com/office/drawing/2014/chart" uri="{C3380CC4-5D6E-409C-BE32-E72D297353CC}">
              <c16:uniqueId val="{00000008-D5C6-4724-A387-1B9656EC7DA0}"/>
            </c:ext>
          </c:extLst>
        </c:ser>
        <c:dLbls>
          <c:showLegendKey val="0"/>
          <c:showVal val="0"/>
          <c:showCatName val="0"/>
          <c:showSerName val="0"/>
          <c:showPercent val="0"/>
          <c:showBubbleSize val="0"/>
        </c:dLbls>
        <c:marker val="1"/>
        <c:smooth val="0"/>
        <c:axId val="469087960"/>
        <c:axId val="469091096"/>
      </c:lineChart>
      <c:catAx>
        <c:axId val="469087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091096"/>
        <c:crosses val="autoZero"/>
        <c:auto val="1"/>
        <c:lblAlgn val="ctr"/>
        <c:lblOffset val="100"/>
        <c:tickLblSkip val="1"/>
        <c:tickMarkSkip val="1"/>
        <c:noMultiLvlLbl val="0"/>
      </c:catAx>
      <c:valAx>
        <c:axId val="469091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087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19151</c:v>
                </c:pt>
                <c:pt idx="5">
                  <c:v>19389</c:v>
                </c:pt>
                <c:pt idx="8">
                  <c:v>19266</c:v>
                </c:pt>
                <c:pt idx="11">
                  <c:v>19705</c:v>
                </c:pt>
                <c:pt idx="14">
                  <c:v>20206</c:v>
                </c:pt>
              </c:numCache>
            </c:numRef>
          </c:val>
          <c:extLst xmlns:c16r2="http://schemas.microsoft.com/office/drawing/2015/06/chart">
            <c:ext xmlns:c16="http://schemas.microsoft.com/office/drawing/2014/chart" uri="{C3380CC4-5D6E-409C-BE32-E72D297353CC}">
              <c16:uniqueId val="{00000000-29C2-4F1C-B26A-C9B423DCD7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5016</c:v>
                </c:pt>
                <c:pt idx="5">
                  <c:v>4773</c:v>
                </c:pt>
                <c:pt idx="8">
                  <c:v>5007</c:v>
                </c:pt>
                <c:pt idx="11">
                  <c:v>5038</c:v>
                </c:pt>
                <c:pt idx="14">
                  <c:v>5136</c:v>
                </c:pt>
              </c:numCache>
            </c:numRef>
          </c:val>
          <c:extLst xmlns:c16r2="http://schemas.microsoft.com/office/drawing/2015/06/chart">
            <c:ext xmlns:c16="http://schemas.microsoft.com/office/drawing/2014/chart" uri="{C3380CC4-5D6E-409C-BE32-E72D297353CC}">
              <c16:uniqueId val="{00000001-29C2-4F1C-B26A-C9B423DCD7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6488</c:v>
                </c:pt>
                <c:pt idx="5">
                  <c:v>5498</c:v>
                </c:pt>
                <c:pt idx="8">
                  <c:v>5846</c:v>
                </c:pt>
                <c:pt idx="11">
                  <c:v>5613</c:v>
                </c:pt>
                <c:pt idx="14">
                  <c:v>5742</c:v>
                </c:pt>
              </c:numCache>
            </c:numRef>
          </c:val>
          <c:extLst xmlns:c16r2="http://schemas.microsoft.com/office/drawing/2015/06/chart">
            <c:ext xmlns:c16="http://schemas.microsoft.com/office/drawing/2014/chart" uri="{C3380CC4-5D6E-409C-BE32-E72D297353CC}">
              <c16:uniqueId val="{00000002-29C2-4F1C-B26A-C9B423DCD7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C2-4F1C-B26A-C9B423DCD7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C2-4F1C-B26A-C9B423DCD7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c:v>
                </c:pt>
                <c:pt idx="3">
                  <c:v>19</c:v>
                </c:pt>
                <c:pt idx="6">
                  <c:v>0</c:v>
                </c:pt>
                <c:pt idx="9">
                  <c:v>7</c:v>
                </c:pt>
                <c:pt idx="12">
                  <c:v>16</c:v>
                </c:pt>
              </c:numCache>
            </c:numRef>
          </c:val>
          <c:extLst xmlns:c16r2="http://schemas.microsoft.com/office/drawing/2015/06/chart">
            <c:ext xmlns:c16="http://schemas.microsoft.com/office/drawing/2014/chart" uri="{C3380CC4-5D6E-409C-BE32-E72D297353CC}">
              <c16:uniqueId val="{00000005-29C2-4F1C-B26A-C9B423DCD7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2365</c:v>
                </c:pt>
                <c:pt idx="3">
                  <c:v>2141</c:v>
                </c:pt>
                <c:pt idx="6">
                  <c:v>1661</c:v>
                </c:pt>
                <c:pt idx="9">
                  <c:v>1483</c:v>
                </c:pt>
                <c:pt idx="12">
                  <c:v>1363</c:v>
                </c:pt>
              </c:numCache>
            </c:numRef>
          </c:val>
          <c:extLst xmlns:c16r2="http://schemas.microsoft.com/office/drawing/2015/06/chart">
            <c:ext xmlns:c16="http://schemas.microsoft.com/office/drawing/2014/chart" uri="{C3380CC4-5D6E-409C-BE32-E72D297353CC}">
              <c16:uniqueId val="{00000006-29C2-4F1C-B26A-C9B423DCD7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869</c:v>
                </c:pt>
                <c:pt idx="3">
                  <c:v>691</c:v>
                </c:pt>
                <c:pt idx="6">
                  <c:v>549</c:v>
                </c:pt>
                <c:pt idx="9">
                  <c:v>603</c:v>
                </c:pt>
                <c:pt idx="12">
                  <c:v>630</c:v>
                </c:pt>
              </c:numCache>
            </c:numRef>
          </c:val>
          <c:extLst xmlns:c16r2="http://schemas.microsoft.com/office/drawing/2015/06/chart">
            <c:ext xmlns:c16="http://schemas.microsoft.com/office/drawing/2014/chart" uri="{C3380CC4-5D6E-409C-BE32-E72D297353CC}">
              <c16:uniqueId val="{00000007-29C2-4F1C-B26A-C9B423DCD7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5110</c:v>
                </c:pt>
                <c:pt idx="3">
                  <c:v>4813</c:v>
                </c:pt>
                <c:pt idx="6">
                  <c:v>5247</c:v>
                </c:pt>
                <c:pt idx="9">
                  <c:v>4752</c:v>
                </c:pt>
                <c:pt idx="12">
                  <c:v>4577</c:v>
                </c:pt>
              </c:numCache>
            </c:numRef>
          </c:val>
          <c:extLst xmlns:c16r2="http://schemas.microsoft.com/office/drawing/2015/06/chart">
            <c:ext xmlns:c16="http://schemas.microsoft.com/office/drawing/2014/chart" uri="{C3380CC4-5D6E-409C-BE32-E72D297353CC}">
              <c16:uniqueId val="{00000008-29C2-4F1C-B26A-C9B423DCD7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9C2-4F1C-B26A-C9B423DCD7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21966</c:v>
                </c:pt>
                <c:pt idx="3">
                  <c:v>22084</c:v>
                </c:pt>
                <c:pt idx="6">
                  <c:v>21921</c:v>
                </c:pt>
                <c:pt idx="9">
                  <c:v>22033</c:v>
                </c:pt>
                <c:pt idx="12">
                  <c:v>22107</c:v>
                </c:pt>
              </c:numCache>
            </c:numRef>
          </c:val>
          <c:extLst xmlns:c16r2="http://schemas.microsoft.com/office/drawing/2015/06/chart">
            <c:ext xmlns:c16="http://schemas.microsoft.com/office/drawing/2014/chart" uri="{C3380CC4-5D6E-409C-BE32-E72D297353CC}">
              <c16:uniqueId val="{0000000A-29C2-4F1C-B26A-C9B423DCD705}"/>
            </c:ext>
          </c:extLst>
        </c:ser>
        <c:dLbls>
          <c:showLegendKey val="0"/>
          <c:showVal val="0"/>
          <c:showCatName val="0"/>
          <c:showSerName val="0"/>
          <c:showPercent val="0"/>
          <c:showBubbleSize val="0"/>
        </c:dLbls>
        <c:gapWidth val="100"/>
        <c:overlap val="100"/>
        <c:axId val="469092664"/>
        <c:axId val="469093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89</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9C2-4F1C-B26A-C9B423DCD705}"/>
            </c:ext>
          </c:extLst>
        </c:ser>
        <c:dLbls>
          <c:showLegendKey val="0"/>
          <c:showVal val="0"/>
          <c:showCatName val="0"/>
          <c:showSerName val="0"/>
          <c:showPercent val="0"/>
          <c:showBubbleSize val="0"/>
        </c:dLbls>
        <c:marker val="1"/>
        <c:smooth val="0"/>
        <c:axId val="469092664"/>
        <c:axId val="469093056"/>
      </c:lineChart>
      <c:catAx>
        <c:axId val="46909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9093056"/>
        <c:crosses val="autoZero"/>
        <c:auto val="1"/>
        <c:lblAlgn val="ctr"/>
        <c:lblOffset val="100"/>
        <c:tickLblSkip val="1"/>
        <c:tickMarkSkip val="1"/>
        <c:noMultiLvlLbl val="0"/>
      </c:catAx>
      <c:valAx>
        <c:axId val="46909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092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349C-4B98-A617-6861F15C409D}"/>
                </c:ext>
                <c:ext xmlns:c15="http://schemas.microsoft.com/office/drawing/2012/chart" uri="{CE6537A1-D6FC-4f65-9D91-7224C49458BB}">
                  <c15:dlblFieldTable>
                    <c15:dlblFTEntry>
                      <c15:txfldGUID>{5DA2F62E-D289-4B60-A6F2-86417CC9768A}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349C-4B98-A617-6861F15C409D}"/>
                </c:ext>
                <c:ext xmlns:c15="http://schemas.microsoft.com/office/drawing/2012/chart" uri="{CE6537A1-D6FC-4f65-9D91-7224C49458BB}">
                  <c15:dlblFieldTable>
                    <c15:dlblFTEntry>
                      <c15:txfldGUID>{F097979E-CE6C-47A1-8C7C-1B06BDF0144E}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349C-4B98-A617-6861F15C409D}"/>
                </c:ext>
                <c:ext xmlns:c15="http://schemas.microsoft.com/office/drawing/2012/chart" uri="{CE6537A1-D6FC-4f65-9D91-7224C49458BB}">
                  <c15:dlblFieldTable>
                    <c15:dlblFTEntry>
                      <c15:txfldGUID>{0AB8191B-45CD-4A1D-8074-4CE93307FEA5}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349C-4B98-A617-6861F15C409D}"/>
                </c:ext>
                <c:ext xmlns:c15="http://schemas.microsoft.com/office/drawing/2012/chart" uri="{CE6537A1-D6FC-4f65-9D91-7224C49458BB}">
                  <c15:dlblFieldTable>
                    <c15:dlblFTEntry>
                      <c15:txfldGUID>{96114526-8E0A-4F23-8002-3F262F360B2D}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349C-4B98-A617-6861F15C409D}"/>
                </c:ext>
                <c:ext xmlns:c15="http://schemas.microsoft.com/office/drawing/2012/chart" uri="{CE6537A1-D6FC-4f65-9D91-7224C49458BB}">
                  <c15:dlblFieldTable>
                    <c15:dlblFTEntry>
                      <c15:txfldGUID>{E752C655-009A-4790-82E1-69FA649C2FB5}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349C-4B98-A617-6861F15C409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349C-4B98-A617-6861F15C409D}"/>
                </c:ext>
                <c:ext xmlns:c15="http://schemas.microsoft.com/office/drawing/2012/chart" uri="{CE6537A1-D6FC-4f65-9D91-7224C49458BB}">
                  <c15:dlblFieldTable>
                    <c15:dlblFTEntry>
                      <c15:txfldGUID>{AB6F269A-68F2-4053-B222-0A2FB37FE4B9}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349C-4B98-A617-6861F15C409D}"/>
                </c:ext>
                <c:ext xmlns:c15="http://schemas.microsoft.com/office/drawing/2012/chart" uri="{CE6537A1-D6FC-4f65-9D91-7224C49458BB}">
                  <c15:dlblFieldTable>
                    <c15:dlblFTEntry>
                      <c15:txfldGUID>{764B227D-C829-4E13-8147-D62CA74EB982}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349C-4B98-A617-6861F15C409D}"/>
                </c:ext>
                <c:ext xmlns:c15="http://schemas.microsoft.com/office/drawing/2012/chart" uri="{CE6537A1-D6FC-4f65-9D91-7224C49458BB}">
                  <c15:dlblFieldTable>
                    <c15:dlblFTEntry>
                      <c15:txfldGUID>{0755ECF5-9016-46C7-BC41-BDB3904C7D8B}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349C-4B98-A617-6861F15C409D}"/>
                </c:ext>
                <c:ext xmlns:c15="http://schemas.microsoft.com/office/drawing/2012/chart" uri="{CE6537A1-D6FC-4f65-9D91-7224C49458BB}">
                  <c15:dlblFieldTable>
                    <c15:dlblFTEntry>
                      <c15:txfldGUID>{B6A25D7A-D24A-42D8-924E-625B6B2A3F58}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49C-4B98-A617-6861F15C409D}"/>
                </c:ext>
                <c:ext xmlns:c15="http://schemas.microsoft.com/office/drawing/2012/chart" uri="{CE6537A1-D6FC-4f65-9D91-7224C49458BB}">
                  <c15:dlblFieldTable>
                    <c15:dlblFTEntry>
                      <c15:txfldGUID>{4762D058-5AAC-435F-93DA-EC26BD50257F}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349C-4B98-A617-6861F15C409D}"/>
            </c:ext>
          </c:extLst>
        </c:ser>
        <c:dLbls>
          <c:showLegendKey val="0"/>
          <c:showVal val="0"/>
          <c:showCatName val="0"/>
          <c:showSerName val="0"/>
          <c:showPercent val="0"/>
          <c:showBubbleSize val="0"/>
        </c:dLbls>
        <c:axId val="469093448"/>
        <c:axId val="469091488"/>
      </c:scatterChart>
      <c:valAx>
        <c:axId val="469093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091488"/>
        <c:crosses val="autoZero"/>
        <c:crossBetween val="midCat"/>
      </c:valAx>
      <c:valAx>
        <c:axId val="4690914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093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8092-4AA6-8C62-2CBB23EB06DB}"/>
                </c:ext>
                <c:ext xmlns:c15="http://schemas.microsoft.com/office/drawing/2012/chart" uri="{CE6537A1-D6FC-4f65-9D91-7224C49458BB}">
                  <c15:dlblFieldTable>
                    <c15:dlblFTEntry>
                      <c15:txfldGUID>{EB604382-679F-448D-82EA-B8924FB261F9}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8092-4AA6-8C62-2CBB23EB06DB}"/>
                </c:ext>
                <c:ext xmlns:c15="http://schemas.microsoft.com/office/drawing/2012/chart" uri="{CE6537A1-D6FC-4f65-9D91-7224C49458BB}">
                  <c15:layout/>
                  <c15:dlblFieldTable>
                    <c15:dlblFTEntry>
                      <c15:txfldGUID>{63CD5531-F616-4CE8-86E3-55C1F5E46573}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8092-4AA6-8C62-2CBB23EB06DB}"/>
                </c:ext>
                <c:ext xmlns:c15="http://schemas.microsoft.com/office/drawing/2012/chart" uri="{CE6537A1-D6FC-4f65-9D91-7224C49458BB}">
                  <c15:dlblFieldTable>
                    <c15:dlblFTEntry>
                      <c15:txfldGUID>{E76139CC-CD89-4285-A6C8-840F10BCD0A1}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8092-4AA6-8C62-2CBB23EB06DB}"/>
                </c:ext>
                <c:ext xmlns:c15="http://schemas.microsoft.com/office/drawing/2012/chart" uri="{CE6537A1-D6FC-4f65-9D91-7224C49458BB}">
                  <c15:dlblFieldTable>
                    <c15:dlblFTEntry>
                      <c15:txfldGUID>{769C2D08-22D1-4236-B0A6-7234E18FB0AB}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8092-4AA6-8C62-2CBB23EB06DB}"/>
                </c:ext>
                <c:ext xmlns:c15="http://schemas.microsoft.com/office/drawing/2012/chart" uri="{CE6537A1-D6FC-4f65-9D91-7224C49458BB}">
                  <c15:dlblFieldTable>
                    <c15:dlblFTEntry>
                      <c15:txfldGUID>{07E95BF2-202B-4D3A-B32A-2238B1BC446F}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6.2</c:v>
                </c:pt>
                <c:pt idx="1">
                  <c:v>5.8</c:v>
                </c:pt>
                <c:pt idx="2">
                  <c:v>5.0999999999999996</c:v>
                </c:pt>
                <c:pt idx="3">
                  <c:v>3.5</c:v>
                </c:pt>
                <c:pt idx="4">
                  <c:v>2.4</c:v>
                </c:pt>
              </c:numCache>
            </c:numRef>
          </c:xVal>
          <c:yVal>
            <c:numRef>
              <c:f>公会計指標分析・財政指標組合せ分析表!$K$73:$O$73</c:f>
              <c:numCache>
                <c:formatCode>#,##0.0;"▲ "#,##0.0</c:formatCode>
                <c:ptCount val="5"/>
                <c:pt idx="1">
                  <c:v>0.6</c:v>
                </c:pt>
              </c:numCache>
            </c:numRef>
          </c:yVal>
          <c:smooth val="0"/>
          <c:extLst xmlns:c16r2="http://schemas.microsoft.com/office/drawing/2015/06/chart">
            <c:ext xmlns:c16="http://schemas.microsoft.com/office/drawing/2014/chart" uri="{C3380CC4-5D6E-409C-BE32-E72D297353CC}">
              <c16:uniqueId val="{00000005-8092-4AA6-8C62-2CBB23EB06D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8092-4AA6-8C62-2CBB23EB06DB}"/>
                </c:ext>
                <c:ext xmlns:c15="http://schemas.microsoft.com/office/drawing/2012/chart" uri="{CE6537A1-D6FC-4f65-9D91-7224C49458BB}">
                  <c15:layout/>
                  <c15:dlblFieldTable>
                    <c15:dlblFTEntry>
                      <c15:txfldGUID>{B3A9B8C8-F2D0-4E47-B4D1-07D7356A2B77}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8092-4AA6-8C62-2CBB23EB06DB}"/>
                </c:ext>
                <c:ext xmlns:c15="http://schemas.microsoft.com/office/drawing/2012/chart" uri="{CE6537A1-D6FC-4f65-9D91-7224C49458BB}">
                  <c15:layout/>
                  <c15:dlblFieldTable>
                    <c15:dlblFTEntry>
                      <c15:txfldGUID>{D350EAE3-5C85-4E2F-8D91-9738B4F944FF}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8092-4AA6-8C62-2CBB23EB06DB}"/>
                </c:ext>
                <c:ext xmlns:c15="http://schemas.microsoft.com/office/drawing/2012/chart" uri="{CE6537A1-D6FC-4f65-9D91-7224C49458BB}">
                  <c15:layout/>
                  <c15:dlblFieldTable>
                    <c15:dlblFTEntry>
                      <c15:txfldGUID>{D710E2B1-49C7-4248-9096-0FEC17DF2740}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8092-4AA6-8C62-2CBB23EB06DB}"/>
                </c:ext>
                <c:ext xmlns:c15="http://schemas.microsoft.com/office/drawing/2012/chart" uri="{CE6537A1-D6FC-4f65-9D91-7224C49458BB}">
                  <c15:layout/>
                  <c15:dlblFieldTable>
                    <c15:dlblFTEntry>
                      <c15:txfldGUID>{68F65DE6-50EB-4A41-944A-3107F0A9CDDF}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92-4AA6-8C62-2CBB23EB06DB}"/>
                </c:ext>
                <c:ext xmlns:c15="http://schemas.microsoft.com/office/drawing/2012/chart" uri="{CE6537A1-D6FC-4f65-9D91-7224C49458BB}">
                  <c15:layout/>
                  <c15:dlblFieldTable>
                    <c15:dlblFTEntry>
                      <c15:txfldGUID>{1F3DB1BB-2C80-4E17-9F39-541CC4457185}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extLst xmlns:c16r2="http://schemas.microsoft.com/office/drawing/2015/06/chart">
            <c:ext xmlns:c16="http://schemas.microsoft.com/office/drawing/2014/chart" uri="{C3380CC4-5D6E-409C-BE32-E72D297353CC}">
              <c16:uniqueId val="{0000000B-8092-4AA6-8C62-2CBB23EB06DB}"/>
            </c:ext>
          </c:extLst>
        </c:ser>
        <c:dLbls>
          <c:showLegendKey val="0"/>
          <c:showVal val="0"/>
          <c:showCatName val="0"/>
          <c:showSerName val="0"/>
          <c:showPercent val="0"/>
          <c:showBubbleSize val="0"/>
        </c:dLbls>
        <c:axId val="469088352"/>
        <c:axId val="469088744"/>
      </c:scatterChart>
      <c:valAx>
        <c:axId val="469088352"/>
        <c:scaling>
          <c:orientation val="minMax"/>
          <c:max val="11.6"/>
          <c:min val="5.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088744"/>
        <c:crosses val="autoZero"/>
        <c:crossBetween val="midCat"/>
      </c:valAx>
      <c:valAx>
        <c:axId val="469088744"/>
        <c:scaling>
          <c:orientation val="minMax"/>
          <c:max val="8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08835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これまで公債費の管理については、残高の抑制を第一に取り組んできている。</a:t>
          </a:r>
        </a:p>
        <a:p>
          <a:r>
            <a:rPr kumimoji="1" lang="ja-JP" altLang="en-US" sz="1400">
              <a:latin typeface="ＭＳ ゴシック" pitchFamily="49" charset="-128"/>
              <a:ea typeface="ＭＳ ゴシック" pitchFamily="49" charset="-128"/>
            </a:rPr>
            <a:t>近年はごみ処理施設整備事業債償還完了もあり、償還額も減少傾向にあったことから、実質公債費比率の減少に繋がっている。</a:t>
          </a:r>
        </a:p>
        <a:p>
          <a:r>
            <a:rPr kumimoji="1" lang="ja-JP" altLang="en-US" sz="1400">
              <a:latin typeface="ＭＳ ゴシック" pitchFamily="49" charset="-128"/>
              <a:ea typeface="ＭＳ ゴシック" pitchFamily="49" charset="-128"/>
            </a:rPr>
            <a:t>しかし、中学校建設や武道場建設など、大規模な施設整備が見込まれ、公債費残高の増加が見込まれる。今後も残高と各年度の償還額の両面から考えた市債管理を行っていく。</a:t>
          </a:r>
        </a:p>
        <a:p>
          <a:r>
            <a:rPr kumimoji="1" lang="ja-JP" altLang="en-US" sz="1400">
              <a:latin typeface="ＭＳ ゴシック" pitchFamily="49" charset="-128"/>
              <a:ea typeface="ＭＳ ゴシック" pitchFamily="49" charset="-128"/>
            </a:rPr>
            <a:t>また、組合等債についても、うしくあみ斎場組合債の償還完了等により減少している。今後も組合等の借り入れに対しても注視し、全てを一体とした管理に取り組んでいく。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将来負担額については、正職員数削減の取組による退職手当負担見込み額の減や公営企業債等見込み額の減により，年々減少している。</a:t>
          </a:r>
        </a:p>
        <a:p>
          <a:r>
            <a:rPr kumimoji="1" lang="ja-JP" altLang="en-US" sz="1400">
              <a:latin typeface="ＭＳ ゴシック" pitchFamily="49" charset="-128"/>
              <a:ea typeface="ＭＳ ゴシック" pitchFamily="49" charset="-128"/>
            </a:rPr>
            <a:t>一方で、充当可能基金については、平成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年度において、ひたち野うしく小学校の校舎増築や、運動公園用地取得等により、財政調整基金や借地取得基金は減少したものの、介護給付費準備基金の増加により増加となった。</a:t>
          </a:r>
        </a:p>
        <a:p>
          <a:r>
            <a:rPr kumimoji="1" lang="ja-JP" altLang="en-US" sz="1400">
              <a:latin typeface="ＭＳ ゴシック" pitchFamily="49" charset="-128"/>
              <a:ea typeface="ＭＳ ゴシック" pitchFamily="49" charset="-128"/>
            </a:rPr>
            <a:t>今後も、幼稚園の建設やひたち野地区への中学校建設、牛久運動公園武道場建設など、大規模な施設整備が見込まれ、これに伴い、公債費残高の増加が予想されることから、基金残高の確保に取り組みながら、将来負担の抑制と、基金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84,703
83,681
58.92
27,305,471
25,816,660
1,123,291
14,925,432
22,107,354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84,703
83,681
58.92
27,305,471
25,816,660
1,123,291
14,925,432
22,107,354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84,703
83,681
58.92
27,305,471
25,816,660
1,123,291
14,925,432
22,107,354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84,703
83,681
58.92
27,305,471
25,816,660
1,123,291
14,925,432
22,107,354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税率引き上げによる地方消費税交付金の増額により全国的に財政力指数は上昇するなかで、人口減少等特別対策事業費の創設に伴い、本市においては基準財政需要額も増額となったことにより、財政力指数としては前年度並の</a:t>
          </a:r>
          <a:r>
            <a:rPr kumimoji="1" lang="en-US" altLang="ja-JP" sz="1200">
              <a:latin typeface="ＭＳ Ｐゴシック"/>
            </a:rPr>
            <a:t>0.88</a:t>
          </a:r>
          <a:r>
            <a:rPr kumimoji="1" lang="ja-JP" altLang="en-US" sz="1200">
              <a:latin typeface="ＭＳ Ｐゴシック"/>
            </a:rPr>
            <a:t>となったが、類似団体平均との差は縮まっている。</a:t>
          </a:r>
          <a:endParaRPr kumimoji="1" lang="en-US" altLang="ja-JP" sz="1200">
            <a:latin typeface="ＭＳ Ｐゴシック"/>
          </a:endParaRPr>
        </a:p>
        <a:p>
          <a:r>
            <a:rPr kumimoji="1" lang="ja-JP" altLang="en-US" sz="1200">
              <a:latin typeface="ＭＳ Ｐゴシック"/>
            </a:rPr>
            <a:t>安定した財政運営を行うためには、税収等の自主財源確保は必要不可欠であり、引き続き現役世代の転入促進や徴収率の向上など図っていきたい。</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11430</xdr:rowOff>
    </xdr:from>
    <xdr:to>
      <xdr:col>7</xdr:col>
      <xdr:colOff>152400</xdr:colOff>
      <xdr:row>38</xdr:row>
      <xdr:rowOff>35560</xdr:rowOff>
    </xdr:to>
    <xdr:cxnSp macro="">
      <xdr:nvCxnSpPr>
        <xdr:cNvPr id="66" name="直線コネクタ 65"/>
        <xdr:cNvCxnSpPr/>
      </xdr:nvCxnSpPr>
      <xdr:spPr>
        <a:xfrm>
          <a:off x="4114800" y="65265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11430</xdr:rowOff>
    </xdr:from>
    <xdr:to>
      <xdr:col>6</xdr:col>
      <xdr:colOff>0</xdr:colOff>
      <xdr:row>38</xdr:row>
      <xdr:rowOff>35560</xdr:rowOff>
    </xdr:to>
    <xdr:cxnSp macro="">
      <xdr:nvCxnSpPr>
        <xdr:cNvPr id="69" name="直線コネクタ 68"/>
        <xdr:cNvCxnSpPr/>
      </xdr:nvCxnSpPr>
      <xdr:spPr>
        <a:xfrm flipV="1">
          <a:off x="3225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35560</xdr:rowOff>
    </xdr:from>
    <xdr:to>
      <xdr:col>4</xdr:col>
      <xdr:colOff>482600</xdr:colOff>
      <xdr:row>38</xdr:row>
      <xdr:rowOff>35560</xdr:rowOff>
    </xdr:to>
    <xdr:cxnSp macro="">
      <xdr:nvCxnSpPr>
        <xdr:cNvPr id="72" name="直線コネクタ 71"/>
        <xdr:cNvCxnSpPr/>
      </xdr:nvCxnSpPr>
      <xdr:spPr>
        <a:xfrm>
          <a:off x="2336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38</xdr:row>
      <xdr:rowOff>35560</xdr:rowOff>
    </xdr:to>
    <xdr:cxnSp macro="">
      <xdr:nvCxnSpPr>
        <xdr:cNvPr id="75" name="直線コネクタ 74"/>
        <xdr:cNvCxnSpPr/>
      </xdr:nvCxnSpPr>
      <xdr:spPr>
        <a:xfrm>
          <a:off x="1447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156210</xdr:rowOff>
    </xdr:from>
    <xdr:to>
      <xdr:col>7</xdr:col>
      <xdr:colOff>203200</xdr:colOff>
      <xdr:row>38</xdr:row>
      <xdr:rowOff>86360</xdr:rowOff>
    </xdr:to>
    <xdr:sp macro="" textlink="">
      <xdr:nvSpPr>
        <xdr:cNvPr id="85" name="円/楕円 84"/>
        <xdr:cNvSpPr/>
      </xdr:nvSpPr>
      <xdr:spPr>
        <a:xfrm>
          <a:off x="4902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1287</xdr:rowOff>
    </xdr:from>
    <xdr:ext cx="762000" cy="259045"/>
    <xdr:sp macro="" textlink="">
      <xdr:nvSpPr>
        <xdr:cNvPr id="86" name="財政力該当値テキスト"/>
        <xdr:cNvSpPr txBox="1"/>
      </xdr:nvSpPr>
      <xdr:spPr>
        <a:xfrm>
          <a:off x="5041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132080</xdr:rowOff>
    </xdr:from>
    <xdr:to>
      <xdr:col>6</xdr:col>
      <xdr:colOff>50800</xdr:colOff>
      <xdr:row>38</xdr:row>
      <xdr:rowOff>62230</xdr:rowOff>
    </xdr:to>
    <xdr:sp macro="" textlink="">
      <xdr:nvSpPr>
        <xdr:cNvPr id="87" name="円/楕円 86"/>
        <xdr:cNvSpPr/>
      </xdr:nvSpPr>
      <xdr:spPr>
        <a:xfrm>
          <a:off x="4064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72407</xdr:rowOff>
    </xdr:from>
    <xdr:ext cx="736600" cy="259045"/>
    <xdr:sp macro="" textlink="">
      <xdr:nvSpPr>
        <xdr:cNvPr id="88" name="テキスト ボックス 87"/>
        <xdr:cNvSpPr txBox="1"/>
      </xdr:nvSpPr>
      <xdr:spPr>
        <a:xfrm>
          <a:off x="3733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156210</xdr:rowOff>
    </xdr:from>
    <xdr:to>
      <xdr:col>4</xdr:col>
      <xdr:colOff>533400</xdr:colOff>
      <xdr:row>38</xdr:row>
      <xdr:rowOff>86360</xdr:rowOff>
    </xdr:to>
    <xdr:sp macro="" textlink="">
      <xdr:nvSpPr>
        <xdr:cNvPr id="89" name="円/楕円 88"/>
        <xdr:cNvSpPr/>
      </xdr:nvSpPr>
      <xdr:spPr>
        <a:xfrm>
          <a:off x="3175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96537</xdr:rowOff>
    </xdr:from>
    <xdr:ext cx="762000" cy="259045"/>
    <xdr:sp macro="" textlink="">
      <xdr:nvSpPr>
        <xdr:cNvPr id="90" name="テキスト ボックス 89"/>
        <xdr:cNvSpPr txBox="1"/>
      </xdr:nvSpPr>
      <xdr:spPr>
        <a:xfrm>
          <a:off x="2844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156210</xdr:rowOff>
    </xdr:from>
    <xdr:to>
      <xdr:col>3</xdr:col>
      <xdr:colOff>330200</xdr:colOff>
      <xdr:row>38</xdr:row>
      <xdr:rowOff>86360</xdr:rowOff>
    </xdr:to>
    <xdr:sp macro="" textlink="">
      <xdr:nvSpPr>
        <xdr:cNvPr id="91" name="円/楕円 90"/>
        <xdr:cNvSpPr/>
      </xdr:nvSpPr>
      <xdr:spPr>
        <a:xfrm>
          <a:off x="2286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96537</xdr:rowOff>
    </xdr:from>
    <xdr:ext cx="762000" cy="259045"/>
    <xdr:sp macro="" textlink="">
      <xdr:nvSpPr>
        <xdr:cNvPr id="92" name="テキスト ボックス 91"/>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3" name="円/楕円 92"/>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4" name="テキスト ボックス 93"/>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公共施設が充実している本市においては、これまでも経常収支比率は比較的高水準で推移しており、平成</a:t>
          </a:r>
          <a:r>
            <a:rPr kumimoji="1" lang="en-US" altLang="ja-JP" sz="1200">
              <a:latin typeface="ＭＳ Ｐゴシック"/>
            </a:rPr>
            <a:t>27</a:t>
          </a:r>
          <a:r>
            <a:rPr kumimoji="1" lang="ja-JP" altLang="en-US" sz="1200">
              <a:latin typeface="ＭＳ Ｐゴシック"/>
            </a:rPr>
            <a:t>年度においては消費税交付金や普通交付税の大幅増額により数値は改善し類似団体の平均以下となったものの、相応に財政は硬直化している状況となっている。</a:t>
          </a:r>
          <a:endParaRPr kumimoji="1" lang="en-US" altLang="ja-JP" sz="1200">
            <a:latin typeface="ＭＳ Ｐゴシック"/>
          </a:endParaRPr>
        </a:p>
        <a:p>
          <a:r>
            <a:rPr kumimoji="1" lang="ja-JP" altLang="en-US" sz="1200">
              <a:latin typeface="ＭＳ Ｐゴシック"/>
            </a:rPr>
            <a:t>加えて保育園運営費負担金等の増により扶助費は増加しており、また公債費の増加も見込まれることから、今後も厳しい財政運営を強いられる見込みである。</a:t>
          </a:r>
          <a:endParaRPr kumimoji="1" lang="en-US" altLang="ja-JP" sz="1200">
            <a:latin typeface="ＭＳ Ｐゴシック"/>
          </a:endParaRPr>
        </a:p>
        <a:p>
          <a:r>
            <a:rPr kumimoji="1" lang="ja-JP" altLang="en-US" sz="1200">
              <a:latin typeface="ＭＳ Ｐゴシック"/>
            </a:rPr>
            <a:t>医療費削減の取り組みや公共施設総合管理計画に基づいた施設更新を進めるとともに、引き続き自主財源の確保に努める。</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61685</xdr:rowOff>
    </xdr:from>
    <xdr:to>
      <xdr:col>7</xdr:col>
      <xdr:colOff>152400</xdr:colOff>
      <xdr:row>62</xdr:row>
      <xdr:rowOff>158206</xdr:rowOff>
    </xdr:to>
    <xdr:cxnSp macro="">
      <xdr:nvCxnSpPr>
        <xdr:cNvPr id="131" name="直線コネクタ 130"/>
        <xdr:cNvCxnSpPr/>
      </xdr:nvCxnSpPr>
      <xdr:spPr>
        <a:xfrm flipV="1">
          <a:off x="4114800" y="10691585"/>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82369</xdr:rowOff>
    </xdr:from>
    <xdr:to>
      <xdr:col>6</xdr:col>
      <xdr:colOff>0</xdr:colOff>
      <xdr:row>62</xdr:row>
      <xdr:rowOff>158206</xdr:rowOff>
    </xdr:to>
    <xdr:cxnSp macro="">
      <xdr:nvCxnSpPr>
        <xdr:cNvPr id="134" name="直線コネクタ 133"/>
        <xdr:cNvCxnSpPr/>
      </xdr:nvCxnSpPr>
      <xdr:spPr>
        <a:xfrm>
          <a:off x="3225800" y="1071226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82369</xdr:rowOff>
    </xdr:from>
    <xdr:to>
      <xdr:col>4</xdr:col>
      <xdr:colOff>482600</xdr:colOff>
      <xdr:row>63</xdr:row>
      <xdr:rowOff>55699</xdr:rowOff>
    </xdr:to>
    <xdr:cxnSp macro="">
      <xdr:nvCxnSpPr>
        <xdr:cNvPr id="137" name="直線コネクタ 136"/>
        <xdr:cNvCxnSpPr/>
      </xdr:nvCxnSpPr>
      <xdr:spPr>
        <a:xfrm flipV="1">
          <a:off x="2336800" y="1071226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63</xdr:row>
      <xdr:rowOff>55699</xdr:rowOff>
    </xdr:to>
    <xdr:cxnSp macro="">
      <xdr:nvCxnSpPr>
        <xdr:cNvPr id="140" name="直線コネクタ 139"/>
        <xdr:cNvCxnSpPr/>
      </xdr:nvCxnSpPr>
      <xdr:spPr>
        <a:xfrm>
          <a:off x="1447800" y="1065022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10885</xdr:rowOff>
    </xdr:from>
    <xdr:to>
      <xdr:col>7</xdr:col>
      <xdr:colOff>203200</xdr:colOff>
      <xdr:row>62</xdr:row>
      <xdr:rowOff>112485</xdr:rowOff>
    </xdr:to>
    <xdr:sp macro="" textlink="">
      <xdr:nvSpPr>
        <xdr:cNvPr id="150" name="円/楕円 149"/>
        <xdr:cNvSpPr/>
      </xdr:nvSpPr>
      <xdr:spPr>
        <a:xfrm>
          <a:off x="4902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27412</xdr:rowOff>
    </xdr:from>
    <xdr:ext cx="762000" cy="259045"/>
    <xdr:sp macro="" textlink="">
      <xdr:nvSpPr>
        <xdr:cNvPr id="151" name="財政構造の弾力性該当値テキスト"/>
        <xdr:cNvSpPr txBox="1"/>
      </xdr:nvSpPr>
      <xdr:spPr>
        <a:xfrm>
          <a:off x="5041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107406</xdr:rowOff>
    </xdr:from>
    <xdr:to>
      <xdr:col>6</xdr:col>
      <xdr:colOff>50800</xdr:colOff>
      <xdr:row>63</xdr:row>
      <xdr:rowOff>37556</xdr:rowOff>
    </xdr:to>
    <xdr:sp macro="" textlink="">
      <xdr:nvSpPr>
        <xdr:cNvPr id="152" name="円/楕円 151"/>
        <xdr:cNvSpPr/>
      </xdr:nvSpPr>
      <xdr:spPr>
        <a:xfrm>
          <a:off x="4064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22333</xdr:rowOff>
    </xdr:from>
    <xdr:ext cx="736600" cy="259045"/>
    <xdr:sp macro="" textlink="">
      <xdr:nvSpPr>
        <xdr:cNvPr id="153" name="テキスト ボックス 152"/>
        <xdr:cNvSpPr txBox="1"/>
      </xdr:nvSpPr>
      <xdr:spPr>
        <a:xfrm>
          <a:off x="3733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31569</xdr:rowOff>
    </xdr:from>
    <xdr:to>
      <xdr:col>4</xdr:col>
      <xdr:colOff>533400</xdr:colOff>
      <xdr:row>62</xdr:row>
      <xdr:rowOff>133169</xdr:rowOff>
    </xdr:to>
    <xdr:sp macro="" textlink="">
      <xdr:nvSpPr>
        <xdr:cNvPr id="154" name="円/楕円 153"/>
        <xdr:cNvSpPr/>
      </xdr:nvSpPr>
      <xdr:spPr>
        <a:xfrm>
          <a:off x="3175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117946</xdr:rowOff>
    </xdr:from>
    <xdr:ext cx="762000" cy="259045"/>
    <xdr:sp macro="" textlink="">
      <xdr:nvSpPr>
        <xdr:cNvPr id="155" name="テキスト ボックス 154"/>
        <xdr:cNvSpPr txBox="1"/>
      </xdr:nvSpPr>
      <xdr:spPr>
        <a:xfrm>
          <a:off x="2844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4899</xdr:rowOff>
    </xdr:from>
    <xdr:to>
      <xdr:col>3</xdr:col>
      <xdr:colOff>330200</xdr:colOff>
      <xdr:row>63</xdr:row>
      <xdr:rowOff>106499</xdr:rowOff>
    </xdr:to>
    <xdr:sp macro="" textlink="">
      <xdr:nvSpPr>
        <xdr:cNvPr id="156" name="円/楕円 155"/>
        <xdr:cNvSpPr/>
      </xdr:nvSpPr>
      <xdr:spPr>
        <a:xfrm>
          <a:off x="2286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91276</xdr:rowOff>
    </xdr:from>
    <xdr:ext cx="762000" cy="259045"/>
    <xdr:sp macro="" textlink="">
      <xdr:nvSpPr>
        <xdr:cNvPr id="157" name="テキスト ボックス 156"/>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8" name="円/楕円 157"/>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59" name="テキスト ボックス 158"/>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については、正職員数を抑制しつつ、行政サービスの低下を招くことがないよう、非常勤職員による対応とすることで、市全体の人件費総額の抑制に取り組み、全国自治体、及び類似団体と比較しても低額で推移している。</a:t>
          </a:r>
          <a:endParaRPr kumimoji="1" lang="en-US" altLang="ja-JP" sz="1200">
            <a:latin typeface="ＭＳ Ｐゴシック"/>
          </a:endParaRPr>
        </a:p>
        <a:p>
          <a:r>
            <a:rPr kumimoji="1" lang="ja-JP" altLang="en-US" sz="1200">
              <a:latin typeface="ＭＳ Ｐゴシック"/>
            </a:rPr>
            <a:t>今後は、市民サービスの向上を第一に考え、必要な職員数を適切に把握したい応じていく。</a:t>
          </a:r>
          <a:endParaRPr kumimoji="1" lang="en-US" altLang="ja-JP" sz="1200">
            <a:latin typeface="ＭＳ Ｐゴシック"/>
          </a:endParaRPr>
        </a:p>
        <a:p>
          <a:r>
            <a:rPr kumimoji="1" lang="ja-JP" altLang="en-US" sz="1200">
              <a:latin typeface="ＭＳ Ｐゴシック"/>
            </a:rPr>
            <a:t>また、物件費については、施設・備品等の老朽化や、システム保守管理経費等により増加傾向にあり、今後光熱水費も含めた管理経費の抑制が必要である。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108911</xdr:rowOff>
    </xdr:from>
    <xdr:to>
      <xdr:col>7</xdr:col>
      <xdr:colOff>152400</xdr:colOff>
      <xdr:row>83</xdr:row>
      <xdr:rowOff>126326</xdr:rowOff>
    </xdr:to>
    <xdr:cxnSp macro="">
      <xdr:nvCxnSpPr>
        <xdr:cNvPr id="194" name="直線コネクタ 193"/>
        <xdr:cNvCxnSpPr/>
      </xdr:nvCxnSpPr>
      <xdr:spPr>
        <a:xfrm>
          <a:off x="4114800" y="14339261"/>
          <a:ext cx="838200" cy="1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30462</xdr:rowOff>
    </xdr:from>
    <xdr:to>
      <xdr:col>6</xdr:col>
      <xdr:colOff>0</xdr:colOff>
      <xdr:row>83</xdr:row>
      <xdr:rowOff>108911</xdr:rowOff>
    </xdr:to>
    <xdr:cxnSp macro="">
      <xdr:nvCxnSpPr>
        <xdr:cNvPr id="197" name="直線コネクタ 196"/>
        <xdr:cNvCxnSpPr/>
      </xdr:nvCxnSpPr>
      <xdr:spPr>
        <a:xfrm>
          <a:off x="3225800" y="14260812"/>
          <a:ext cx="889000" cy="7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30462</xdr:rowOff>
    </xdr:from>
    <xdr:to>
      <xdr:col>4</xdr:col>
      <xdr:colOff>482600</xdr:colOff>
      <xdr:row>83</xdr:row>
      <xdr:rowOff>76577</xdr:rowOff>
    </xdr:to>
    <xdr:cxnSp macro="">
      <xdr:nvCxnSpPr>
        <xdr:cNvPr id="200" name="直線コネクタ 199"/>
        <xdr:cNvCxnSpPr/>
      </xdr:nvCxnSpPr>
      <xdr:spPr>
        <a:xfrm flipV="1">
          <a:off x="2336800" y="14260812"/>
          <a:ext cx="889000" cy="4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62179</xdr:rowOff>
    </xdr:from>
    <xdr:to>
      <xdr:col>3</xdr:col>
      <xdr:colOff>279400</xdr:colOff>
      <xdr:row>83</xdr:row>
      <xdr:rowOff>76577</xdr:rowOff>
    </xdr:to>
    <xdr:cxnSp macro="">
      <xdr:nvCxnSpPr>
        <xdr:cNvPr id="203" name="直線コネクタ 202"/>
        <xdr:cNvCxnSpPr/>
      </xdr:nvCxnSpPr>
      <xdr:spPr>
        <a:xfrm>
          <a:off x="1447800" y="14292529"/>
          <a:ext cx="8890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75526</xdr:rowOff>
    </xdr:from>
    <xdr:to>
      <xdr:col>7</xdr:col>
      <xdr:colOff>203200</xdr:colOff>
      <xdr:row>84</xdr:row>
      <xdr:rowOff>5676</xdr:rowOff>
    </xdr:to>
    <xdr:sp macro="" textlink="">
      <xdr:nvSpPr>
        <xdr:cNvPr id="213" name="円/楕円 212"/>
        <xdr:cNvSpPr/>
      </xdr:nvSpPr>
      <xdr:spPr>
        <a:xfrm>
          <a:off x="4902200" y="143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92053</xdr:rowOff>
    </xdr:from>
    <xdr:ext cx="762000" cy="259045"/>
    <xdr:sp macro="" textlink="">
      <xdr:nvSpPr>
        <xdr:cNvPr id="214" name="人件費・物件費等の状況該当値テキスト"/>
        <xdr:cNvSpPr txBox="1"/>
      </xdr:nvSpPr>
      <xdr:spPr>
        <a:xfrm>
          <a:off x="5041900" y="1415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101,476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58111</xdr:rowOff>
    </xdr:from>
    <xdr:to>
      <xdr:col>6</xdr:col>
      <xdr:colOff>50800</xdr:colOff>
      <xdr:row>83</xdr:row>
      <xdr:rowOff>159711</xdr:rowOff>
    </xdr:to>
    <xdr:sp macro="" textlink="">
      <xdr:nvSpPr>
        <xdr:cNvPr id="215" name="円/楕円 214"/>
        <xdr:cNvSpPr/>
      </xdr:nvSpPr>
      <xdr:spPr>
        <a:xfrm>
          <a:off x="4064000" y="142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169888</xdr:rowOff>
    </xdr:from>
    <xdr:ext cx="736600" cy="259045"/>
    <xdr:sp macro="" textlink="">
      <xdr:nvSpPr>
        <xdr:cNvPr id="216" name="テキスト ボックス 215"/>
        <xdr:cNvSpPr txBox="1"/>
      </xdr:nvSpPr>
      <xdr:spPr>
        <a:xfrm>
          <a:off x="3733800" y="14057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100,177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151112</xdr:rowOff>
    </xdr:from>
    <xdr:to>
      <xdr:col>4</xdr:col>
      <xdr:colOff>533400</xdr:colOff>
      <xdr:row>83</xdr:row>
      <xdr:rowOff>81262</xdr:rowOff>
    </xdr:to>
    <xdr:sp macro="" textlink="">
      <xdr:nvSpPr>
        <xdr:cNvPr id="217" name="円/楕円 216"/>
        <xdr:cNvSpPr/>
      </xdr:nvSpPr>
      <xdr:spPr>
        <a:xfrm>
          <a:off x="3175000" y="142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91439</xdr:rowOff>
    </xdr:from>
    <xdr:ext cx="762000" cy="259045"/>
    <xdr:sp macro="" textlink="">
      <xdr:nvSpPr>
        <xdr:cNvPr id="218" name="テキスト ボックス 217"/>
        <xdr:cNvSpPr txBox="1"/>
      </xdr:nvSpPr>
      <xdr:spPr>
        <a:xfrm>
          <a:off x="2844800" y="1397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94,325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25777</xdr:rowOff>
    </xdr:from>
    <xdr:to>
      <xdr:col>3</xdr:col>
      <xdr:colOff>330200</xdr:colOff>
      <xdr:row>83</xdr:row>
      <xdr:rowOff>127377</xdr:rowOff>
    </xdr:to>
    <xdr:sp macro="" textlink="">
      <xdr:nvSpPr>
        <xdr:cNvPr id="219" name="円/楕円 218"/>
        <xdr:cNvSpPr/>
      </xdr:nvSpPr>
      <xdr:spPr>
        <a:xfrm>
          <a:off x="2286000" y="142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137554</xdr:rowOff>
    </xdr:from>
    <xdr:ext cx="762000" cy="259045"/>
    <xdr:sp macro="" textlink="">
      <xdr:nvSpPr>
        <xdr:cNvPr id="220" name="テキスト ボックス 219"/>
        <xdr:cNvSpPr txBox="1"/>
      </xdr:nvSpPr>
      <xdr:spPr>
        <a:xfrm>
          <a:off x="1955800" y="1402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97,765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11379</xdr:rowOff>
    </xdr:from>
    <xdr:to>
      <xdr:col>2</xdr:col>
      <xdr:colOff>127000</xdr:colOff>
      <xdr:row>83</xdr:row>
      <xdr:rowOff>112979</xdr:rowOff>
    </xdr:to>
    <xdr:sp macro="" textlink="">
      <xdr:nvSpPr>
        <xdr:cNvPr id="221" name="円/楕円 220"/>
        <xdr:cNvSpPr/>
      </xdr:nvSpPr>
      <xdr:spPr>
        <a:xfrm>
          <a:off x="1397000" y="142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123156</xdr:rowOff>
    </xdr:from>
    <xdr:ext cx="762000" cy="259045"/>
    <xdr:sp macro="" textlink="">
      <xdr:nvSpPr>
        <xdr:cNvPr id="222" name="テキスト ボックス 221"/>
        <xdr:cNvSpPr txBox="1"/>
      </xdr:nvSpPr>
      <xdr:spPr>
        <a:xfrm>
          <a:off x="1066800" y="1401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職員の給与については、職員数の抑制に加え、年功序列を廃止し、勤務評定に基づいた能力給を導入していること等により、類似団体と比較して</a:t>
          </a:r>
          <a:r>
            <a:rPr kumimoji="1" lang="en-US" altLang="ja-JP" sz="1200">
              <a:latin typeface="ＭＳ Ｐゴシック"/>
            </a:rPr>
            <a:t>4.0</a:t>
          </a:r>
          <a:r>
            <a:rPr kumimoji="1" lang="ja-JP" altLang="en-US" sz="1200">
              <a:latin typeface="ＭＳ Ｐゴシック"/>
            </a:rPr>
            <a:t>ポイント低くなっている。</a:t>
          </a:r>
          <a:endParaRPr kumimoji="1" lang="en-US" altLang="ja-JP" sz="1200">
            <a:latin typeface="ＭＳ Ｐゴシック"/>
          </a:endParaRPr>
        </a:p>
        <a:p>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年度は、人事院勧告の基づき給与増となったため、平成</a:t>
          </a:r>
          <a:r>
            <a:rPr kumimoji="1" lang="en-US" altLang="ja-JP" sz="1200">
              <a:latin typeface="ＭＳ Ｐゴシック"/>
            </a:rPr>
            <a:t>26</a:t>
          </a:r>
          <a:r>
            <a:rPr kumimoji="1" lang="ja-JP" altLang="en-US" sz="1200">
              <a:latin typeface="ＭＳ Ｐゴシック"/>
            </a:rPr>
            <a:t>年度と比べて増加している。</a:t>
          </a:r>
          <a:endParaRPr kumimoji="1" lang="en-US" altLang="ja-JP" sz="1200">
            <a:latin typeface="ＭＳ Ｐゴシック"/>
          </a:endParaRPr>
        </a:p>
        <a:p>
          <a:r>
            <a:rPr kumimoji="1" lang="ja-JP" altLang="en-US" sz="1200">
              <a:latin typeface="ＭＳ Ｐゴシック"/>
            </a:rPr>
            <a:t>今後も、職員の能力に応じ、適正な評価を行い、適正な給与の支給を行っていく。</a:t>
          </a:r>
          <a:endParaRPr kumimoji="1" lang="en-US" altLang="ja-JP" sz="1200">
            <a:latin typeface="ＭＳ Ｐゴシック"/>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84666</xdr:rowOff>
    </xdr:from>
    <xdr:to>
      <xdr:col>24</xdr:col>
      <xdr:colOff>558800</xdr:colOff>
      <xdr:row>81</xdr:row>
      <xdr:rowOff>51102</xdr:rowOff>
    </xdr:to>
    <xdr:cxnSp macro="">
      <xdr:nvCxnSpPr>
        <xdr:cNvPr id="258" name="直線コネクタ 257"/>
        <xdr:cNvCxnSpPr/>
      </xdr:nvCxnSpPr>
      <xdr:spPr>
        <a:xfrm>
          <a:off x="16179800" y="13800666"/>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84666</xdr:rowOff>
    </xdr:from>
    <xdr:to>
      <xdr:col>23</xdr:col>
      <xdr:colOff>406400</xdr:colOff>
      <xdr:row>81</xdr:row>
      <xdr:rowOff>62593</xdr:rowOff>
    </xdr:to>
    <xdr:cxnSp macro="">
      <xdr:nvCxnSpPr>
        <xdr:cNvPr id="261" name="直線コネクタ 260"/>
        <xdr:cNvCxnSpPr/>
      </xdr:nvCxnSpPr>
      <xdr:spPr>
        <a:xfrm flipV="1">
          <a:off x="15290800" y="13800666"/>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62593</xdr:rowOff>
    </xdr:from>
    <xdr:to>
      <xdr:col>22</xdr:col>
      <xdr:colOff>203200</xdr:colOff>
      <xdr:row>86</xdr:row>
      <xdr:rowOff>136071</xdr:rowOff>
    </xdr:to>
    <xdr:cxnSp macro="">
      <xdr:nvCxnSpPr>
        <xdr:cNvPr id="264" name="直線コネクタ 263"/>
        <xdr:cNvCxnSpPr/>
      </xdr:nvCxnSpPr>
      <xdr:spPr>
        <a:xfrm flipV="1">
          <a:off x="14401800" y="13950043"/>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136071</xdr:rowOff>
    </xdr:from>
    <xdr:to>
      <xdr:col>21</xdr:col>
      <xdr:colOff>0</xdr:colOff>
      <xdr:row>87</xdr:row>
      <xdr:rowOff>102507</xdr:rowOff>
    </xdr:to>
    <xdr:cxnSp macro="">
      <xdr:nvCxnSpPr>
        <xdr:cNvPr id="267" name="直線コネクタ 266"/>
        <xdr:cNvCxnSpPr/>
      </xdr:nvCxnSpPr>
      <xdr:spPr>
        <a:xfrm flipV="1">
          <a:off x="13512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302</xdr:rowOff>
    </xdr:from>
    <xdr:to>
      <xdr:col>24</xdr:col>
      <xdr:colOff>609600</xdr:colOff>
      <xdr:row>81</xdr:row>
      <xdr:rowOff>101902</xdr:rowOff>
    </xdr:to>
    <xdr:sp macro="" textlink="">
      <xdr:nvSpPr>
        <xdr:cNvPr id="277" name="円/楕円 276"/>
        <xdr:cNvSpPr/>
      </xdr:nvSpPr>
      <xdr:spPr>
        <a:xfrm>
          <a:off x="169672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16829</xdr:rowOff>
    </xdr:from>
    <xdr:ext cx="762000" cy="259045"/>
    <xdr:sp macro="" textlink="">
      <xdr:nvSpPr>
        <xdr:cNvPr id="278" name="給与水準   （国との比較）該当値テキスト"/>
        <xdr:cNvSpPr txBox="1"/>
      </xdr:nvSpPr>
      <xdr:spPr>
        <a:xfrm>
          <a:off x="17106900" y="137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33866</xdr:rowOff>
    </xdr:from>
    <xdr:to>
      <xdr:col>23</xdr:col>
      <xdr:colOff>457200</xdr:colOff>
      <xdr:row>80</xdr:row>
      <xdr:rowOff>135466</xdr:rowOff>
    </xdr:to>
    <xdr:sp macro="" textlink="">
      <xdr:nvSpPr>
        <xdr:cNvPr id="279" name="円/楕円 278"/>
        <xdr:cNvSpPr/>
      </xdr:nvSpPr>
      <xdr:spPr>
        <a:xfrm>
          <a:off x="16129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145643</xdr:rowOff>
    </xdr:from>
    <xdr:ext cx="736600" cy="259045"/>
    <xdr:sp macro="" textlink="">
      <xdr:nvSpPr>
        <xdr:cNvPr id="280" name="テキスト ボックス 279"/>
        <xdr:cNvSpPr txBox="1"/>
      </xdr:nvSpPr>
      <xdr:spPr>
        <a:xfrm>
          <a:off x="15798800" y="1351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11793</xdr:rowOff>
    </xdr:from>
    <xdr:to>
      <xdr:col>22</xdr:col>
      <xdr:colOff>254000</xdr:colOff>
      <xdr:row>81</xdr:row>
      <xdr:rowOff>113393</xdr:rowOff>
    </xdr:to>
    <xdr:sp macro="" textlink="">
      <xdr:nvSpPr>
        <xdr:cNvPr id="281" name="円/楕円 280"/>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123570</xdr:rowOff>
    </xdr:from>
    <xdr:ext cx="762000" cy="259045"/>
    <xdr:sp macro="" textlink="">
      <xdr:nvSpPr>
        <xdr:cNvPr id="282" name="テキスト ボックス 281"/>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85271</xdr:rowOff>
    </xdr:from>
    <xdr:to>
      <xdr:col>21</xdr:col>
      <xdr:colOff>50800</xdr:colOff>
      <xdr:row>87</xdr:row>
      <xdr:rowOff>15421</xdr:rowOff>
    </xdr:to>
    <xdr:sp macro="" textlink="">
      <xdr:nvSpPr>
        <xdr:cNvPr id="283" name="円/楕円 282"/>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25598</xdr:rowOff>
    </xdr:from>
    <xdr:ext cx="762000" cy="259045"/>
    <xdr:sp macro="" textlink="">
      <xdr:nvSpPr>
        <xdr:cNvPr id="284" name="テキスト ボックス 283"/>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85" name="円/楕円 284"/>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86" name="テキスト ボックス 285"/>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これまで本市では、正職員数の抑制に努めてきており、当該値には非常勤職員を含んでいないことから、全国の市町村及び類似団体と比較しても、低値で推移している。</a:t>
          </a:r>
          <a:endParaRPr kumimoji="1" lang="en-US" altLang="ja-JP" sz="1200">
            <a:latin typeface="ＭＳ Ｐゴシック"/>
          </a:endParaRPr>
        </a:p>
        <a:p>
          <a:r>
            <a:rPr kumimoji="1" lang="ja-JP" altLang="en-US" sz="1200">
              <a:latin typeface="ＭＳ Ｐゴシック"/>
            </a:rPr>
            <a:t>定員数については、正職員数を減少させることに捉われすぎることなく、値としては見えにくいが、市民満足度と実際の運営状況を勘案しながら、適正な数となるよう、管理していく。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57</xdr:row>
      <xdr:rowOff>169756</xdr:rowOff>
    </xdr:from>
    <xdr:to>
      <xdr:col>24</xdr:col>
      <xdr:colOff>558800</xdr:colOff>
      <xdr:row>58</xdr:row>
      <xdr:rowOff>20426</xdr:rowOff>
    </xdr:to>
    <xdr:cxnSp macro="">
      <xdr:nvCxnSpPr>
        <xdr:cNvPr id="321" name="直線コネクタ 320"/>
        <xdr:cNvCxnSpPr/>
      </xdr:nvCxnSpPr>
      <xdr:spPr>
        <a:xfrm>
          <a:off x="16179800" y="9942406"/>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169756</xdr:rowOff>
    </xdr:from>
    <xdr:to>
      <xdr:col>23</xdr:col>
      <xdr:colOff>406400</xdr:colOff>
      <xdr:row>58</xdr:row>
      <xdr:rowOff>20426</xdr:rowOff>
    </xdr:to>
    <xdr:cxnSp macro="">
      <xdr:nvCxnSpPr>
        <xdr:cNvPr id="324" name="直線コネクタ 323"/>
        <xdr:cNvCxnSpPr/>
      </xdr:nvCxnSpPr>
      <xdr:spPr>
        <a:xfrm flipV="1">
          <a:off x="15290800" y="994240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20426</xdr:rowOff>
    </xdr:from>
    <xdr:to>
      <xdr:col>22</xdr:col>
      <xdr:colOff>203200</xdr:colOff>
      <xdr:row>58</xdr:row>
      <xdr:rowOff>34502</xdr:rowOff>
    </xdr:to>
    <xdr:cxnSp macro="">
      <xdr:nvCxnSpPr>
        <xdr:cNvPr id="327" name="直線コネクタ 326"/>
        <xdr:cNvCxnSpPr/>
      </xdr:nvCxnSpPr>
      <xdr:spPr>
        <a:xfrm flipV="1">
          <a:off x="14401800" y="996452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34502</xdr:rowOff>
    </xdr:from>
    <xdr:to>
      <xdr:col>21</xdr:col>
      <xdr:colOff>0</xdr:colOff>
      <xdr:row>58</xdr:row>
      <xdr:rowOff>62654</xdr:rowOff>
    </xdr:to>
    <xdr:cxnSp macro="">
      <xdr:nvCxnSpPr>
        <xdr:cNvPr id="330" name="直線コネクタ 329"/>
        <xdr:cNvCxnSpPr/>
      </xdr:nvCxnSpPr>
      <xdr:spPr>
        <a:xfrm flipV="1">
          <a:off x="13512800" y="99786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57</xdr:row>
      <xdr:rowOff>141076</xdr:rowOff>
    </xdr:from>
    <xdr:to>
      <xdr:col>24</xdr:col>
      <xdr:colOff>609600</xdr:colOff>
      <xdr:row>58</xdr:row>
      <xdr:rowOff>71226</xdr:rowOff>
    </xdr:to>
    <xdr:sp macro="" textlink="">
      <xdr:nvSpPr>
        <xdr:cNvPr id="340" name="円/楕円 339"/>
        <xdr:cNvSpPr/>
      </xdr:nvSpPr>
      <xdr:spPr>
        <a:xfrm>
          <a:off x="16967200" y="99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62353</xdr:rowOff>
    </xdr:from>
    <xdr:ext cx="762000" cy="259045"/>
    <xdr:sp macro="" textlink="">
      <xdr:nvSpPr>
        <xdr:cNvPr id="341" name="定員管理の状況該当値テキスト"/>
        <xdr:cNvSpPr txBox="1"/>
      </xdr:nvSpPr>
      <xdr:spPr>
        <a:xfrm>
          <a:off x="17106900" y="983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118956</xdr:rowOff>
    </xdr:from>
    <xdr:to>
      <xdr:col>23</xdr:col>
      <xdr:colOff>457200</xdr:colOff>
      <xdr:row>58</xdr:row>
      <xdr:rowOff>49106</xdr:rowOff>
    </xdr:to>
    <xdr:sp macro="" textlink="">
      <xdr:nvSpPr>
        <xdr:cNvPr id="342" name="円/楕円 341"/>
        <xdr:cNvSpPr/>
      </xdr:nvSpPr>
      <xdr:spPr>
        <a:xfrm>
          <a:off x="16129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59283</xdr:rowOff>
    </xdr:from>
    <xdr:ext cx="736600" cy="259045"/>
    <xdr:sp macro="" textlink="">
      <xdr:nvSpPr>
        <xdr:cNvPr id="343" name="テキスト ボックス 342"/>
        <xdr:cNvSpPr txBox="1"/>
      </xdr:nvSpPr>
      <xdr:spPr>
        <a:xfrm>
          <a:off x="15798800" y="966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141076</xdr:rowOff>
    </xdr:from>
    <xdr:to>
      <xdr:col>22</xdr:col>
      <xdr:colOff>254000</xdr:colOff>
      <xdr:row>58</xdr:row>
      <xdr:rowOff>71226</xdr:rowOff>
    </xdr:to>
    <xdr:sp macro="" textlink="">
      <xdr:nvSpPr>
        <xdr:cNvPr id="344" name="円/楕円 343"/>
        <xdr:cNvSpPr/>
      </xdr:nvSpPr>
      <xdr:spPr>
        <a:xfrm>
          <a:off x="15240000" y="99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81403</xdr:rowOff>
    </xdr:from>
    <xdr:ext cx="762000" cy="259045"/>
    <xdr:sp macro="" textlink="">
      <xdr:nvSpPr>
        <xdr:cNvPr id="345" name="テキスト ボックス 344"/>
        <xdr:cNvSpPr txBox="1"/>
      </xdr:nvSpPr>
      <xdr:spPr>
        <a:xfrm>
          <a:off x="14909800" y="96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155152</xdr:rowOff>
    </xdr:from>
    <xdr:to>
      <xdr:col>21</xdr:col>
      <xdr:colOff>50800</xdr:colOff>
      <xdr:row>58</xdr:row>
      <xdr:rowOff>85302</xdr:rowOff>
    </xdr:to>
    <xdr:sp macro="" textlink="">
      <xdr:nvSpPr>
        <xdr:cNvPr id="346" name="円/楕円 345"/>
        <xdr:cNvSpPr/>
      </xdr:nvSpPr>
      <xdr:spPr>
        <a:xfrm>
          <a:off x="14351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95479</xdr:rowOff>
    </xdr:from>
    <xdr:ext cx="762000" cy="259045"/>
    <xdr:sp macro="" textlink="">
      <xdr:nvSpPr>
        <xdr:cNvPr id="347" name="テキスト ボックス 346"/>
        <xdr:cNvSpPr txBox="1"/>
      </xdr:nvSpPr>
      <xdr:spPr>
        <a:xfrm>
          <a:off x="14020800" y="96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11854</xdr:rowOff>
    </xdr:from>
    <xdr:to>
      <xdr:col>19</xdr:col>
      <xdr:colOff>533400</xdr:colOff>
      <xdr:row>58</xdr:row>
      <xdr:rowOff>113454</xdr:rowOff>
    </xdr:to>
    <xdr:sp macro="" textlink="">
      <xdr:nvSpPr>
        <xdr:cNvPr id="348" name="円/楕円 347"/>
        <xdr:cNvSpPr/>
      </xdr:nvSpPr>
      <xdr:spPr>
        <a:xfrm>
          <a:off x="13462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123631</xdr:rowOff>
    </xdr:from>
    <xdr:ext cx="762000" cy="259045"/>
    <xdr:sp macro="" textlink="">
      <xdr:nvSpPr>
        <xdr:cNvPr id="349" name="テキスト ボックス 348"/>
        <xdr:cNvSpPr txBox="1"/>
      </xdr:nvSpPr>
      <xdr:spPr>
        <a:xfrm>
          <a:off x="13131800" y="97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これまで公債費の抑制に重点をおいた財政運営に取り組んできた結果、将来負担比率と同様に改善されており、類似団体と比較して</a:t>
          </a:r>
          <a:r>
            <a:rPr kumimoji="1" lang="en-US" altLang="ja-JP" sz="1200">
              <a:latin typeface="ＭＳ Ｐゴシック"/>
            </a:rPr>
            <a:t>4.6</a:t>
          </a:r>
          <a:r>
            <a:rPr kumimoji="1" lang="ja-JP" altLang="en-US" sz="1200">
              <a:latin typeface="ＭＳ Ｐゴシック"/>
            </a:rPr>
            <a:t>ポイント低くなっている。</a:t>
          </a:r>
          <a:endParaRPr kumimoji="1" lang="en-US" altLang="ja-JP" sz="1200">
            <a:latin typeface="ＭＳ Ｐゴシック"/>
          </a:endParaRPr>
        </a:p>
        <a:p>
          <a:r>
            <a:rPr kumimoji="1" lang="ja-JP" altLang="en-US" sz="1200">
              <a:latin typeface="ＭＳ Ｐゴシック"/>
            </a:rPr>
            <a:t>しかし、特に人口増加著しいひたち野うしく地区への中学校建設や、国体開催に向けた体育施設整備事業などに伴う、大規模な地方債発行が見込まれ、公債費の増加が見込まれる。</a:t>
          </a:r>
          <a:endParaRPr kumimoji="1" lang="en-US" altLang="ja-JP" sz="1200">
            <a:latin typeface="ＭＳ Ｐゴシック"/>
          </a:endParaRPr>
        </a:p>
        <a:p>
          <a:r>
            <a:rPr kumimoji="1" lang="ja-JP" altLang="en-US" sz="1200">
              <a:latin typeface="ＭＳ Ｐゴシック"/>
            </a:rPr>
            <a:t>今後は、増加が見込まれる公債費に注視しつつ、医療費削減の取り組みや基金残高の確保に努め、全体的なバランスを考えた財政運営が必要となる。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77788</xdr:rowOff>
    </xdr:to>
    <xdr:cxnSp macro="">
      <xdr:nvCxnSpPr>
        <xdr:cNvPr id="379" name="直線コネクタ 378"/>
        <xdr:cNvCxnSpPr/>
      </xdr:nvCxnSpPr>
      <xdr:spPr>
        <a:xfrm flipV="1">
          <a:off x="16179800" y="652653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77788</xdr:rowOff>
    </xdr:from>
    <xdr:to>
      <xdr:col>23</xdr:col>
      <xdr:colOff>406400</xdr:colOff>
      <xdr:row>39</xdr:row>
      <xdr:rowOff>2857</xdr:rowOff>
    </xdr:to>
    <xdr:cxnSp macro="">
      <xdr:nvCxnSpPr>
        <xdr:cNvPr id="382" name="直線コネクタ 381"/>
        <xdr:cNvCxnSpPr/>
      </xdr:nvCxnSpPr>
      <xdr:spPr>
        <a:xfrm flipV="1">
          <a:off x="15290800" y="659288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2857</xdr:rowOff>
    </xdr:from>
    <xdr:to>
      <xdr:col>22</xdr:col>
      <xdr:colOff>203200</xdr:colOff>
      <xdr:row>39</xdr:row>
      <xdr:rowOff>45085</xdr:rowOff>
    </xdr:to>
    <xdr:cxnSp macro="">
      <xdr:nvCxnSpPr>
        <xdr:cNvPr id="385" name="直線コネクタ 384"/>
        <xdr:cNvCxnSpPr/>
      </xdr:nvCxnSpPr>
      <xdr:spPr>
        <a:xfrm flipV="1">
          <a:off x="14401800" y="66894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45085</xdr:rowOff>
    </xdr:from>
    <xdr:to>
      <xdr:col>21</xdr:col>
      <xdr:colOff>0</xdr:colOff>
      <xdr:row>39</xdr:row>
      <xdr:rowOff>69215</xdr:rowOff>
    </xdr:to>
    <xdr:cxnSp macro="">
      <xdr:nvCxnSpPr>
        <xdr:cNvPr id="388" name="直線コネクタ 387"/>
        <xdr:cNvCxnSpPr/>
      </xdr:nvCxnSpPr>
      <xdr:spPr>
        <a:xfrm flipV="1">
          <a:off x="13512800" y="67316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132080</xdr:rowOff>
    </xdr:from>
    <xdr:to>
      <xdr:col>24</xdr:col>
      <xdr:colOff>609600</xdr:colOff>
      <xdr:row>38</xdr:row>
      <xdr:rowOff>62230</xdr:rowOff>
    </xdr:to>
    <xdr:sp macro="" textlink="">
      <xdr:nvSpPr>
        <xdr:cNvPr id="398" name="円/楕円 397"/>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148607</xdr:rowOff>
    </xdr:from>
    <xdr:ext cx="762000" cy="259045"/>
    <xdr:sp macro="" textlink="">
      <xdr:nvSpPr>
        <xdr:cNvPr id="399" name="公債費負担の状況該当値テキスト"/>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26988</xdr:rowOff>
    </xdr:from>
    <xdr:to>
      <xdr:col>23</xdr:col>
      <xdr:colOff>457200</xdr:colOff>
      <xdr:row>38</xdr:row>
      <xdr:rowOff>128588</xdr:rowOff>
    </xdr:to>
    <xdr:sp macro="" textlink="">
      <xdr:nvSpPr>
        <xdr:cNvPr id="400" name="円/楕円 399"/>
        <xdr:cNvSpPr/>
      </xdr:nvSpPr>
      <xdr:spPr>
        <a:xfrm>
          <a:off x="16129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138765</xdr:rowOff>
    </xdr:from>
    <xdr:ext cx="736600" cy="259045"/>
    <xdr:sp macro="" textlink="">
      <xdr:nvSpPr>
        <xdr:cNvPr id="401" name="テキスト ボックス 400"/>
        <xdr:cNvSpPr txBox="1"/>
      </xdr:nvSpPr>
      <xdr:spPr>
        <a:xfrm>
          <a:off x="15798800" y="63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123507</xdr:rowOff>
    </xdr:from>
    <xdr:to>
      <xdr:col>22</xdr:col>
      <xdr:colOff>254000</xdr:colOff>
      <xdr:row>39</xdr:row>
      <xdr:rowOff>53657</xdr:rowOff>
    </xdr:to>
    <xdr:sp macro="" textlink="">
      <xdr:nvSpPr>
        <xdr:cNvPr id="402" name="円/楕円 401"/>
        <xdr:cNvSpPr/>
      </xdr:nvSpPr>
      <xdr:spPr>
        <a:xfrm>
          <a:off x="15240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63835</xdr:rowOff>
    </xdr:from>
    <xdr:ext cx="762000" cy="259045"/>
    <xdr:sp macro="" textlink="">
      <xdr:nvSpPr>
        <xdr:cNvPr id="403" name="テキスト ボックス 402"/>
        <xdr:cNvSpPr txBox="1"/>
      </xdr:nvSpPr>
      <xdr:spPr>
        <a:xfrm>
          <a:off x="14909800" y="64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165735</xdr:rowOff>
    </xdr:from>
    <xdr:to>
      <xdr:col>21</xdr:col>
      <xdr:colOff>50800</xdr:colOff>
      <xdr:row>39</xdr:row>
      <xdr:rowOff>95885</xdr:rowOff>
    </xdr:to>
    <xdr:sp macro="" textlink="">
      <xdr:nvSpPr>
        <xdr:cNvPr id="404" name="円/楕円 403"/>
        <xdr:cNvSpPr/>
      </xdr:nvSpPr>
      <xdr:spPr>
        <a:xfrm>
          <a:off x="14351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106062</xdr:rowOff>
    </xdr:from>
    <xdr:ext cx="762000" cy="259045"/>
    <xdr:sp macro="" textlink="">
      <xdr:nvSpPr>
        <xdr:cNvPr id="405" name="テキスト ボックス 404"/>
        <xdr:cNvSpPr txBox="1"/>
      </xdr:nvSpPr>
      <xdr:spPr>
        <a:xfrm>
          <a:off x="14020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18415</xdr:rowOff>
    </xdr:from>
    <xdr:to>
      <xdr:col>19</xdr:col>
      <xdr:colOff>533400</xdr:colOff>
      <xdr:row>39</xdr:row>
      <xdr:rowOff>120015</xdr:rowOff>
    </xdr:to>
    <xdr:sp macro="" textlink="">
      <xdr:nvSpPr>
        <xdr:cNvPr id="406" name="円/楕円 405"/>
        <xdr:cNvSpPr/>
      </xdr:nvSpPr>
      <xdr:spPr>
        <a:xfrm>
          <a:off x="13462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130192</xdr:rowOff>
    </xdr:from>
    <xdr:ext cx="762000" cy="259045"/>
    <xdr:sp macro="" textlink="">
      <xdr:nvSpPr>
        <xdr:cNvPr id="407" name="テキスト ボックス 406"/>
        <xdr:cNvSpPr txBox="1"/>
      </xdr:nvSpPr>
      <xdr:spPr>
        <a:xfrm>
          <a:off x="13131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地方債残高の減少に継続的に取り組んできており、平成</a:t>
          </a:r>
          <a:r>
            <a:rPr kumimoji="1" lang="en-US" altLang="ja-JP" sz="1300">
              <a:latin typeface="ＭＳ Ｐゴシック"/>
            </a:rPr>
            <a:t>26</a:t>
          </a:r>
          <a:r>
            <a:rPr kumimoji="1" lang="ja-JP" altLang="en-US" sz="1300">
              <a:latin typeface="ＭＳ Ｐゴシック"/>
            </a:rPr>
            <a:t>年度に続き、平成</a:t>
          </a:r>
          <a:r>
            <a:rPr kumimoji="1" lang="en-US" altLang="ja-JP" sz="1300">
              <a:latin typeface="ＭＳ Ｐゴシック"/>
            </a:rPr>
            <a:t>27</a:t>
          </a:r>
          <a:r>
            <a:rPr kumimoji="1" lang="ja-JP" altLang="en-US" sz="1300">
              <a:latin typeface="ＭＳ Ｐゴシック"/>
            </a:rPr>
            <a:t>年度も数値なしとなっている。</a:t>
          </a:r>
          <a:endParaRPr kumimoji="1" lang="en-US" altLang="ja-JP" sz="1300">
            <a:latin typeface="ＭＳ Ｐゴシック"/>
          </a:endParaRPr>
        </a:p>
        <a:p>
          <a:r>
            <a:rPr kumimoji="1" lang="ja-JP" altLang="en-US" sz="1300">
              <a:latin typeface="ＭＳ Ｐゴシック"/>
            </a:rPr>
            <a:t>しかし、特に人口増加著しいひたち野うしく地区への中学校建設や、国体開催に向けた体育施設整備事業などに伴う、大規模な地方債発行が見込まれ、地方債残高の増加が見込まれる。</a:t>
          </a:r>
          <a:endParaRPr kumimoji="1" lang="en-US" altLang="ja-JP" sz="1300">
            <a:latin typeface="ＭＳ Ｐゴシック"/>
          </a:endParaRPr>
        </a:p>
        <a:p>
          <a:r>
            <a:rPr kumimoji="1" lang="ja-JP" altLang="en-US" sz="1300">
              <a:latin typeface="ＭＳ Ｐゴシック"/>
            </a:rPr>
            <a:t>将来世代にただ負担を先送りにするのではなく、未利用地売却などによる基金の残高確保や、財政措置のある事業債の選択など、将来的な財源の確保に努めていく。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1"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2" name="フローチャート : 判断 441"/>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5" name="フローチャート : 判断 444"/>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6" name="テキスト ボックス 445"/>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48" name="テキスト ボックス 447"/>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0" name="テキスト ボックス 44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95843</xdr:rowOff>
    </xdr:from>
    <xdr:to>
      <xdr:col>21</xdr:col>
      <xdr:colOff>50800</xdr:colOff>
      <xdr:row>14</xdr:row>
      <xdr:rowOff>25993</xdr:rowOff>
    </xdr:to>
    <xdr:sp macro="" textlink="">
      <xdr:nvSpPr>
        <xdr:cNvPr id="456" name="円/楕円 455"/>
        <xdr:cNvSpPr/>
      </xdr:nvSpPr>
      <xdr:spPr>
        <a:xfrm>
          <a:off x="14351000" y="23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36170</xdr:rowOff>
    </xdr:from>
    <xdr:ext cx="762000" cy="259045"/>
    <xdr:sp macro="" textlink="">
      <xdr:nvSpPr>
        <xdr:cNvPr id="457" name="テキスト ボックス 456"/>
        <xdr:cNvSpPr txBox="1"/>
      </xdr:nvSpPr>
      <xdr:spPr>
        <a:xfrm>
          <a:off x="14020800" y="209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84,703
83,681
58.92
27,305,471
25,816,660
1,123,291
14,925,432
22,107,354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これまで、正職員を抑制し、一方で行政サービスの低下を招くことがないよう、非常勤職員による対応を進めてきた結果、市全体の人件費総額の抑制をすることができたため、全国自治体、及び類似団体と比較しても低値となった。</a:t>
          </a:r>
          <a:endParaRPr lang="ja-JP" altLang="ja-JP" sz="1200">
            <a:effectLst/>
          </a:endParaRPr>
        </a:p>
        <a:p>
          <a:r>
            <a:rPr kumimoji="1" lang="ja-JP" altLang="ja-JP" sz="1200">
              <a:solidFill>
                <a:schemeClr val="dk1"/>
              </a:solidFill>
              <a:effectLst/>
              <a:latin typeface="+mn-lt"/>
              <a:ea typeface="+mn-ea"/>
              <a:cs typeface="+mn-cs"/>
            </a:rPr>
            <a:t>今後も人件費抑制に取り組む一方で、市民サービスの向上を第一に考え、職員数の適正管理、並びに正職員、非常勤職員のバランスについても考えた、組織づくりに取り組む。</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131899</xdr:rowOff>
    </xdr:from>
    <xdr:to>
      <xdr:col>7</xdr:col>
      <xdr:colOff>15875</xdr:colOff>
      <xdr:row>36</xdr:row>
      <xdr:rowOff>78014</xdr:rowOff>
    </xdr:to>
    <xdr:cxnSp macro="">
      <xdr:nvCxnSpPr>
        <xdr:cNvPr id="68" name="直線コネクタ 67"/>
        <xdr:cNvCxnSpPr/>
      </xdr:nvCxnSpPr>
      <xdr:spPr>
        <a:xfrm flipV="1">
          <a:off x="3987800" y="6132649"/>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36</xdr:row>
      <xdr:rowOff>97608</xdr:rowOff>
    </xdr:to>
    <xdr:cxnSp macro="">
      <xdr:nvCxnSpPr>
        <xdr:cNvPr id="71" name="直線コネクタ 70"/>
        <xdr:cNvCxnSpPr/>
      </xdr:nvCxnSpPr>
      <xdr:spPr>
        <a:xfrm flipV="1">
          <a:off x="3098800" y="62502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97608</xdr:rowOff>
    </xdr:from>
    <xdr:to>
      <xdr:col>4</xdr:col>
      <xdr:colOff>346075</xdr:colOff>
      <xdr:row>36</xdr:row>
      <xdr:rowOff>130266</xdr:rowOff>
    </xdr:to>
    <xdr:cxnSp macro="">
      <xdr:nvCxnSpPr>
        <xdr:cNvPr id="74" name="直線コネクタ 73"/>
        <xdr:cNvCxnSpPr/>
      </xdr:nvCxnSpPr>
      <xdr:spPr>
        <a:xfrm flipV="1">
          <a:off x="2209800" y="62698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78014</xdr:rowOff>
    </xdr:from>
    <xdr:to>
      <xdr:col>3</xdr:col>
      <xdr:colOff>142875</xdr:colOff>
      <xdr:row>36</xdr:row>
      <xdr:rowOff>130266</xdr:rowOff>
    </xdr:to>
    <xdr:cxnSp macro="">
      <xdr:nvCxnSpPr>
        <xdr:cNvPr id="77" name="直線コネクタ 76"/>
        <xdr:cNvCxnSpPr/>
      </xdr:nvCxnSpPr>
      <xdr:spPr>
        <a:xfrm>
          <a:off x="1320800" y="62502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81099</xdr:rowOff>
    </xdr:from>
    <xdr:to>
      <xdr:col>7</xdr:col>
      <xdr:colOff>66675</xdr:colOff>
      <xdr:row>36</xdr:row>
      <xdr:rowOff>11249</xdr:rowOff>
    </xdr:to>
    <xdr:sp macro="" textlink="">
      <xdr:nvSpPr>
        <xdr:cNvPr id="87" name="円/楕円 86"/>
        <xdr:cNvSpPr/>
      </xdr:nvSpPr>
      <xdr:spPr>
        <a:xfrm>
          <a:off x="47752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97626</xdr:rowOff>
    </xdr:from>
    <xdr:ext cx="762000" cy="259045"/>
    <xdr:sp macro="" textlink="">
      <xdr:nvSpPr>
        <xdr:cNvPr id="88" name="人件費該当値テキスト"/>
        <xdr:cNvSpPr txBox="1"/>
      </xdr:nvSpPr>
      <xdr:spPr>
        <a:xfrm>
          <a:off x="4914900" y="59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9" name="円/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113591</xdr:rowOff>
    </xdr:from>
    <xdr:ext cx="736600" cy="259045"/>
    <xdr:sp macro="" textlink="">
      <xdr:nvSpPr>
        <xdr:cNvPr id="90" name="テキスト ボックス 89"/>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46808</xdr:rowOff>
    </xdr:from>
    <xdr:to>
      <xdr:col>4</xdr:col>
      <xdr:colOff>396875</xdr:colOff>
      <xdr:row>36</xdr:row>
      <xdr:rowOff>148408</xdr:rowOff>
    </xdr:to>
    <xdr:sp macro="" textlink="">
      <xdr:nvSpPr>
        <xdr:cNvPr id="91" name="円/楕円 90"/>
        <xdr:cNvSpPr/>
      </xdr:nvSpPr>
      <xdr:spPr>
        <a:xfrm>
          <a:off x="3048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133185</xdr:rowOff>
    </xdr:from>
    <xdr:ext cx="762000" cy="259045"/>
    <xdr:sp macro="" textlink="">
      <xdr:nvSpPr>
        <xdr:cNvPr id="92" name="テキスト ボックス 91"/>
        <xdr:cNvSpPr txBox="1"/>
      </xdr:nvSpPr>
      <xdr:spPr>
        <a:xfrm>
          <a:off x="2717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79466</xdr:rowOff>
    </xdr:from>
    <xdr:to>
      <xdr:col>3</xdr:col>
      <xdr:colOff>193675</xdr:colOff>
      <xdr:row>37</xdr:row>
      <xdr:rowOff>9616</xdr:rowOff>
    </xdr:to>
    <xdr:sp macro="" textlink="">
      <xdr:nvSpPr>
        <xdr:cNvPr id="93" name="円/楕円 92"/>
        <xdr:cNvSpPr/>
      </xdr:nvSpPr>
      <xdr:spPr>
        <a:xfrm>
          <a:off x="2159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165843</xdr:rowOff>
    </xdr:from>
    <xdr:ext cx="762000" cy="259045"/>
    <xdr:sp macro="" textlink="">
      <xdr:nvSpPr>
        <xdr:cNvPr id="94" name="テキスト ボックス 93"/>
        <xdr:cNvSpPr txBox="1"/>
      </xdr:nvSpPr>
      <xdr:spPr>
        <a:xfrm>
          <a:off x="1828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95" name="円/楕円 94"/>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96" name="テキスト ボックス 95"/>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クリーンセンターや、生涯学習施設等を抱える本市では、これまでも物件費が高止まりする傾向にあり、経常収支比率全体を押し上げる形となっている。さらに近年では予防接種の拡充に取り組んでおり、予防接種業務委託費も年々増加しており、物件費全体では、全国平均、類似団体と比較しても高い値である。</a:t>
          </a:r>
          <a:endParaRPr lang="ja-JP" altLang="ja-JP" sz="1200">
            <a:effectLst/>
          </a:endParaRPr>
        </a:p>
        <a:p>
          <a:r>
            <a:rPr kumimoji="1" lang="ja-JP" altLang="ja-JP" sz="1200">
              <a:solidFill>
                <a:schemeClr val="dk1"/>
              </a:solidFill>
              <a:effectLst/>
              <a:latin typeface="+mn-lt"/>
              <a:ea typeface="+mn-ea"/>
              <a:cs typeface="+mn-cs"/>
            </a:rPr>
            <a:t>政策的に拡大をすることによる負担増など、やむを得ない面もあるが、施設の管理等に要する経費については、今後抜本的な見直しを行いたい。</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161290</xdr:rowOff>
    </xdr:from>
    <xdr:to>
      <xdr:col>24</xdr:col>
      <xdr:colOff>31750</xdr:colOff>
      <xdr:row>20</xdr:row>
      <xdr:rowOff>5080</xdr:rowOff>
    </xdr:to>
    <xdr:cxnSp macro="">
      <xdr:nvCxnSpPr>
        <xdr:cNvPr id="129" name="直線コネクタ 128"/>
        <xdr:cNvCxnSpPr/>
      </xdr:nvCxnSpPr>
      <xdr:spPr>
        <a:xfrm>
          <a:off x="15671800" y="3418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46990</xdr:rowOff>
    </xdr:from>
    <xdr:to>
      <xdr:col>22</xdr:col>
      <xdr:colOff>565150</xdr:colOff>
      <xdr:row>19</xdr:row>
      <xdr:rowOff>161290</xdr:rowOff>
    </xdr:to>
    <xdr:cxnSp macro="">
      <xdr:nvCxnSpPr>
        <xdr:cNvPr id="132" name="直線コネクタ 131"/>
        <xdr:cNvCxnSpPr/>
      </xdr:nvCxnSpPr>
      <xdr:spPr>
        <a:xfrm>
          <a:off x="14782800" y="3304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46990</xdr:rowOff>
    </xdr:from>
    <xdr:to>
      <xdr:col>21</xdr:col>
      <xdr:colOff>361950</xdr:colOff>
      <xdr:row>19</xdr:row>
      <xdr:rowOff>54610</xdr:rowOff>
    </xdr:to>
    <xdr:cxnSp macro="">
      <xdr:nvCxnSpPr>
        <xdr:cNvPr id="135" name="直線コネクタ 134"/>
        <xdr:cNvCxnSpPr/>
      </xdr:nvCxnSpPr>
      <xdr:spPr>
        <a:xfrm flipV="1">
          <a:off x="13893800" y="3304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111760</xdr:rowOff>
    </xdr:from>
    <xdr:to>
      <xdr:col>20</xdr:col>
      <xdr:colOff>158750</xdr:colOff>
      <xdr:row>19</xdr:row>
      <xdr:rowOff>54610</xdr:rowOff>
    </xdr:to>
    <xdr:cxnSp macro="">
      <xdr:nvCxnSpPr>
        <xdr:cNvPr id="138" name="直線コネクタ 137"/>
        <xdr:cNvCxnSpPr/>
      </xdr:nvCxnSpPr>
      <xdr:spPr>
        <a:xfrm>
          <a:off x="13004800" y="3197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125730</xdr:rowOff>
    </xdr:from>
    <xdr:to>
      <xdr:col>24</xdr:col>
      <xdr:colOff>82550</xdr:colOff>
      <xdr:row>20</xdr:row>
      <xdr:rowOff>55880</xdr:rowOff>
    </xdr:to>
    <xdr:sp macro="" textlink="">
      <xdr:nvSpPr>
        <xdr:cNvPr id="148" name="円/楕円 147"/>
        <xdr:cNvSpPr/>
      </xdr:nvSpPr>
      <xdr:spPr>
        <a:xfrm>
          <a:off x="164592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97807</xdr:rowOff>
    </xdr:from>
    <xdr:ext cx="762000" cy="259045"/>
    <xdr:sp macro="" textlink="">
      <xdr:nvSpPr>
        <xdr:cNvPr id="149" name="物件費該当値テキスト"/>
        <xdr:cNvSpPr txBox="1"/>
      </xdr:nvSpPr>
      <xdr:spPr>
        <a:xfrm>
          <a:off x="165989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110490</xdr:rowOff>
    </xdr:from>
    <xdr:to>
      <xdr:col>22</xdr:col>
      <xdr:colOff>615950</xdr:colOff>
      <xdr:row>20</xdr:row>
      <xdr:rowOff>40640</xdr:rowOff>
    </xdr:to>
    <xdr:sp macro="" textlink="">
      <xdr:nvSpPr>
        <xdr:cNvPr id="150" name="円/楕円 149"/>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25417</xdr:rowOff>
    </xdr:from>
    <xdr:ext cx="736600" cy="259045"/>
    <xdr:sp macro="" textlink="">
      <xdr:nvSpPr>
        <xdr:cNvPr id="151" name="テキスト ボックス 150"/>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167640</xdr:rowOff>
    </xdr:from>
    <xdr:to>
      <xdr:col>21</xdr:col>
      <xdr:colOff>412750</xdr:colOff>
      <xdr:row>19</xdr:row>
      <xdr:rowOff>97790</xdr:rowOff>
    </xdr:to>
    <xdr:sp macro="" textlink="">
      <xdr:nvSpPr>
        <xdr:cNvPr id="152" name="円/楕円 151"/>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82567</xdr:rowOff>
    </xdr:from>
    <xdr:ext cx="762000" cy="259045"/>
    <xdr:sp macro="" textlink="">
      <xdr:nvSpPr>
        <xdr:cNvPr id="153" name="テキスト ボックス 152"/>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3810</xdr:rowOff>
    </xdr:from>
    <xdr:to>
      <xdr:col>20</xdr:col>
      <xdr:colOff>209550</xdr:colOff>
      <xdr:row>19</xdr:row>
      <xdr:rowOff>105410</xdr:rowOff>
    </xdr:to>
    <xdr:sp macro="" textlink="">
      <xdr:nvSpPr>
        <xdr:cNvPr id="154" name="円/楕円 153"/>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90187</xdr:rowOff>
    </xdr:from>
    <xdr:ext cx="762000" cy="259045"/>
    <xdr:sp macro="" textlink="">
      <xdr:nvSpPr>
        <xdr:cNvPr id="155" name="テキスト ボックス 154"/>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60960</xdr:rowOff>
    </xdr:from>
    <xdr:to>
      <xdr:col>19</xdr:col>
      <xdr:colOff>6350</xdr:colOff>
      <xdr:row>18</xdr:row>
      <xdr:rowOff>162560</xdr:rowOff>
    </xdr:to>
    <xdr:sp macro="" textlink="">
      <xdr:nvSpPr>
        <xdr:cNvPr id="156" name="円/楕円 155"/>
        <xdr:cNvSpPr/>
      </xdr:nvSpPr>
      <xdr:spPr>
        <a:xfrm>
          <a:off x="12954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147337</xdr:rowOff>
    </xdr:from>
    <xdr:ext cx="762000" cy="259045"/>
    <xdr:sp macro="" textlink="">
      <xdr:nvSpPr>
        <xdr:cNvPr id="157" name="テキスト ボックス 156"/>
        <xdr:cNvSpPr txBox="1"/>
      </xdr:nvSpPr>
      <xdr:spPr>
        <a:xfrm>
          <a:off x="12623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民間保育園の建設が進み、民間保育園への運営補助が増額となる一方で、健康増進策</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取り組んできたこと等により、扶助費全体額では、全国平均、類似団体と比べて、低値で推移している。</a:t>
          </a:r>
          <a:endParaRPr lang="ja-JP" altLang="ja-JP" sz="1200">
            <a:effectLst/>
          </a:endParaRPr>
        </a:p>
        <a:p>
          <a:r>
            <a:rPr kumimoji="1" lang="ja-JP" altLang="ja-JP" sz="1200">
              <a:solidFill>
                <a:schemeClr val="dk1"/>
              </a:solidFill>
              <a:effectLst/>
              <a:latin typeface="+mn-lt"/>
              <a:ea typeface="+mn-ea"/>
              <a:cs typeface="+mn-cs"/>
            </a:rPr>
            <a:t>しかし、扶助費全体では増額傾向にあり、近年では障害者介護給付費等の増額も著しいことから、今後も扶助費抑制につながる施策に積極的に取り組んでいきたい。</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117475</xdr:rowOff>
    </xdr:from>
    <xdr:to>
      <xdr:col>7</xdr:col>
      <xdr:colOff>15875</xdr:colOff>
      <xdr:row>55</xdr:row>
      <xdr:rowOff>22225</xdr:rowOff>
    </xdr:to>
    <xdr:cxnSp macro="">
      <xdr:nvCxnSpPr>
        <xdr:cNvPr id="194" name="直線コネクタ 193"/>
        <xdr:cNvCxnSpPr/>
      </xdr:nvCxnSpPr>
      <xdr:spPr>
        <a:xfrm>
          <a:off x="3987800" y="93757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117475</xdr:rowOff>
    </xdr:to>
    <xdr:cxnSp macro="">
      <xdr:nvCxnSpPr>
        <xdr:cNvPr id="197" name="直線コネクタ 196"/>
        <xdr:cNvCxnSpPr/>
      </xdr:nvCxnSpPr>
      <xdr:spPr>
        <a:xfrm>
          <a:off x="3098800" y="92329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136525</xdr:rowOff>
    </xdr:from>
    <xdr:to>
      <xdr:col>4</xdr:col>
      <xdr:colOff>346075</xdr:colOff>
      <xdr:row>53</xdr:row>
      <xdr:rowOff>146050</xdr:rowOff>
    </xdr:to>
    <xdr:cxnSp macro="">
      <xdr:nvCxnSpPr>
        <xdr:cNvPr id="200" name="直線コネクタ 199"/>
        <xdr:cNvCxnSpPr/>
      </xdr:nvCxnSpPr>
      <xdr:spPr>
        <a:xfrm>
          <a:off x="2209800" y="9223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79375</xdr:rowOff>
    </xdr:from>
    <xdr:to>
      <xdr:col>3</xdr:col>
      <xdr:colOff>142875</xdr:colOff>
      <xdr:row>53</xdr:row>
      <xdr:rowOff>136525</xdr:rowOff>
    </xdr:to>
    <xdr:cxnSp macro="">
      <xdr:nvCxnSpPr>
        <xdr:cNvPr id="203" name="直線コネクタ 202"/>
        <xdr:cNvCxnSpPr/>
      </xdr:nvCxnSpPr>
      <xdr:spPr>
        <a:xfrm>
          <a:off x="1320800" y="9166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95902</xdr:rowOff>
    </xdr:from>
    <xdr:ext cx="762000" cy="259045"/>
    <xdr:sp macro="" textlink="">
      <xdr:nvSpPr>
        <xdr:cNvPr id="205" name="テキスト ボックス 204"/>
        <xdr:cNvSpPr txBox="1"/>
      </xdr:nvSpPr>
      <xdr:spPr>
        <a:xfrm>
          <a:off x="1828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142875</xdr:rowOff>
    </xdr:from>
    <xdr:to>
      <xdr:col>7</xdr:col>
      <xdr:colOff>66675</xdr:colOff>
      <xdr:row>55</xdr:row>
      <xdr:rowOff>73025</xdr:rowOff>
    </xdr:to>
    <xdr:sp macro="" textlink="">
      <xdr:nvSpPr>
        <xdr:cNvPr id="213" name="円/楕円 212"/>
        <xdr:cNvSpPr/>
      </xdr:nvSpPr>
      <xdr:spPr>
        <a:xfrm>
          <a:off x="47752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159402</xdr:rowOff>
    </xdr:from>
    <xdr:ext cx="762000" cy="259045"/>
    <xdr:sp macro="" textlink="">
      <xdr:nvSpPr>
        <xdr:cNvPr id="214" name="扶助費該当値テキスト"/>
        <xdr:cNvSpPr txBox="1"/>
      </xdr:nvSpPr>
      <xdr:spPr>
        <a:xfrm>
          <a:off x="49149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66675</xdr:rowOff>
    </xdr:from>
    <xdr:to>
      <xdr:col>5</xdr:col>
      <xdr:colOff>600075</xdr:colOff>
      <xdr:row>54</xdr:row>
      <xdr:rowOff>168275</xdr:rowOff>
    </xdr:to>
    <xdr:sp macro="" textlink="">
      <xdr:nvSpPr>
        <xdr:cNvPr id="215" name="円/楕円 214"/>
        <xdr:cNvSpPr/>
      </xdr:nvSpPr>
      <xdr:spPr>
        <a:xfrm>
          <a:off x="3937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216" name="テキスト ボックス 215"/>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7" name="円/楕円 216"/>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8" name="テキスト ボックス 217"/>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85725</xdr:rowOff>
    </xdr:from>
    <xdr:to>
      <xdr:col>3</xdr:col>
      <xdr:colOff>193675</xdr:colOff>
      <xdr:row>54</xdr:row>
      <xdr:rowOff>15875</xdr:rowOff>
    </xdr:to>
    <xdr:sp macro="" textlink="">
      <xdr:nvSpPr>
        <xdr:cNvPr id="219" name="円/楕円 218"/>
        <xdr:cNvSpPr/>
      </xdr:nvSpPr>
      <xdr:spPr>
        <a:xfrm>
          <a:off x="2159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26052</xdr:rowOff>
    </xdr:from>
    <xdr:ext cx="762000" cy="259045"/>
    <xdr:sp macro="" textlink="">
      <xdr:nvSpPr>
        <xdr:cNvPr id="220" name="テキスト ボックス 219"/>
        <xdr:cNvSpPr txBox="1"/>
      </xdr:nvSpPr>
      <xdr:spPr>
        <a:xfrm>
          <a:off x="1828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28575</xdr:rowOff>
    </xdr:from>
    <xdr:to>
      <xdr:col>1</xdr:col>
      <xdr:colOff>676275</xdr:colOff>
      <xdr:row>53</xdr:row>
      <xdr:rowOff>130175</xdr:rowOff>
    </xdr:to>
    <xdr:sp macro="" textlink="">
      <xdr:nvSpPr>
        <xdr:cNvPr id="221" name="円/楕円 220"/>
        <xdr:cNvSpPr/>
      </xdr:nvSpPr>
      <xdr:spPr>
        <a:xfrm>
          <a:off x="12700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140352</xdr:rowOff>
    </xdr:from>
    <xdr:ext cx="762000" cy="259045"/>
    <xdr:sp macro="" textlink="">
      <xdr:nvSpPr>
        <xdr:cNvPr id="222" name="テキスト ボックス 221"/>
        <xdr:cNvSpPr txBox="1"/>
      </xdr:nvSpPr>
      <xdr:spPr>
        <a:xfrm>
          <a:off x="939800" y="888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公共施設を多く抱える一方で、著しい維持補修工事等の増加は未だ見られず、その他の経費についても平均値よりも低値で推移している。</a:t>
          </a:r>
          <a:endParaRPr lang="ja-JP" altLang="ja-JP" sz="1200">
            <a:effectLst/>
          </a:endParaRPr>
        </a:p>
        <a:p>
          <a:r>
            <a:rPr kumimoji="1" lang="ja-JP" altLang="ja-JP" sz="1200">
              <a:solidFill>
                <a:schemeClr val="dk1"/>
              </a:solidFill>
              <a:effectLst/>
              <a:latin typeface="+mn-lt"/>
              <a:ea typeface="+mn-ea"/>
              <a:cs typeface="+mn-cs"/>
            </a:rPr>
            <a:t>しかし、前述の通り、本市では多くの公共施設を有しており、またそれぞれの施設の老朽化の問題が顕在化してきたことから、今後各施設の老朽化に伴う、維持補修費の増額が懸念される。</a:t>
          </a:r>
          <a:endParaRPr lang="ja-JP" altLang="ja-JP" sz="1200">
            <a:effectLst/>
          </a:endParaRPr>
        </a:p>
        <a:p>
          <a:r>
            <a:rPr kumimoji="1" lang="ja-JP" altLang="ja-JP" sz="1200">
              <a:solidFill>
                <a:schemeClr val="dk1"/>
              </a:solidFill>
              <a:effectLst/>
              <a:latin typeface="+mn-lt"/>
              <a:ea typeface="+mn-ea"/>
              <a:cs typeface="+mn-cs"/>
            </a:rPr>
            <a:t>施設の老朽化に伴う補修等は一部やむを得ない面もあるが、その平準化に取り組むとともに、経費についても不必要なものがないよう、管理していく必要がある。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56</xdr:row>
      <xdr:rowOff>66040</xdr:rowOff>
    </xdr:to>
    <xdr:cxnSp macro="">
      <xdr:nvCxnSpPr>
        <xdr:cNvPr id="255" name="直線コネクタ 254"/>
        <xdr:cNvCxnSpPr/>
      </xdr:nvCxnSpPr>
      <xdr:spPr>
        <a:xfrm>
          <a:off x="15671800" y="9552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153670</xdr:rowOff>
    </xdr:to>
    <xdr:cxnSp macro="">
      <xdr:nvCxnSpPr>
        <xdr:cNvPr id="258" name="直線コネクタ 257"/>
        <xdr:cNvCxnSpPr/>
      </xdr:nvCxnSpPr>
      <xdr:spPr>
        <a:xfrm flipV="1">
          <a:off x="14782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153670</xdr:rowOff>
    </xdr:to>
    <xdr:cxnSp macro="">
      <xdr:nvCxnSpPr>
        <xdr:cNvPr id="261" name="直線コネクタ 260"/>
        <xdr:cNvCxnSpPr/>
      </xdr:nvCxnSpPr>
      <xdr:spPr>
        <a:xfrm>
          <a:off x="13893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138430</xdr:rowOff>
    </xdr:to>
    <xdr:cxnSp macro="">
      <xdr:nvCxnSpPr>
        <xdr:cNvPr id="264" name="直線コネクタ 263"/>
        <xdr:cNvCxnSpPr/>
      </xdr:nvCxnSpPr>
      <xdr:spPr>
        <a:xfrm>
          <a:off x="13004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4" name="円/楕円 273"/>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75"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76" name="円/楕円 275"/>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77" name="テキスト ボックス 276"/>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8" name="円/楕円 277"/>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9" name="テキスト ボックス 278"/>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80" name="円/楕円 279"/>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81" name="テキスト ボックス 280"/>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82" name="円/楕円 281"/>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83" name="テキスト ボックス 282"/>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市民の活動を推進する為には、補助金の支出は必要でこれまでも全国平均、類似団体の平均値よりも低値で推移している。補助費については、一部事務組合の償還が減少傾向にあること、また、平成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年度においては、経常的な補助費の一部を、経済対策事業として実施したことに伴い、減額となっている。</a:t>
          </a:r>
          <a:endParaRPr lang="ja-JP" altLang="ja-JP" sz="1200">
            <a:effectLst/>
          </a:endParaRPr>
        </a:p>
        <a:p>
          <a:r>
            <a:rPr kumimoji="1" lang="ja-JP" altLang="ja-JP" sz="1200">
              <a:solidFill>
                <a:schemeClr val="dk1"/>
              </a:solidFill>
              <a:effectLst/>
              <a:latin typeface="+mn-lt"/>
              <a:ea typeface="+mn-ea"/>
              <a:cs typeface="+mn-cs"/>
            </a:rPr>
            <a:t>補助費については、その金額が適正か否かを適正に判断し、不必要な支出の抑制に努めていきたい。</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140716</xdr:rowOff>
    </xdr:to>
    <xdr:cxnSp macro="">
      <xdr:nvCxnSpPr>
        <xdr:cNvPr id="313" name="直線コネクタ 312"/>
        <xdr:cNvCxnSpPr/>
      </xdr:nvCxnSpPr>
      <xdr:spPr>
        <a:xfrm flipV="1">
          <a:off x="15671800" y="62489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140716</xdr:rowOff>
    </xdr:to>
    <xdr:cxnSp macro="">
      <xdr:nvCxnSpPr>
        <xdr:cNvPr id="316" name="直線コネクタ 315"/>
        <xdr:cNvCxnSpPr/>
      </xdr:nvCxnSpPr>
      <xdr:spPr>
        <a:xfrm>
          <a:off x="14782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113284</xdr:rowOff>
    </xdr:to>
    <xdr:cxnSp macro="">
      <xdr:nvCxnSpPr>
        <xdr:cNvPr id="319" name="直線コネクタ 318"/>
        <xdr:cNvCxnSpPr/>
      </xdr:nvCxnSpPr>
      <xdr:spPr>
        <a:xfrm>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104140</xdr:rowOff>
    </xdr:to>
    <xdr:cxnSp macro="">
      <xdr:nvCxnSpPr>
        <xdr:cNvPr id="322" name="直線コネクタ 321"/>
        <xdr:cNvCxnSpPr/>
      </xdr:nvCxnSpPr>
      <xdr:spPr>
        <a:xfrm>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32" name="円/楕円 331"/>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169435</xdr:rowOff>
    </xdr:from>
    <xdr:ext cx="762000" cy="259045"/>
    <xdr:sp macro="" textlink="">
      <xdr:nvSpPr>
        <xdr:cNvPr id="333"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34" name="円/楕円 333"/>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35" name="テキスト ボックス 33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6" name="円/楕円 335"/>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37" name="テキスト ボックス 336"/>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8" name="円/楕円 33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39" name="テキスト ボックス 338"/>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40" name="円/楕円 339"/>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41" name="テキスト ボックス 340"/>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これまで、</a:t>
          </a:r>
          <a:r>
            <a:rPr kumimoji="1" lang="ja-JP" altLang="en-US" sz="1200">
              <a:solidFill>
                <a:schemeClr val="dk1"/>
              </a:solidFill>
              <a:effectLst/>
              <a:latin typeface="+mn-lt"/>
              <a:ea typeface="+mn-ea"/>
              <a:cs typeface="+mn-cs"/>
            </a:rPr>
            <a:t>公債費の</a:t>
          </a:r>
          <a:r>
            <a:rPr kumimoji="1" lang="ja-JP" altLang="ja-JP" sz="1200">
              <a:solidFill>
                <a:schemeClr val="dk1"/>
              </a:solidFill>
              <a:effectLst/>
              <a:latin typeface="+mn-lt"/>
              <a:ea typeface="+mn-ea"/>
              <a:cs typeface="+mn-cs"/>
            </a:rPr>
            <a:t>残高抑制に取り組んできた結果、公債費についても減少の傾向が見られ、各年度とも、全国平均、類似団体値と比較しても、低値で推移している。</a:t>
          </a:r>
          <a:endParaRPr lang="ja-JP" altLang="ja-JP" sz="1200">
            <a:effectLst/>
          </a:endParaRPr>
        </a:p>
        <a:p>
          <a:r>
            <a:rPr kumimoji="1" lang="ja-JP" altLang="ja-JP" sz="1200">
              <a:solidFill>
                <a:schemeClr val="dk1"/>
              </a:solidFill>
              <a:effectLst/>
              <a:latin typeface="+mn-lt"/>
              <a:ea typeface="+mn-ea"/>
              <a:cs typeface="+mn-cs"/>
            </a:rPr>
            <a:t>今後、中学校建設や、武道場建設など大型事業が計画されており、それに伴い、ある程度の公債費の増加も懸念されるが、引き続き</a:t>
          </a:r>
          <a:r>
            <a:rPr kumimoji="1" lang="ja-JP" altLang="en-US" sz="1200">
              <a:solidFill>
                <a:schemeClr val="dk1"/>
              </a:solidFill>
              <a:effectLst/>
              <a:latin typeface="+mn-lt"/>
              <a:ea typeface="+mn-ea"/>
              <a:cs typeface="+mn-cs"/>
            </a:rPr>
            <a:t>公債費</a:t>
          </a:r>
          <a:r>
            <a:rPr kumimoji="1" lang="ja-JP" altLang="ja-JP" sz="1200">
              <a:solidFill>
                <a:schemeClr val="dk1"/>
              </a:solidFill>
              <a:effectLst/>
              <a:latin typeface="+mn-lt"/>
              <a:ea typeface="+mn-ea"/>
              <a:cs typeface="+mn-cs"/>
            </a:rPr>
            <a:t>残高抑制に努めるとともに、毎年の償還額の平準化にも取り組んでいきたい。</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131572</xdr:rowOff>
    </xdr:to>
    <xdr:cxnSp macro="">
      <xdr:nvCxnSpPr>
        <xdr:cNvPr id="371" name="直線コネクタ 370"/>
        <xdr:cNvCxnSpPr/>
      </xdr:nvCxnSpPr>
      <xdr:spPr>
        <a:xfrm flipV="1">
          <a:off x="3987800" y="131297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77</xdr:row>
      <xdr:rowOff>42418</xdr:rowOff>
    </xdr:to>
    <xdr:cxnSp macro="">
      <xdr:nvCxnSpPr>
        <xdr:cNvPr id="374" name="直線コネクタ 373"/>
        <xdr:cNvCxnSpPr/>
      </xdr:nvCxnSpPr>
      <xdr:spPr>
        <a:xfrm flipV="1">
          <a:off x="3098800" y="13161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133858</xdr:rowOff>
    </xdr:to>
    <xdr:cxnSp macro="">
      <xdr:nvCxnSpPr>
        <xdr:cNvPr id="377" name="直線コネクタ 376"/>
        <xdr:cNvCxnSpPr/>
      </xdr:nvCxnSpPr>
      <xdr:spPr>
        <a:xfrm flipV="1">
          <a:off x="2209800" y="13244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147574</xdr:rowOff>
    </xdr:to>
    <xdr:cxnSp macro="">
      <xdr:nvCxnSpPr>
        <xdr:cNvPr id="380" name="直線コネクタ 379"/>
        <xdr:cNvCxnSpPr/>
      </xdr:nvCxnSpPr>
      <xdr:spPr>
        <a:xfrm flipV="1">
          <a:off x="1320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90" name="円/楕円 389"/>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91"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80772</xdr:rowOff>
    </xdr:from>
    <xdr:to>
      <xdr:col>5</xdr:col>
      <xdr:colOff>600075</xdr:colOff>
      <xdr:row>77</xdr:row>
      <xdr:rowOff>10922</xdr:rowOff>
    </xdr:to>
    <xdr:sp macro="" textlink="">
      <xdr:nvSpPr>
        <xdr:cNvPr id="392" name="円/楕円 391"/>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93" name="テキスト ボックス 392"/>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94" name="円/楕円 393"/>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95" name="テキスト ボックス 394"/>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6" name="円/楕円 395"/>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7" name="テキスト ボックス 396"/>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98" name="円/楕円 397"/>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99" name="テキスト ボックス 398"/>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経常一般財源が増額となったことから、指標値の改善が見られるものの、多くの公共施設を抱えること等から、物件費の高騰等により、全国平均及び類似団体と比較しても、高止まりしている傾向にある。</a:t>
          </a:r>
          <a:endParaRPr lang="ja-JP" altLang="ja-JP" sz="1200">
            <a:effectLst/>
          </a:endParaRPr>
        </a:p>
        <a:p>
          <a:r>
            <a:rPr kumimoji="1" lang="ja-JP" altLang="ja-JP" sz="1200">
              <a:solidFill>
                <a:schemeClr val="dk1"/>
              </a:solidFill>
              <a:effectLst/>
              <a:latin typeface="+mn-lt"/>
              <a:ea typeface="+mn-ea"/>
              <a:cs typeface="+mn-cs"/>
            </a:rPr>
            <a:t>維持補修工事の今後の高騰等が懸念されるが、経常収支比率全体のこれ以上の高騰は、財政運営に大きな影響を及ぼすものであることから、経常経費全体の圧縮につとめていきたい。</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85852</xdr:rowOff>
    </xdr:from>
    <xdr:to>
      <xdr:col>24</xdr:col>
      <xdr:colOff>31750</xdr:colOff>
      <xdr:row>78</xdr:row>
      <xdr:rowOff>117856</xdr:rowOff>
    </xdr:to>
    <xdr:cxnSp macro="">
      <xdr:nvCxnSpPr>
        <xdr:cNvPr id="430" name="直線コネクタ 429"/>
        <xdr:cNvCxnSpPr/>
      </xdr:nvCxnSpPr>
      <xdr:spPr>
        <a:xfrm flipV="1">
          <a:off x="15671800" y="134589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156718</xdr:rowOff>
    </xdr:from>
    <xdr:to>
      <xdr:col>22</xdr:col>
      <xdr:colOff>565150</xdr:colOff>
      <xdr:row>78</xdr:row>
      <xdr:rowOff>117856</xdr:rowOff>
    </xdr:to>
    <xdr:cxnSp macro="">
      <xdr:nvCxnSpPr>
        <xdr:cNvPr id="433" name="直線コネクタ 432"/>
        <xdr:cNvCxnSpPr/>
      </xdr:nvCxnSpPr>
      <xdr:spPr>
        <a:xfrm>
          <a:off x="14782800" y="133583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156718</xdr:rowOff>
    </xdr:from>
    <xdr:to>
      <xdr:col>21</xdr:col>
      <xdr:colOff>361950</xdr:colOff>
      <xdr:row>77</xdr:row>
      <xdr:rowOff>161289</xdr:rowOff>
    </xdr:to>
    <xdr:cxnSp macro="">
      <xdr:nvCxnSpPr>
        <xdr:cNvPr id="436" name="直線コネクタ 435"/>
        <xdr:cNvCxnSpPr/>
      </xdr:nvCxnSpPr>
      <xdr:spPr>
        <a:xfrm flipV="1">
          <a:off x="13893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10413</xdr:rowOff>
    </xdr:from>
    <xdr:to>
      <xdr:col>20</xdr:col>
      <xdr:colOff>158750</xdr:colOff>
      <xdr:row>77</xdr:row>
      <xdr:rowOff>161289</xdr:rowOff>
    </xdr:to>
    <xdr:cxnSp macro="">
      <xdr:nvCxnSpPr>
        <xdr:cNvPr id="439" name="直線コネクタ 438"/>
        <xdr:cNvCxnSpPr/>
      </xdr:nvCxnSpPr>
      <xdr:spPr>
        <a:xfrm>
          <a:off x="13004800" y="13212063"/>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35052</xdr:rowOff>
    </xdr:from>
    <xdr:to>
      <xdr:col>24</xdr:col>
      <xdr:colOff>82550</xdr:colOff>
      <xdr:row>78</xdr:row>
      <xdr:rowOff>136652</xdr:rowOff>
    </xdr:to>
    <xdr:sp macro="" textlink="">
      <xdr:nvSpPr>
        <xdr:cNvPr id="449" name="円/楕円 448"/>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7129</xdr:rowOff>
    </xdr:from>
    <xdr:ext cx="762000" cy="259045"/>
    <xdr:sp macro="" textlink="">
      <xdr:nvSpPr>
        <xdr:cNvPr id="450"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67056</xdr:rowOff>
    </xdr:from>
    <xdr:to>
      <xdr:col>22</xdr:col>
      <xdr:colOff>615950</xdr:colOff>
      <xdr:row>78</xdr:row>
      <xdr:rowOff>168656</xdr:rowOff>
    </xdr:to>
    <xdr:sp macro="" textlink="">
      <xdr:nvSpPr>
        <xdr:cNvPr id="451" name="円/楕円 450"/>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153433</xdr:rowOff>
    </xdr:from>
    <xdr:ext cx="736600" cy="259045"/>
    <xdr:sp macro="" textlink="">
      <xdr:nvSpPr>
        <xdr:cNvPr id="452" name="テキスト ボックス 451"/>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105918</xdr:rowOff>
    </xdr:from>
    <xdr:to>
      <xdr:col>21</xdr:col>
      <xdr:colOff>412750</xdr:colOff>
      <xdr:row>78</xdr:row>
      <xdr:rowOff>36068</xdr:rowOff>
    </xdr:to>
    <xdr:sp macro="" textlink="">
      <xdr:nvSpPr>
        <xdr:cNvPr id="453" name="円/楕円 452"/>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20845</xdr:rowOff>
    </xdr:from>
    <xdr:ext cx="762000" cy="259045"/>
    <xdr:sp macro="" textlink="">
      <xdr:nvSpPr>
        <xdr:cNvPr id="454" name="テキスト ボックス 453"/>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5" name="円/楕円 454"/>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6" name="テキスト ボックス 45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57" name="円/楕円 456"/>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58" name="テキスト ボックス 457"/>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茨城県牛久市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111303</xdr:rowOff>
    </xdr:from>
    <xdr:to>
      <xdr:col>4</xdr:col>
      <xdr:colOff>1117600</xdr:colOff>
      <xdr:row>18</xdr:row>
      <xdr:rowOff>121133</xdr:rowOff>
    </xdr:to>
    <xdr:cxnSp macro="">
      <xdr:nvCxnSpPr>
        <xdr:cNvPr id="50" name="直線コネクタ 49"/>
        <xdr:cNvCxnSpPr/>
      </xdr:nvCxnSpPr>
      <xdr:spPr bwMode="auto">
        <a:xfrm flipV="1">
          <a:off x="5003800" y="3245028"/>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121133</xdr:rowOff>
    </xdr:from>
    <xdr:to>
      <xdr:col>4</xdr:col>
      <xdr:colOff>469900</xdr:colOff>
      <xdr:row>18</xdr:row>
      <xdr:rowOff>128010</xdr:rowOff>
    </xdr:to>
    <xdr:cxnSp macro="">
      <xdr:nvCxnSpPr>
        <xdr:cNvPr id="53" name="直線コネクタ 52"/>
        <xdr:cNvCxnSpPr/>
      </xdr:nvCxnSpPr>
      <xdr:spPr bwMode="auto">
        <a:xfrm flipV="1">
          <a:off x="4305300" y="3254858"/>
          <a:ext cx="698500" cy="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106064</xdr:rowOff>
    </xdr:from>
    <xdr:to>
      <xdr:col>3</xdr:col>
      <xdr:colOff>904875</xdr:colOff>
      <xdr:row>18</xdr:row>
      <xdr:rowOff>128010</xdr:rowOff>
    </xdr:to>
    <xdr:cxnSp macro="">
      <xdr:nvCxnSpPr>
        <xdr:cNvPr id="56" name="直線コネクタ 55"/>
        <xdr:cNvCxnSpPr/>
      </xdr:nvCxnSpPr>
      <xdr:spPr bwMode="auto">
        <a:xfrm>
          <a:off x="3606800" y="3239789"/>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93815</xdr:rowOff>
    </xdr:from>
    <xdr:to>
      <xdr:col>3</xdr:col>
      <xdr:colOff>206375</xdr:colOff>
      <xdr:row>18</xdr:row>
      <xdr:rowOff>106064</xdr:rowOff>
    </xdr:to>
    <xdr:cxnSp macro="">
      <xdr:nvCxnSpPr>
        <xdr:cNvPr id="59" name="直線コネクタ 58"/>
        <xdr:cNvCxnSpPr/>
      </xdr:nvCxnSpPr>
      <xdr:spPr bwMode="auto">
        <a:xfrm>
          <a:off x="2908300" y="3227540"/>
          <a:ext cx="698500" cy="1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60503</xdr:rowOff>
    </xdr:from>
    <xdr:to>
      <xdr:col>5</xdr:col>
      <xdr:colOff>34925</xdr:colOff>
      <xdr:row>18</xdr:row>
      <xdr:rowOff>162103</xdr:rowOff>
    </xdr:to>
    <xdr:sp macro="" textlink="">
      <xdr:nvSpPr>
        <xdr:cNvPr id="69" name="円/楕円 68"/>
        <xdr:cNvSpPr/>
      </xdr:nvSpPr>
      <xdr:spPr bwMode="auto">
        <a:xfrm>
          <a:off x="5600700" y="319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32580</xdr:rowOff>
    </xdr:from>
    <xdr:ext cx="762000" cy="259045"/>
    <xdr:sp macro="" textlink="">
      <xdr:nvSpPr>
        <xdr:cNvPr id="70" name="人口1人当たり決算額の推移該当値テキスト130"/>
        <xdr:cNvSpPr txBox="1"/>
      </xdr:nvSpPr>
      <xdr:spPr>
        <a:xfrm>
          <a:off x="5740400" y="31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70333</xdr:rowOff>
    </xdr:from>
    <xdr:to>
      <xdr:col>4</xdr:col>
      <xdr:colOff>520700</xdr:colOff>
      <xdr:row>19</xdr:row>
      <xdr:rowOff>483</xdr:rowOff>
    </xdr:to>
    <xdr:sp macro="" textlink="">
      <xdr:nvSpPr>
        <xdr:cNvPr id="71" name="円/楕円 70"/>
        <xdr:cNvSpPr/>
      </xdr:nvSpPr>
      <xdr:spPr bwMode="auto">
        <a:xfrm>
          <a:off x="4953000" y="320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156710</xdr:rowOff>
    </xdr:from>
    <xdr:ext cx="736600" cy="259045"/>
    <xdr:sp macro="" textlink="">
      <xdr:nvSpPr>
        <xdr:cNvPr id="72" name="テキスト ボックス 71"/>
        <xdr:cNvSpPr txBox="1"/>
      </xdr:nvSpPr>
      <xdr:spPr>
        <a:xfrm>
          <a:off x="4622800" y="3290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55,808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77210</xdr:rowOff>
    </xdr:from>
    <xdr:to>
      <xdr:col>3</xdr:col>
      <xdr:colOff>955675</xdr:colOff>
      <xdr:row>19</xdr:row>
      <xdr:rowOff>7360</xdr:rowOff>
    </xdr:to>
    <xdr:sp macro="" textlink="">
      <xdr:nvSpPr>
        <xdr:cNvPr id="73" name="円/楕円 72"/>
        <xdr:cNvSpPr/>
      </xdr:nvSpPr>
      <xdr:spPr bwMode="auto">
        <a:xfrm>
          <a:off x="4254500" y="321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163587</xdr:rowOff>
    </xdr:from>
    <xdr:ext cx="762000" cy="259045"/>
    <xdr:sp macro="" textlink="">
      <xdr:nvSpPr>
        <xdr:cNvPr id="74" name="テキスト ボックス 73"/>
        <xdr:cNvSpPr txBox="1"/>
      </xdr:nvSpPr>
      <xdr:spPr>
        <a:xfrm>
          <a:off x="3924300" y="329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55264</xdr:rowOff>
    </xdr:from>
    <xdr:to>
      <xdr:col>3</xdr:col>
      <xdr:colOff>257175</xdr:colOff>
      <xdr:row>18</xdr:row>
      <xdr:rowOff>156864</xdr:rowOff>
    </xdr:to>
    <xdr:sp macro="" textlink="">
      <xdr:nvSpPr>
        <xdr:cNvPr id="75" name="円/楕円 74"/>
        <xdr:cNvSpPr/>
      </xdr:nvSpPr>
      <xdr:spPr bwMode="auto">
        <a:xfrm>
          <a:off x="3556000" y="318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141641</xdr:rowOff>
    </xdr:from>
    <xdr:ext cx="762000" cy="259045"/>
    <xdr:sp macro="" textlink="">
      <xdr:nvSpPr>
        <xdr:cNvPr id="76" name="テキスト ボックス 75"/>
        <xdr:cNvSpPr txBox="1"/>
      </xdr:nvSpPr>
      <xdr:spPr>
        <a:xfrm>
          <a:off x="3225800" y="327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56,599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43015</xdr:rowOff>
    </xdr:from>
    <xdr:to>
      <xdr:col>2</xdr:col>
      <xdr:colOff>692150</xdr:colOff>
      <xdr:row>18</xdr:row>
      <xdr:rowOff>144615</xdr:rowOff>
    </xdr:to>
    <xdr:sp macro="" textlink="">
      <xdr:nvSpPr>
        <xdr:cNvPr id="77" name="円/楕円 76"/>
        <xdr:cNvSpPr/>
      </xdr:nvSpPr>
      <xdr:spPr bwMode="auto">
        <a:xfrm>
          <a:off x="2857500" y="317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129392</xdr:rowOff>
    </xdr:from>
    <xdr:ext cx="762000" cy="259045"/>
    <xdr:sp macro="" textlink="">
      <xdr:nvSpPr>
        <xdr:cNvPr id="78" name="テキスト ボックス 77"/>
        <xdr:cNvSpPr txBox="1"/>
      </xdr:nvSpPr>
      <xdr:spPr>
        <a:xfrm>
          <a:off x="2527300" y="326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130686</xdr:rowOff>
    </xdr:from>
    <xdr:to>
      <xdr:col>4</xdr:col>
      <xdr:colOff>1117600</xdr:colOff>
      <xdr:row>37</xdr:row>
      <xdr:rowOff>196294</xdr:rowOff>
    </xdr:to>
    <xdr:cxnSp macro="">
      <xdr:nvCxnSpPr>
        <xdr:cNvPr id="115" name="直線コネクタ 114"/>
        <xdr:cNvCxnSpPr/>
      </xdr:nvCxnSpPr>
      <xdr:spPr bwMode="auto">
        <a:xfrm flipV="1">
          <a:off x="5003800" y="7255386"/>
          <a:ext cx="647700" cy="65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64850</xdr:rowOff>
    </xdr:from>
    <xdr:to>
      <xdr:col>4</xdr:col>
      <xdr:colOff>469900</xdr:colOff>
      <xdr:row>37</xdr:row>
      <xdr:rowOff>196294</xdr:rowOff>
    </xdr:to>
    <xdr:cxnSp macro="">
      <xdr:nvCxnSpPr>
        <xdr:cNvPr id="118" name="直線コネクタ 117"/>
        <xdr:cNvCxnSpPr/>
      </xdr:nvCxnSpPr>
      <xdr:spPr bwMode="auto">
        <a:xfrm>
          <a:off x="4305300" y="7189550"/>
          <a:ext cx="698500" cy="131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171091</xdr:rowOff>
    </xdr:from>
    <xdr:to>
      <xdr:col>3</xdr:col>
      <xdr:colOff>904875</xdr:colOff>
      <xdr:row>37</xdr:row>
      <xdr:rowOff>64850</xdr:rowOff>
    </xdr:to>
    <xdr:cxnSp macro="">
      <xdr:nvCxnSpPr>
        <xdr:cNvPr id="121" name="直線コネクタ 120"/>
        <xdr:cNvCxnSpPr/>
      </xdr:nvCxnSpPr>
      <xdr:spPr bwMode="auto">
        <a:xfrm>
          <a:off x="3606800" y="7124341"/>
          <a:ext cx="698500" cy="65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145088</xdr:rowOff>
    </xdr:from>
    <xdr:to>
      <xdr:col>3</xdr:col>
      <xdr:colOff>206375</xdr:colOff>
      <xdr:row>36</xdr:row>
      <xdr:rowOff>171091</xdr:rowOff>
    </xdr:to>
    <xdr:cxnSp macro="">
      <xdr:nvCxnSpPr>
        <xdr:cNvPr id="124" name="直線コネクタ 123"/>
        <xdr:cNvCxnSpPr/>
      </xdr:nvCxnSpPr>
      <xdr:spPr bwMode="auto">
        <a:xfrm>
          <a:off x="2908300" y="7098338"/>
          <a:ext cx="698500" cy="2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79886</xdr:rowOff>
    </xdr:from>
    <xdr:to>
      <xdr:col>5</xdr:col>
      <xdr:colOff>34925</xdr:colOff>
      <xdr:row>37</xdr:row>
      <xdr:rowOff>181486</xdr:rowOff>
    </xdr:to>
    <xdr:sp macro="" textlink="">
      <xdr:nvSpPr>
        <xdr:cNvPr id="134" name="円/楕円 133"/>
        <xdr:cNvSpPr/>
      </xdr:nvSpPr>
      <xdr:spPr bwMode="auto">
        <a:xfrm>
          <a:off x="5600700" y="720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51963</xdr:rowOff>
    </xdr:from>
    <xdr:ext cx="762000" cy="259045"/>
    <xdr:sp macro="" textlink="">
      <xdr:nvSpPr>
        <xdr:cNvPr id="135" name="人口1人当たり決算額の推移該当値テキスト445"/>
        <xdr:cNvSpPr txBox="1"/>
      </xdr:nvSpPr>
      <xdr:spPr>
        <a:xfrm>
          <a:off x="5740400" y="71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145494</xdr:rowOff>
    </xdr:from>
    <xdr:to>
      <xdr:col>4</xdr:col>
      <xdr:colOff>520700</xdr:colOff>
      <xdr:row>37</xdr:row>
      <xdr:rowOff>247094</xdr:rowOff>
    </xdr:to>
    <xdr:sp macro="" textlink="">
      <xdr:nvSpPr>
        <xdr:cNvPr id="136" name="円/楕円 135"/>
        <xdr:cNvSpPr/>
      </xdr:nvSpPr>
      <xdr:spPr bwMode="auto">
        <a:xfrm>
          <a:off x="4953000" y="727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231871</xdr:rowOff>
    </xdr:from>
    <xdr:ext cx="736600" cy="259045"/>
    <xdr:sp macro="" textlink="">
      <xdr:nvSpPr>
        <xdr:cNvPr id="137" name="テキスト ボックス 136"/>
        <xdr:cNvSpPr txBox="1"/>
      </xdr:nvSpPr>
      <xdr:spPr>
        <a:xfrm>
          <a:off x="4622800" y="735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14050</xdr:rowOff>
    </xdr:from>
    <xdr:to>
      <xdr:col>3</xdr:col>
      <xdr:colOff>955675</xdr:colOff>
      <xdr:row>37</xdr:row>
      <xdr:rowOff>115650</xdr:rowOff>
    </xdr:to>
    <xdr:sp macro="" textlink="">
      <xdr:nvSpPr>
        <xdr:cNvPr id="138" name="円/楕円 137"/>
        <xdr:cNvSpPr/>
      </xdr:nvSpPr>
      <xdr:spPr bwMode="auto">
        <a:xfrm>
          <a:off x="4254500" y="7138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100427</xdr:rowOff>
    </xdr:from>
    <xdr:ext cx="762000" cy="259045"/>
    <xdr:sp macro="" textlink="">
      <xdr:nvSpPr>
        <xdr:cNvPr id="139" name="テキスト ボックス 138"/>
        <xdr:cNvSpPr txBox="1"/>
      </xdr:nvSpPr>
      <xdr:spPr>
        <a:xfrm>
          <a:off x="3924300" y="722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120291</xdr:rowOff>
    </xdr:from>
    <xdr:to>
      <xdr:col>3</xdr:col>
      <xdr:colOff>257175</xdr:colOff>
      <xdr:row>37</xdr:row>
      <xdr:rowOff>50441</xdr:rowOff>
    </xdr:to>
    <xdr:sp macro="" textlink="">
      <xdr:nvSpPr>
        <xdr:cNvPr id="140" name="円/楕円 139"/>
        <xdr:cNvSpPr/>
      </xdr:nvSpPr>
      <xdr:spPr bwMode="auto">
        <a:xfrm>
          <a:off x="3556000" y="707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35218</xdr:rowOff>
    </xdr:from>
    <xdr:ext cx="762000" cy="259045"/>
    <xdr:sp macro="" textlink="">
      <xdr:nvSpPr>
        <xdr:cNvPr id="141" name="テキスト ボックス 140"/>
        <xdr:cNvSpPr txBox="1"/>
      </xdr:nvSpPr>
      <xdr:spPr>
        <a:xfrm>
          <a:off x="3225800" y="715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94288</xdr:rowOff>
    </xdr:from>
    <xdr:to>
      <xdr:col>2</xdr:col>
      <xdr:colOff>692150</xdr:colOff>
      <xdr:row>37</xdr:row>
      <xdr:rowOff>24438</xdr:rowOff>
    </xdr:to>
    <xdr:sp macro="" textlink="">
      <xdr:nvSpPr>
        <xdr:cNvPr id="142" name="円/楕円 141"/>
        <xdr:cNvSpPr/>
      </xdr:nvSpPr>
      <xdr:spPr bwMode="auto">
        <a:xfrm>
          <a:off x="2857500" y="704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9215</xdr:rowOff>
    </xdr:from>
    <xdr:ext cx="762000" cy="259045"/>
    <xdr:sp macro="" textlink="">
      <xdr:nvSpPr>
        <xdr:cNvPr id="143" name="テキスト ボックス 142"/>
        <xdr:cNvSpPr txBox="1"/>
      </xdr:nvSpPr>
      <xdr:spPr>
        <a:xfrm>
          <a:off x="2527300" y="713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84,703
83,681
58.92
27,305,471
25,816,660
1,123,291
14,925,432
22,107,354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115194</xdr:rowOff>
    </xdr:from>
    <xdr:to>
      <xdr:col>6</xdr:col>
      <xdr:colOff>511175</xdr:colOff>
      <xdr:row>37</xdr:row>
      <xdr:rowOff>116200</xdr:rowOff>
    </xdr:to>
    <xdr:cxnSp macro="">
      <xdr:nvCxnSpPr>
        <xdr:cNvPr id="59" name="直線コネクタ 58"/>
        <xdr:cNvCxnSpPr/>
      </xdr:nvCxnSpPr>
      <xdr:spPr>
        <a:xfrm flipV="1">
          <a:off x="3797300" y="6458844"/>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104038</xdr:rowOff>
    </xdr:from>
    <xdr:to>
      <xdr:col>5</xdr:col>
      <xdr:colOff>358775</xdr:colOff>
      <xdr:row>37</xdr:row>
      <xdr:rowOff>116200</xdr:rowOff>
    </xdr:to>
    <xdr:cxnSp macro="">
      <xdr:nvCxnSpPr>
        <xdr:cNvPr id="62" name="直線コネクタ 61"/>
        <xdr:cNvCxnSpPr/>
      </xdr:nvCxnSpPr>
      <xdr:spPr>
        <a:xfrm>
          <a:off x="2908300" y="6447688"/>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75029</xdr:rowOff>
    </xdr:from>
    <xdr:to>
      <xdr:col>4</xdr:col>
      <xdr:colOff>155575</xdr:colOff>
      <xdr:row>37</xdr:row>
      <xdr:rowOff>104038</xdr:rowOff>
    </xdr:to>
    <xdr:cxnSp macro="">
      <xdr:nvCxnSpPr>
        <xdr:cNvPr id="65" name="直線コネクタ 64"/>
        <xdr:cNvCxnSpPr/>
      </xdr:nvCxnSpPr>
      <xdr:spPr>
        <a:xfrm>
          <a:off x="2019300" y="6418679"/>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36167</xdr:rowOff>
    </xdr:from>
    <xdr:to>
      <xdr:col>2</xdr:col>
      <xdr:colOff>638175</xdr:colOff>
      <xdr:row>37</xdr:row>
      <xdr:rowOff>75029</xdr:rowOff>
    </xdr:to>
    <xdr:cxnSp macro="">
      <xdr:nvCxnSpPr>
        <xdr:cNvPr id="68" name="直線コネクタ 67"/>
        <xdr:cNvCxnSpPr/>
      </xdr:nvCxnSpPr>
      <xdr:spPr>
        <a:xfrm>
          <a:off x="1130300" y="6379817"/>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64394</xdr:rowOff>
    </xdr:from>
    <xdr:to>
      <xdr:col>6</xdr:col>
      <xdr:colOff>561975</xdr:colOff>
      <xdr:row>37</xdr:row>
      <xdr:rowOff>165995</xdr:rowOff>
    </xdr:to>
    <xdr:sp macro="" textlink="">
      <xdr:nvSpPr>
        <xdr:cNvPr id="78" name="円/楕円 77"/>
        <xdr:cNvSpPr/>
      </xdr:nvSpPr>
      <xdr:spPr>
        <a:xfrm>
          <a:off x="4584700" y="64080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42821</xdr:rowOff>
    </xdr:from>
    <xdr:ext cx="534377" cy="259045"/>
    <xdr:sp macro="" textlink="">
      <xdr:nvSpPr>
        <xdr:cNvPr id="79" name="人件費該当値テキスト"/>
        <xdr:cNvSpPr txBox="1"/>
      </xdr:nvSpPr>
      <xdr:spPr>
        <a:xfrm>
          <a:off x="4686300" y="638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65400</xdr:rowOff>
    </xdr:from>
    <xdr:to>
      <xdr:col>5</xdr:col>
      <xdr:colOff>409575</xdr:colOff>
      <xdr:row>37</xdr:row>
      <xdr:rowOff>167000</xdr:rowOff>
    </xdr:to>
    <xdr:sp macro="" textlink="">
      <xdr:nvSpPr>
        <xdr:cNvPr id="80" name="円/楕円 79"/>
        <xdr:cNvSpPr/>
      </xdr:nvSpPr>
      <xdr:spPr>
        <a:xfrm>
          <a:off x="3746500" y="64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158127</xdr:rowOff>
    </xdr:from>
    <xdr:ext cx="534377" cy="259045"/>
    <xdr:sp macro="" textlink="">
      <xdr:nvSpPr>
        <xdr:cNvPr id="81" name="テキスト ボックス 80"/>
        <xdr:cNvSpPr txBox="1"/>
      </xdr:nvSpPr>
      <xdr:spPr>
        <a:xfrm>
          <a:off x="3530111" y="65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53238</xdr:rowOff>
    </xdr:from>
    <xdr:to>
      <xdr:col>4</xdr:col>
      <xdr:colOff>206375</xdr:colOff>
      <xdr:row>37</xdr:row>
      <xdr:rowOff>154838</xdr:rowOff>
    </xdr:to>
    <xdr:sp macro="" textlink="">
      <xdr:nvSpPr>
        <xdr:cNvPr id="82" name="円/楕円 81"/>
        <xdr:cNvSpPr/>
      </xdr:nvSpPr>
      <xdr:spPr>
        <a:xfrm>
          <a:off x="28575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145966</xdr:rowOff>
    </xdr:from>
    <xdr:ext cx="534377" cy="259045"/>
    <xdr:sp macro="" textlink="">
      <xdr:nvSpPr>
        <xdr:cNvPr id="83" name="テキスト ボックス 82"/>
        <xdr:cNvSpPr txBox="1"/>
      </xdr:nvSpPr>
      <xdr:spPr>
        <a:xfrm>
          <a:off x="2641111" y="64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24229</xdr:rowOff>
    </xdr:from>
    <xdr:to>
      <xdr:col>3</xdr:col>
      <xdr:colOff>3175</xdr:colOff>
      <xdr:row>37</xdr:row>
      <xdr:rowOff>125829</xdr:rowOff>
    </xdr:to>
    <xdr:sp macro="" textlink="">
      <xdr:nvSpPr>
        <xdr:cNvPr id="84" name="円/楕円 83"/>
        <xdr:cNvSpPr/>
      </xdr:nvSpPr>
      <xdr:spPr>
        <a:xfrm>
          <a:off x="1968500" y="636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116956</xdr:rowOff>
    </xdr:from>
    <xdr:ext cx="534377" cy="259045"/>
    <xdr:sp macro="" textlink="">
      <xdr:nvSpPr>
        <xdr:cNvPr id="85" name="テキスト ボックス 84"/>
        <xdr:cNvSpPr txBox="1"/>
      </xdr:nvSpPr>
      <xdr:spPr>
        <a:xfrm>
          <a:off x="1752111" y="64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156817</xdr:rowOff>
    </xdr:from>
    <xdr:to>
      <xdr:col>1</xdr:col>
      <xdr:colOff>485775</xdr:colOff>
      <xdr:row>37</xdr:row>
      <xdr:rowOff>86967</xdr:rowOff>
    </xdr:to>
    <xdr:sp macro="" textlink="">
      <xdr:nvSpPr>
        <xdr:cNvPr id="86" name="円/楕円 85"/>
        <xdr:cNvSpPr/>
      </xdr:nvSpPr>
      <xdr:spPr>
        <a:xfrm>
          <a:off x="1079500" y="63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78094</xdr:rowOff>
    </xdr:from>
    <xdr:ext cx="534377" cy="259045"/>
    <xdr:sp macro="" textlink="">
      <xdr:nvSpPr>
        <xdr:cNvPr id="87" name="テキスト ボックス 86"/>
        <xdr:cNvSpPr txBox="1"/>
      </xdr:nvSpPr>
      <xdr:spPr>
        <a:xfrm>
          <a:off x="863111" y="642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44178</xdr:rowOff>
    </xdr:from>
    <xdr:to>
      <xdr:col>6</xdr:col>
      <xdr:colOff>511175</xdr:colOff>
      <xdr:row>55</xdr:row>
      <xdr:rowOff>81374</xdr:rowOff>
    </xdr:to>
    <xdr:cxnSp macro="">
      <xdr:nvCxnSpPr>
        <xdr:cNvPr id="119" name="直線コネクタ 118"/>
        <xdr:cNvCxnSpPr/>
      </xdr:nvCxnSpPr>
      <xdr:spPr>
        <a:xfrm flipV="1">
          <a:off x="3797300" y="9473928"/>
          <a:ext cx="8382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81374</xdr:rowOff>
    </xdr:from>
    <xdr:to>
      <xdr:col>5</xdr:col>
      <xdr:colOff>358775</xdr:colOff>
      <xdr:row>56</xdr:row>
      <xdr:rowOff>35328</xdr:rowOff>
    </xdr:to>
    <xdr:cxnSp macro="">
      <xdr:nvCxnSpPr>
        <xdr:cNvPr id="122" name="直線コネクタ 121"/>
        <xdr:cNvCxnSpPr/>
      </xdr:nvCxnSpPr>
      <xdr:spPr>
        <a:xfrm flipV="1">
          <a:off x="2908300" y="9511124"/>
          <a:ext cx="889000" cy="1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118211</xdr:rowOff>
    </xdr:from>
    <xdr:to>
      <xdr:col>4</xdr:col>
      <xdr:colOff>155575</xdr:colOff>
      <xdr:row>56</xdr:row>
      <xdr:rowOff>35328</xdr:rowOff>
    </xdr:to>
    <xdr:cxnSp macro="">
      <xdr:nvCxnSpPr>
        <xdr:cNvPr id="125" name="直線コネクタ 124"/>
        <xdr:cNvCxnSpPr/>
      </xdr:nvCxnSpPr>
      <xdr:spPr>
        <a:xfrm>
          <a:off x="2019300" y="9547961"/>
          <a:ext cx="889000" cy="8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118211</xdr:rowOff>
    </xdr:from>
    <xdr:to>
      <xdr:col>2</xdr:col>
      <xdr:colOff>638175</xdr:colOff>
      <xdr:row>56</xdr:row>
      <xdr:rowOff>26837</xdr:rowOff>
    </xdr:to>
    <xdr:cxnSp macro="">
      <xdr:nvCxnSpPr>
        <xdr:cNvPr id="128" name="直線コネクタ 127"/>
        <xdr:cNvCxnSpPr/>
      </xdr:nvCxnSpPr>
      <xdr:spPr>
        <a:xfrm flipV="1">
          <a:off x="1130300" y="9547961"/>
          <a:ext cx="889000" cy="8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164828</xdr:rowOff>
    </xdr:from>
    <xdr:to>
      <xdr:col>6</xdr:col>
      <xdr:colOff>561975</xdr:colOff>
      <xdr:row>55</xdr:row>
      <xdr:rowOff>94978</xdr:rowOff>
    </xdr:to>
    <xdr:sp macro="" textlink="">
      <xdr:nvSpPr>
        <xdr:cNvPr id="138" name="円/楕円 137"/>
        <xdr:cNvSpPr/>
      </xdr:nvSpPr>
      <xdr:spPr>
        <a:xfrm>
          <a:off x="4584700" y="9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16255</xdr:rowOff>
    </xdr:from>
    <xdr:ext cx="534377" cy="259045"/>
    <xdr:sp macro="" textlink="">
      <xdr:nvSpPr>
        <xdr:cNvPr id="139" name="物件費該当値テキスト"/>
        <xdr:cNvSpPr txBox="1"/>
      </xdr:nvSpPr>
      <xdr:spPr>
        <a:xfrm>
          <a:off x="4686300" y="92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52,675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30574</xdr:rowOff>
    </xdr:from>
    <xdr:to>
      <xdr:col>5</xdr:col>
      <xdr:colOff>409575</xdr:colOff>
      <xdr:row>55</xdr:row>
      <xdr:rowOff>132174</xdr:rowOff>
    </xdr:to>
    <xdr:sp macro="" textlink="">
      <xdr:nvSpPr>
        <xdr:cNvPr id="140" name="円/楕円 139"/>
        <xdr:cNvSpPr/>
      </xdr:nvSpPr>
      <xdr:spPr>
        <a:xfrm>
          <a:off x="3746500" y="94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123301</xdr:rowOff>
    </xdr:from>
    <xdr:ext cx="534377" cy="259045"/>
    <xdr:sp macro="" textlink="">
      <xdr:nvSpPr>
        <xdr:cNvPr id="141" name="テキスト ボックス 140"/>
        <xdr:cNvSpPr txBox="1"/>
      </xdr:nvSpPr>
      <xdr:spPr>
        <a:xfrm>
          <a:off x="3530111" y="95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155978</xdr:rowOff>
    </xdr:from>
    <xdr:to>
      <xdr:col>4</xdr:col>
      <xdr:colOff>206375</xdr:colOff>
      <xdr:row>56</xdr:row>
      <xdr:rowOff>86128</xdr:rowOff>
    </xdr:to>
    <xdr:sp macro="" textlink="">
      <xdr:nvSpPr>
        <xdr:cNvPr id="142" name="円/楕円 141"/>
        <xdr:cNvSpPr/>
      </xdr:nvSpPr>
      <xdr:spPr>
        <a:xfrm>
          <a:off x="2857500" y="95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77255</xdr:rowOff>
    </xdr:from>
    <xdr:ext cx="534377" cy="259045"/>
    <xdr:sp macro="" textlink="">
      <xdr:nvSpPr>
        <xdr:cNvPr id="143" name="テキスト ボックス 142"/>
        <xdr:cNvSpPr txBox="1"/>
      </xdr:nvSpPr>
      <xdr:spPr>
        <a:xfrm>
          <a:off x="2641111" y="96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67411</xdr:rowOff>
    </xdr:from>
    <xdr:to>
      <xdr:col>3</xdr:col>
      <xdr:colOff>3175</xdr:colOff>
      <xdr:row>55</xdr:row>
      <xdr:rowOff>169011</xdr:rowOff>
    </xdr:to>
    <xdr:sp macro="" textlink="">
      <xdr:nvSpPr>
        <xdr:cNvPr id="144" name="円/楕円 143"/>
        <xdr:cNvSpPr/>
      </xdr:nvSpPr>
      <xdr:spPr>
        <a:xfrm>
          <a:off x="1968500" y="94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160138</xdr:rowOff>
    </xdr:from>
    <xdr:ext cx="534377" cy="259045"/>
    <xdr:sp macro="" textlink="">
      <xdr:nvSpPr>
        <xdr:cNvPr id="145" name="テキスト ボックス 144"/>
        <xdr:cNvSpPr txBox="1"/>
      </xdr:nvSpPr>
      <xdr:spPr>
        <a:xfrm>
          <a:off x="1752111" y="95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147487</xdr:rowOff>
    </xdr:from>
    <xdr:to>
      <xdr:col>1</xdr:col>
      <xdr:colOff>485775</xdr:colOff>
      <xdr:row>56</xdr:row>
      <xdr:rowOff>77637</xdr:rowOff>
    </xdr:to>
    <xdr:sp macro="" textlink="">
      <xdr:nvSpPr>
        <xdr:cNvPr id="146" name="円/楕円 145"/>
        <xdr:cNvSpPr/>
      </xdr:nvSpPr>
      <xdr:spPr>
        <a:xfrm>
          <a:off x="1079500" y="957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68764</xdr:rowOff>
    </xdr:from>
    <xdr:ext cx="534377" cy="259045"/>
    <xdr:sp macro="" textlink="">
      <xdr:nvSpPr>
        <xdr:cNvPr id="147" name="テキスト ボックス 146"/>
        <xdr:cNvSpPr txBox="1"/>
      </xdr:nvSpPr>
      <xdr:spPr>
        <a:xfrm>
          <a:off x="863111" y="96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78436</xdr:rowOff>
    </xdr:from>
    <xdr:to>
      <xdr:col>6</xdr:col>
      <xdr:colOff>511175</xdr:colOff>
      <xdr:row>77</xdr:row>
      <xdr:rowOff>93371</xdr:rowOff>
    </xdr:to>
    <xdr:cxnSp macro="">
      <xdr:nvCxnSpPr>
        <xdr:cNvPr id="176" name="直線コネクタ 175"/>
        <xdr:cNvCxnSpPr/>
      </xdr:nvCxnSpPr>
      <xdr:spPr>
        <a:xfrm>
          <a:off x="3797300" y="13280086"/>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78436</xdr:rowOff>
    </xdr:from>
    <xdr:to>
      <xdr:col>5</xdr:col>
      <xdr:colOff>358775</xdr:colOff>
      <xdr:row>77</xdr:row>
      <xdr:rowOff>170866</xdr:rowOff>
    </xdr:to>
    <xdr:cxnSp macro="">
      <xdr:nvCxnSpPr>
        <xdr:cNvPr id="179" name="直線コネクタ 178"/>
        <xdr:cNvCxnSpPr/>
      </xdr:nvCxnSpPr>
      <xdr:spPr>
        <a:xfrm flipV="1">
          <a:off x="2908300" y="13280086"/>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170866</xdr:rowOff>
    </xdr:from>
    <xdr:to>
      <xdr:col>4</xdr:col>
      <xdr:colOff>155575</xdr:colOff>
      <xdr:row>78</xdr:row>
      <xdr:rowOff>47955</xdr:rowOff>
    </xdr:to>
    <xdr:cxnSp macro="">
      <xdr:nvCxnSpPr>
        <xdr:cNvPr id="182" name="直線コネクタ 181"/>
        <xdr:cNvCxnSpPr/>
      </xdr:nvCxnSpPr>
      <xdr:spPr>
        <a:xfrm flipV="1">
          <a:off x="2019300" y="13372516"/>
          <a:ext cx="8890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17247</xdr:rowOff>
    </xdr:from>
    <xdr:to>
      <xdr:col>2</xdr:col>
      <xdr:colOff>638175</xdr:colOff>
      <xdr:row>78</xdr:row>
      <xdr:rowOff>47955</xdr:rowOff>
    </xdr:to>
    <xdr:cxnSp macro="">
      <xdr:nvCxnSpPr>
        <xdr:cNvPr id="185" name="直線コネクタ 184"/>
        <xdr:cNvCxnSpPr/>
      </xdr:nvCxnSpPr>
      <xdr:spPr>
        <a:xfrm>
          <a:off x="1130300" y="13390347"/>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42571</xdr:rowOff>
    </xdr:from>
    <xdr:to>
      <xdr:col>6</xdr:col>
      <xdr:colOff>561975</xdr:colOff>
      <xdr:row>77</xdr:row>
      <xdr:rowOff>144171</xdr:rowOff>
    </xdr:to>
    <xdr:sp macro="" textlink="">
      <xdr:nvSpPr>
        <xdr:cNvPr id="195" name="円/楕円 194"/>
        <xdr:cNvSpPr/>
      </xdr:nvSpPr>
      <xdr:spPr>
        <a:xfrm>
          <a:off x="4584700" y="132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65448</xdr:rowOff>
    </xdr:from>
    <xdr:ext cx="469744" cy="259045"/>
    <xdr:sp macro="" textlink="">
      <xdr:nvSpPr>
        <xdr:cNvPr id="196" name="維持補修費該当値テキスト"/>
        <xdr:cNvSpPr txBox="1"/>
      </xdr:nvSpPr>
      <xdr:spPr>
        <a:xfrm>
          <a:off x="4686300" y="1309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27636</xdr:rowOff>
    </xdr:from>
    <xdr:to>
      <xdr:col>5</xdr:col>
      <xdr:colOff>409575</xdr:colOff>
      <xdr:row>77</xdr:row>
      <xdr:rowOff>129236</xdr:rowOff>
    </xdr:to>
    <xdr:sp macro="" textlink="">
      <xdr:nvSpPr>
        <xdr:cNvPr id="197" name="円/楕円 196"/>
        <xdr:cNvSpPr/>
      </xdr:nvSpPr>
      <xdr:spPr>
        <a:xfrm>
          <a:off x="37465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120363</xdr:rowOff>
    </xdr:from>
    <xdr:ext cx="469744" cy="259045"/>
    <xdr:sp macro="" textlink="">
      <xdr:nvSpPr>
        <xdr:cNvPr id="198" name="テキスト ボックス 197"/>
        <xdr:cNvSpPr txBox="1"/>
      </xdr:nvSpPr>
      <xdr:spPr>
        <a:xfrm>
          <a:off x="3562427" y="13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120066</xdr:rowOff>
    </xdr:from>
    <xdr:to>
      <xdr:col>4</xdr:col>
      <xdr:colOff>206375</xdr:colOff>
      <xdr:row>78</xdr:row>
      <xdr:rowOff>50216</xdr:rowOff>
    </xdr:to>
    <xdr:sp macro="" textlink="">
      <xdr:nvSpPr>
        <xdr:cNvPr id="199" name="円/楕円 198"/>
        <xdr:cNvSpPr/>
      </xdr:nvSpPr>
      <xdr:spPr>
        <a:xfrm>
          <a:off x="2857500" y="133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41343</xdr:rowOff>
    </xdr:from>
    <xdr:ext cx="469744" cy="259045"/>
    <xdr:sp macro="" textlink="">
      <xdr:nvSpPr>
        <xdr:cNvPr id="200" name="テキスト ボックス 199"/>
        <xdr:cNvSpPr txBox="1"/>
      </xdr:nvSpPr>
      <xdr:spPr>
        <a:xfrm>
          <a:off x="2673427" y="1341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168605</xdr:rowOff>
    </xdr:from>
    <xdr:to>
      <xdr:col>3</xdr:col>
      <xdr:colOff>3175</xdr:colOff>
      <xdr:row>78</xdr:row>
      <xdr:rowOff>98755</xdr:rowOff>
    </xdr:to>
    <xdr:sp macro="" textlink="">
      <xdr:nvSpPr>
        <xdr:cNvPr id="201" name="円/楕円 200"/>
        <xdr:cNvSpPr/>
      </xdr:nvSpPr>
      <xdr:spPr>
        <a:xfrm>
          <a:off x="1968500" y="133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89882</xdr:rowOff>
    </xdr:from>
    <xdr:ext cx="469744" cy="259045"/>
    <xdr:sp macro="" textlink="">
      <xdr:nvSpPr>
        <xdr:cNvPr id="202" name="テキスト ボックス 201"/>
        <xdr:cNvSpPr txBox="1"/>
      </xdr:nvSpPr>
      <xdr:spPr>
        <a:xfrm>
          <a:off x="1784427" y="134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137897</xdr:rowOff>
    </xdr:from>
    <xdr:to>
      <xdr:col>1</xdr:col>
      <xdr:colOff>485775</xdr:colOff>
      <xdr:row>78</xdr:row>
      <xdr:rowOff>68047</xdr:rowOff>
    </xdr:to>
    <xdr:sp macro="" textlink="">
      <xdr:nvSpPr>
        <xdr:cNvPr id="203" name="円/楕円 202"/>
        <xdr:cNvSpPr/>
      </xdr:nvSpPr>
      <xdr:spPr>
        <a:xfrm>
          <a:off x="1079500" y="133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59174</xdr:rowOff>
    </xdr:from>
    <xdr:ext cx="469744" cy="259045"/>
    <xdr:sp macro="" textlink="">
      <xdr:nvSpPr>
        <xdr:cNvPr id="204" name="テキスト ボックス 203"/>
        <xdr:cNvSpPr txBox="1"/>
      </xdr:nvSpPr>
      <xdr:spPr>
        <a:xfrm>
          <a:off x="895427" y="1343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84189</xdr:rowOff>
    </xdr:from>
    <xdr:to>
      <xdr:col>6</xdr:col>
      <xdr:colOff>511175</xdr:colOff>
      <xdr:row>96</xdr:row>
      <xdr:rowOff>145593</xdr:rowOff>
    </xdr:to>
    <xdr:cxnSp macro="">
      <xdr:nvCxnSpPr>
        <xdr:cNvPr id="234" name="直線コネクタ 233"/>
        <xdr:cNvCxnSpPr/>
      </xdr:nvCxnSpPr>
      <xdr:spPr>
        <a:xfrm flipV="1">
          <a:off x="3797300" y="16543389"/>
          <a:ext cx="838200" cy="6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145593</xdr:rowOff>
    </xdr:from>
    <xdr:to>
      <xdr:col>5</xdr:col>
      <xdr:colOff>358775</xdr:colOff>
      <xdr:row>97</xdr:row>
      <xdr:rowOff>50343</xdr:rowOff>
    </xdr:to>
    <xdr:cxnSp macro="">
      <xdr:nvCxnSpPr>
        <xdr:cNvPr id="237" name="直線コネクタ 236"/>
        <xdr:cNvCxnSpPr/>
      </xdr:nvCxnSpPr>
      <xdr:spPr>
        <a:xfrm flipV="1">
          <a:off x="2908300" y="1660479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50343</xdr:rowOff>
    </xdr:from>
    <xdr:to>
      <xdr:col>4</xdr:col>
      <xdr:colOff>155575</xdr:colOff>
      <xdr:row>97</xdr:row>
      <xdr:rowOff>100521</xdr:rowOff>
    </xdr:to>
    <xdr:cxnSp macro="">
      <xdr:nvCxnSpPr>
        <xdr:cNvPr id="240" name="直線コネクタ 239"/>
        <xdr:cNvCxnSpPr/>
      </xdr:nvCxnSpPr>
      <xdr:spPr>
        <a:xfrm flipV="1">
          <a:off x="2019300" y="16680993"/>
          <a:ext cx="8890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100521</xdr:rowOff>
    </xdr:from>
    <xdr:to>
      <xdr:col>2</xdr:col>
      <xdr:colOff>638175</xdr:colOff>
      <xdr:row>97</xdr:row>
      <xdr:rowOff>105487</xdr:rowOff>
    </xdr:to>
    <xdr:cxnSp macro="">
      <xdr:nvCxnSpPr>
        <xdr:cNvPr id="243" name="直線コネクタ 242"/>
        <xdr:cNvCxnSpPr/>
      </xdr:nvCxnSpPr>
      <xdr:spPr>
        <a:xfrm flipV="1">
          <a:off x="1130300" y="16731171"/>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33389</xdr:rowOff>
    </xdr:from>
    <xdr:to>
      <xdr:col>6</xdr:col>
      <xdr:colOff>561975</xdr:colOff>
      <xdr:row>96</xdr:row>
      <xdr:rowOff>134989</xdr:rowOff>
    </xdr:to>
    <xdr:sp macro="" textlink="">
      <xdr:nvSpPr>
        <xdr:cNvPr id="253" name="円/楕円 252"/>
        <xdr:cNvSpPr/>
      </xdr:nvSpPr>
      <xdr:spPr>
        <a:xfrm>
          <a:off x="4584700" y="164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11816</xdr:rowOff>
    </xdr:from>
    <xdr:ext cx="534377" cy="259045"/>
    <xdr:sp macro="" textlink="">
      <xdr:nvSpPr>
        <xdr:cNvPr id="254" name="扶助費該当値テキスト"/>
        <xdr:cNvSpPr txBox="1"/>
      </xdr:nvSpPr>
      <xdr:spPr>
        <a:xfrm>
          <a:off x="4686300" y="164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94793</xdr:rowOff>
    </xdr:from>
    <xdr:to>
      <xdr:col>5</xdr:col>
      <xdr:colOff>409575</xdr:colOff>
      <xdr:row>97</xdr:row>
      <xdr:rowOff>24943</xdr:rowOff>
    </xdr:to>
    <xdr:sp macro="" textlink="">
      <xdr:nvSpPr>
        <xdr:cNvPr id="255" name="円/楕円 254"/>
        <xdr:cNvSpPr/>
      </xdr:nvSpPr>
      <xdr:spPr>
        <a:xfrm>
          <a:off x="3746500" y="165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16070</xdr:rowOff>
    </xdr:from>
    <xdr:ext cx="534377" cy="259045"/>
    <xdr:sp macro="" textlink="">
      <xdr:nvSpPr>
        <xdr:cNvPr id="256" name="テキスト ボックス 255"/>
        <xdr:cNvSpPr txBox="1"/>
      </xdr:nvSpPr>
      <xdr:spPr>
        <a:xfrm>
          <a:off x="3530111" y="166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170993</xdr:rowOff>
    </xdr:from>
    <xdr:to>
      <xdr:col>4</xdr:col>
      <xdr:colOff>206375</xdr:colOff>
      <xdr:row>97</xdr:row>
      <xdr:rowOff>101143</xdr:rowOff>
    </xdr:to>
    <xdr:sp macro="" textlink="">
      <xdr:nvSpPr>
        <xdr:cNvPr id="257" name="円/楕円 256"/>
        <xdr:cNvSpPr/>
      </xdr:nvSpPr>
      <xdr:spPr>
        <a:xfrm>
          <a:off x="2857500" y="166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92270</xdr:rowOff>
    </xdr:from>
    <xdr:ext cx="534377" cy="259045"/>
    <xdr:sp macro="" textlink="">
      <xdr:nvSpPr>
        <xdr:cNvPr id="258" name="テキスト ボックス 257"/>
        <xdr:cNvSpPr txBox="1"/>
      </xdr:nvSpPr>
      <xdr:spPr>
        <a:xfrm>
          <a:off x="2641111" y="167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49721</xdr:rowOff>
    </xdr:from>
    <xdr:to>
      <xdr:col>3</xdr:col>
      <xdr:colOff>3175</xdr:colOff>
      <xdr:row>97</xdr:row>
      <xdr:rowOff>151321</xdr:rowOff>
    </xdr:to>
    <xdr:sp macro="" textlink="">
      <xdr:nvSpPr>
        <xdr:cNvPr id="259" name="円/楕円 258"/>
        <xdr:cNvSpPr/>
      </xdr:nvSpPr>
      <xdr:spPr>
        <a:xfrm>
          <a:off x="1968500" y="166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142448</xdr:rowOff>
    </xdr:from>
    <xdr:ext cx="534377" cy="259045"/>
    <xdr:sp macro="" textlink="">
      <xdr:nvSpPr>
        <xdr:cNvPr id="260" name="テキスト ボックス 259"/>
        <xdr:cNvSpPr txBox="1"/>
      </xdr:nvSpPr>
      <xdr:spPr>
        <a:xfrm>
          <a:off x="1752111" y="167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54687</xdr:rowOff>
    </xdr:from>
    <xdr:to>
      <xdr:col>1</xdr:col>
      <xdr:colOff>485775</xdr:colOff>
      <xdr:row>97</xdr:row>
      <xdr:rowOff>156287</xdr:rowOff>
    </xdr:to>
    <xdr:sp macro="" textlink="">
      <xdr:nvSpPr>
        <xdr:cNvPr id="261" name="円/楕円 260"/>
        <xdr:cNvSpPr/>
      </xdr:nvSpPr>
      <xdr:spPr>
        <a:xfrm>
          <a:off x="1079500" y="166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147414</xdr:rowOff>
    </xdr:from>
    <xdr:ext cx="534377" cy="259045"/>
    <xdr:sp macro="" textlink="">
      <xdr:nvSpPr>
        <xdr:cNvPr id="262" name="テキスト ボックス 261"/>
        <xdr:cNvSpPr txBox="1"/>
      </xdr:nvSpPr>
      <xdr:spPr>
        <a:xfrm>
          <a:off x="863111" y="167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169761</xdr:rowOff>
    </xdr:from>
    <xdr:to>
      <xdr:col>15</xdr:col>
      <xdr:colOff>180975</xdr:colOff>
      <xdr:row>37</xdr:row>
      <xdr:rowOff>20600</xdr:rowOff>
    </xdr:to>
    <xdr:cxnSp macro="">
      <xdr:nvCxnSpPr>
        <xdr:cNvPr id="291" name="直線コネクタ 290"/>
        <xdr:cNvCxnSpPr/>
      </xdr:nvCxnSpPr>
      <xdr:spPr>
        <a:xfrm flipV="1">
          <a:off x="9639300" y="6341961"/>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20600</xdr:rowOff>
    </xdr:from>
    <xdr:to>
      <xdr:col>14</xdr:col>
      <xdr:colOff>28575</xdr:colOff>
      <xdr:row>37</xdr:row>
      <xdr:rowOff>56071</xdr:rowOff>
    </xdr:to>
    <xdr:cxnSp macro="">
      <xdr:nvCxnSpPr>
        <xdr:cNvPr id="294" name="直線コネクタ 293"/>
        <xdr:cNvCxnSpPr/>
      </xdr:nvCxnSpPr>
      <xdr:spPr>
        <a:xfrm flipV="1">
          <a:off x="8750300" y="6364250"/>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56071</xdr:rowOff>
    </xdr:from>
    <xdr:to>
      <xdr:col>12</xdr:col>
      <xdr:colOff>511175</xdr:colOff>
      <xdr:row>37</xdr:row>
      <xdr:rowOff>64669</xdr:rowOff>
    </xdr:to>
    <xdr:cxnSp macro="">
      <xdr:nvCxnSpPr>
        <xdr:cNvPr id="297" name="直線コネクタ 296"/>
        <xdr:cNvCxnSpPr/>
      </xdr:nvCxnSpPr>
      <xdr:spPr>
        <a:xfrm flipV="1">
          <a:off x="7861300" y="6399721"/>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41707</xdr:rowOff>
    </xdr:from>
    <xdr:to>
      <xdr:col>11</xdr:col>
      <xdr:colOff>307975</xdr:colOff>
      <xdr:row>37</xdr:row>
      <xdr:rowOff>64669</xdr:rowOff>
    </xdr:to>
    <xdr:cxnSp macro="">
      <xdr:nvCxnSpPr>
        <xdr:cNvPr id="300" name="直線コネクタ 299"/>
        <xdr:cNvCxnSpPr/>
      </xdr:nvCxnSpPr>
      <xdr:spPr>
        <a:xfrm>
          <a:off x="6972300" y="6385357"/>
          <a:ext cx="889000" cy="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118961</xdr:rowOff>
    </xdr:from>
    <xdr:to>
      <xdr:col>15</xdr:col>
      <xdr:colOff>231775</xdr:colOff>
      <xdr:row>37</xdr:row>
      <xdr:rowOff>49111</xdr:rowOff>
    </xdr:to>
    <xdr:sp macro="" textlink="">
      <xdr:nvSpPr>
        <xdr:cNvPr id="310" name="円/楕円 309"/>
        <xdr:cNvSpPr/>
      </xdr:nvSpPr>
      <xdr:spPr>
        <a:xfrm>
          <a:off x="10426700" y="62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97388</xdr:rowOff>
    </xdr:from>
    <xdr:ext cx="534377" cy="259045"/>
    <xdr:sp macro="" textlink="">
      <xdr:nvSpPr>
        <xdr:cNvPr id="311" name="補助費等該当値テキスト"/>
        <xdr:cNvSpPr txBox="1"/>
      </xdr:nvSpPr>
      <xdr:spPr>
        <a:xfrm>
          <a:off x="10528300" y="62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141250</xdr:rowOff>
    </xdr:from>
    <xdr:to>
      <xdr:col>14</xdr:col>
      <xdr:colOff>79375</xdr:colOff>
      <xdr:row>37</xdr:row>
      <xdr:rowOff>71400</xdr:rowOff>
    </xdr:to>
    <xdr:sp macro="" textlink="">
      <xdr:nvSpPr>
        <xdr:cNvPr id="312" name="円/楕円 311"/>
        <xdr:cNvSpPr/>
      </xdr:nvSpPr>
      <xdr:spPr>
        <a:xfrm>
          <a:off x="9588500" y="63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62527</xdr:rowOff>
    </xdr:from>
    <xdr:ext cx="534377" cy="259045"/>
    <xdr:sp macro="" textlink="">
      <xdr:nvSpPr>
        <xdr:cNvPr id="313" name="テキスト ボックス 312"/>
        <xdr:cNvSpPr txBox="1"/>
      </xdr:nvSpPr>
      <xdr:spPr>
        <a:xfrm>
          <a:off x="9372111" y="64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5271</xdr:rowOff>
    </xdr:from>
    <xdr:to>
      <xdr:col>12</xdr:col>
      <xdr:colOff>561975</xdr:colOff>
      <xdr:row>37</xdr:row>
      <xdr:rowOff>106871</xdr:rowOff>
    </xdr:to>
    <xdr:sp macro="" textlink="">
      <xdr:nvSpPr>
        <xdr:cNvPr id="314" name="円/楕円 313"/>
        <xdr:cNvSpPr/>
      </xdr:nvSpPr>
      <xdr:spPr>
        <a:xfrm>
          <a:off x="8699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97998</xdr:rowOff>
    </xdr:from>
    <xdr:ext cx="534377" cy="259045"/>
    <xdr:sp macro="" textlink="">
      <xdr:nvSpPr>
        <xdr:cNvPr id="315" name="テキスト ボックス 314"/>
        <xdr:cNvSpPr txBox="1"/>
      </xdr:nvSpPr>
      <xdr:spPr>
        <a:xfrm>
          <a:off x="8483111" y="644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13869</xdr:rowOff>
    </xdr:from>
    <xdr:to>
      <xdr:col>11</xdr:col>
      <xdr:colOff>358775</xdr:colOff>
      <xdr:row>37</xdr:row>
      <xdr:rowOff>115469</xdr:rowOff>
    </xdr:to>
    <xdr:sp macro="" textlink="">
      <xdr:nvSpPr>
        <xdr:cNvPr id="316" name="円/楕円 315"/>
        <xdr:cNvSpPr/>
      </xdr:nvSpPr>
      <xdr:spPr>
        <a:xfrm>
          <a:off x="7810500" y="63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106596</xdr:rowOff>
    </xdr:from>
    <xdr:ext cx="534377" cy="259045"/>
    <xdr:sp macro="" textlink="">
      <xdr:nvSpPr>
        <xdr:cNvPr id="317" name="テキスト ボックス 316"/>
        <xdr:cNvSpPr txBox="1"/>
      </xdr:nvSpPr>
      <xdr:spPr>
        <a:xfrm>
          <a:off x="7594111" y="64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18" name="円/楕円 317"/>
        <xdr:cNvSpPr/>
      </xdr:nvSpPr>
      <xdr:spPr>
        <a:xfrm>
          <a:off x="6921500" y="63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19" name="テキスト ボックス 318"/>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72244</xdr:rowOff>
    </xdr:from>
    <xdr:to>
      <xdr:col>15</xdr:col>
      <xdr:colOff>180975</xdr:colOff>
      <xdr:row>58</xdr:row>
      <xdr:rowOff>76763</xdr:rowOff>
    </xdr:to>
    <xdr:cxnSp macro="">
      <xdr:nvCxnSpPr>
        <xdr:cNvPr id="348" name="直線コネクタ 347"/>
        <xdr:cNvCxnSpPr/>
      </xdr:nvCxnSpPr>
      <xdr:spPr>
        <a:xfrm>
          <a:off x="9639300" y="10016344"/>
          <a:ext cx="8382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16526</xdr:rowOff>
    </xdr:from>
    <xdr:to>
      <xdr:col>14</xdr:col>
      <xdr:colOff>28575</xdr:colOff>
      <xdr:row>58</xdr:row>
      <xdr:rowOff>72244</xdr:rowOff>
    </xdr:to>
    <xdr:cxnSp macro="">
      <xdr:nvCxnSpPr>
        <xdr:cNvPr id="351" name="直線コネクタ 350"/>
        <xdr:cNvCxnSpPr/>
      </xdr:nvCxnSpPr>
      <xdr:spPr>
        <a:xfrm>
          <a:off x="8750300" y="9960626"/>
          <a:ext cx="889000" cy="5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16526</xdr:rowOff>
    </xdr:from>
    <xdr:to>
      <xdr:col>12</xdr:col>
      <xdr:colOff>511175</xdr:colOff>
      <xdr:row>58</xdr:row>
      <xdr:rowOff>49750</xdr:rowOff>
    </xdr:to>
    <xdr:cxnSp macro="">
      <xdr:nvCxnSpPr>
        <xdr:cNvPr id="354" name="直線コネクタ 353"/>
        <xdr:cNvCxnSpPr/>
      </xdr:nvCxnSpPr>
      <xdr:spPr>
        <a:xfrm flipV="1">
          <a:off x="7861300" y="9960626"/>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49750</xdr:rowOff>
    </xdr:from>
    <xdr:to>
      <xdr:col>11</xdr:col>
      <xdr:colOff>307975</xdr:colOff>
      <xdr:row>58</xdr:row>
      <xdr:rowOff>81293</xdr:rowOff>
    </xdr:to>
    <xdr:cxnSp macro="">
      <xdr:nvCxnSpPr>
        <xdr:cNvPr id="357" name="直線コネクタ 356"/>
        <xdr:cNvCxnSpPr/>
      </xdr:nvCxnSpPr>
      <xdr:spPr>
        <a:xfrm flipV="1">
          <a:off x="6972300" y="9993850"/>
          <a:ext cx="889000" cy="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25963</xdr:rowOff>
    </xdr:from>
    <xdr:to>
      <xdr:col>15</xdr:col>
      <xdr:colOff>231775</xdr:colOff>
      <xdr:row>58</xdr:row>
      <xdr:rowOff>127563</xdr:rowOff>
    </xdr:to>
    <xdr:sp macro="" textlink="">
      <xdr:nvSpPr>
        <xdr:cNvPr id="367" name="円/楕円 366"/>
        <xdr:cNvSpPr/>
      </xdr:nvSpPr>
      <xdr:spPr>
        <a:xfrm>
          <a:off x="10426700" y="99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21444</xdr:rowOff>
    </xdr:from>
    <xdr:to>
      <xdr:col>14</xdr:col>
      <xdr:colOff>79375</xdr:colOff>
      <xdr:row>58</xdr:row>
      <xdr:rowOff>123044</xdr:rowOff>
    </xdr:to>
    <xdr:sp macro="" textlink="">
      <xdr:nvSpPr>
        <xdr:cNvPr id="369" name="円/楕円 368"/>
        <xdr:cNvSpPr/>
      </xdr:nvSpPr>
      <xdr:spPr>
        <a:xfrm>
          <a:off x="9588500" y="99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114171</xdr:rowOff>
    </xdr:from>
    <xdr:ext cx="534377" cy="259045"/>
    <xdr:sp macro="" textlink="">
      <xdr:nvSpPr>
        <xdr:cNvPr id="370" name="テキスト ボックス 369"/>
        <xdr:cNvSpPr txBox="1"/>
      </xdr:nvSpPr>
      <xdr:spPr>
        <a:xfrm>
          <a:off x="9372111" y="100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137176</xdr:rowOff>
    </xdr:from>
    <xdr:to>
      <xdr:col>12</xdr:col>
      <xdr:colOff>561975</xdr:colOff>
      <xdr:row>58</xdr:row>
      <xdr:rowOff>67326</xdr:rowOff>
    </xdr:to>
    <xdr:sp macro="" textlink="">
      <xdr:nvSpPr>
        <xdr:cNvPr id="371" name="円/楕円 370"/>
        <xdr:cNvSpPr/>
      </xdr:nvSpPr>
      <xdr:spPr>
        <a:xfrm>
          <a:off x="8699500" y="99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58453</xdr:rowOff>
    </xdr:from>
    <xdr:ext cx="534377" cy="259045"/>
    <xdr:sp macro="" textlink="">
      <xdr:nvSpPr>
        <xdr:cNvPr id="372" name="テキスト ボックス 371"/>
        <xdr:cNvSpPr txBox="1"/>
      </xdr:nvSpPr>
      <xdr:spPr>
        <a:xfrm>
          <a:off x="8483111" y="100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170400</xdr:rowOff>
    </xdr:from>
    <xdr:to>
      <xdr:col>11</xdr:col>
      <xdr:colOff>358775</xdr:colOff>
      <xdr:row>58</xdr:row>
      <xdr:rowOff>100550</xdr:rowOff>
    </xdr:to>
    <xdr:sp macro="" textlink="">
      <xdr:nvSpPr>
        <xdr:cNvPr id="373" name="円/楕円 372"/>
        <xdr:cNvSpPr/>
      </xdr:nvSpPr>
      <xdr:spPr>
        <a:xfrm>
          <a:off x="7810500" y="99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91677</xdr:rowOff>
    </xdr:from>
    <xdr:ext cx="534377" cy="259045"/>
    <xdr:sp macro="" textlink="">
      <xdr:nvSpPr>
        <xdr:cNvPr id="374" name="テキスト ボックス 373"/>
        <xdr:cNvSpPr txBox="1"/>
      </xdr:nvSpPr>
      <xdr:spPr>
        <a:xfrm>
          <a:off x="7594111" y="1003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30493</xdr:rowOff>
    </xdr:from>
    <xdr:to>
      <xdr:col>10</xdr:col>
      <xdr:colOff>155575</xdr:colOff>
      <xdr:row>58</xdr:row>
      <xdr:rowOff>132093</xdr:rowOff>
    </xdr:to>
    <xdr:sp macro="" textlink="">
      <xdr:nvSpPr>
        <xdr:cNvPr id="375" name="円/楕円 374"/>
        <xdr:cNvSpPr/>
      </xdr:nvSpPr>
      <xdr:spPr>
        <a:xfrm>
          <a:off x="6921500" y="99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123220</xdr:rowOff>
    </xdr:from>
    <xdr:ext cx="534377" cy="259045"/>
    <xdr:sp macro="" textlink="">
      <xdr:nvSpPr>
        <xdr:cNvPr id="376" name="テキスト ボックス 375"/>
        <xdr:cNvSpPr txBox="1"/>
      </xdr:nvSpPr>
      <xdr:spPr>
        <a:xfrm>
          <a:off x="6705111" y="100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25400</xdr:rowOff>
    </xdr:from>
    <xdr:to>
      <xdr:col>15</xdr:col>
      <xdr:colOff>180975</xdr:colOff>
      <xdr:row>78</xdr:row>
      <xdr:rowOff>25400</xdr:rowOff>
    </xdr:to>
    <xdr:cxnSp macro="">
      <xdr:nvCxnSpPr>
        <xdr:cNvPr id="401" name="直線コネクタ 400"/>
        <xdr:cNvCxnSpPr/>
      </xdr:nvCxnSpPr>
      <xdr:spPr>
        <a:xfrm>
          <a:off x="9639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146050</xdr:rowOff>
    </xdr:from>
    <xdr:to>
      <xdr:col>15</xdr:col>
      <xdr:colOff>231775</xdr:colOff>
      <xdr:row>78</xdr:row>
      <xdr:rowOff>76200</xdr:rowOff>
    </xdr:to>
    <xdr:sp macro="" textlink="">
      <xdr:nvSpPr>
        <xdr:cNvPr id="411" name="円/楕円 410"/>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60977</xdr:rowOff>
    </xdr:from>
    <xdr:ext cx="249299" cy="259045"/>
    <xdr:sp macro="" textlink="">
      <xdr:nvSpPr>
        <xdr:cNvPr id="412" name="普通建設事業費 （ うち新規整備　）該当値テキスト"/>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146050</xdr:rowOff>
    </xdr:from>
    <xdr:to>
      <xdr:col>14</xdr:col>
      <xdr:colOff>79375</xdr:colOff>
      <xdr:row>78</xdr:row>
      <xdr:rowOff>76200</xdr:rowOff>
    </xdr:to>
    <xdr:sp macro="" textlink="">
      <xdr:nvSpPr>
        <xdr:cNvPr id="413" name="円/楕円 412"/>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78</xdr:row>
      <xdr:rowOff>67327</xdr:rowOff>
    </xdr:from>
    <xdr:ext cx="249299" cy="259045"/>
    <xdr:sp macro="" textlink="">
      <xdr:nvSpPr>
        <xdr:cNvPr id="414" name="テキスト ボックス 413"/>
        <xdr:cNvSpPr txBox="1"/>
      </xdr:nvSpPr>
      <xdr:spPr>
        <a:xfrm>
          <a:off x="9514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137970</xdr:rowOff>
    </xdr:from>
    <xdr:to>
      <xdr:col>15</xdr:col>
      <xdr:colOff>180975</xdr:colOff>
      <xdr:row>93</xdr:row>
      <xdr:rowOff>10965</xdr:rowOff>
    </xdr:to>
    <xdr:cxnSp macro="">
      <xdr:nvCxnSpPr>
        <xdr:cNvPr id="445" name="直線コネクタ 444"/>
        <xdr:cNvCxnSpPr/>
      </xdr:nvCxnSpPr>
      <xdr:spPr>
        <a:xfrm flipV="1">
          <a:off x="9639300" y="15911370"/>
          <a:ext cx="838200" cy="4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156024</xdr:rowOff>
    </xdr:from>
    <xdr:ext cx="534377" cy="259045"/>
    <xdr:sp macro="" textlink="">
      <xdr:nvSpPr>
        <xdr:cNvPr id="449" name="テキスト ボックス 448"/>
        <xdr:cNvSpPr txBox="1"/>
      </xdr:nvSpPr>
      <xdr:spPr>
        <a:xfrm>
          <a:off x="9372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87170</xdr:rowOff>
    </xdr:from>
    <xdr:to>
      <xdr:col>15</xdr:col>
      <xdr:colOff>231775</xdr:colOff>
      <xdr:row>93</xdr:row>
      <xdr:rowOff>17320</xdr:rowOff>
    </xdr:to>
    <xdr:sp macro="" textlink="">
      <xdr:nvSpPr>
        <xdr:cNvPr id="455" name="円/楕円 454"/>
        <xdr:cNvSpPr/>
      </xdr:nvSpPr>
      <xdr:spPr>
        <a:xfrm>
          <a:off x="10426700" y="158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110047</xdr:rowOff>
    </xdr:from>
    <xdr:ext cx="534377" cy="259045"/>
    <xdr:sp macro="" textlink="">
      <xdr:nvSpPr>
        <xdr:cNvPr id="456" name="普通建設事業費 （ うち更新整備　）該当値テキスト"/>
        <xdr:cNvSpPr txBox="1"/>
      </xdr:nvSpPr>
      <xdr:spPr>
        <a:xfrm>
          <a:off x="10528300" y="1571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35,553</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131615</xdr:rowOff>
    </xdr:from>
    <xdr:to>
      <xdr:col>14</xdr:col>
      <xdr:colOff>79375</xdr:colOff>
      <xdr:row>93</xdr:row>
      <xdr:rowOff>61765</xdr:rowOff>
    </xdr:to>
    <xdr:sp macro="" textlink="">
      <xdr:nvSpPr>
        <xdr:cNvPr id="457" name="円/楕円 456"/>
        <xdr:cNvSpPr/>
      </xdr:nvSpPr>
      <xdr:spPr>
        <a:xfrm>
          <a:off x="9588500" y="159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78292</xdr:rowOff>
    </xdr:from>
    <xdr:ext cx="534377" cy="259045"/>
    <xdr:sp macro="" textlink="">
      <xdr:nvSpPr>
        <xdr:cNvPr id="458" name="テキスト ボックス 457"/>
        <xdr:cNvSpPr txBox="1"/>
      </xdr:nvSpPr>
      <xdr:spPr>
        <a:xfrm>
          <a:off x="9372111" y="1568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43815</xdr:rowOff>
    </xdr:from>
    <xdr:to>
      <xdr:col>23</xdr:col>
      <xdr:colOff>517525</xdr:colOff>
      <xdr:row>39</xdr:row>
      <xdr:rowOff>44450</xdr:rowOff>
    </xdr:to>
    <xdr:cxnSp macro="">
      <xdr:nvCxnSpPr>
        <xdr:cNvPr id="487" name="直線コネクタ 486"/>
        <xdr:cNvCxnSpPr/>
      </xdr:nvCxnSpPr>
      <xdr:spPr>
        <a:xfrm>
          <a:off x="15481300" y="6730365"/>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18796</xdr:rowOff>
    </xdr:from>
    <xdr:to>
      <xdr:col>22</xdr:col>
      <xdr:colOff>365125</xdr:colOff>
      <xdr:row>39</xdr:row>
      <xdr:rowOff>43815</xdr:rowOff>
    </xdr:to>
    <xdr:cxnSp macro="">
      <xdr:nvCxnSpPr>
        <xdr:cNvPr id="490" name="直線コネクタ 489"/>
        <xdr:cNvCxnSpPr/>
      </xdr:nvCxnSpPr>
      <xdr:spPr>
        <a:xfrm>
          <a:off x="14592300" y="6705346"/>
          <a:ext cx="8890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30353</xdr:rowOff>
    </xdr:from>
    <xdr:to>
      <xdr:col>21</xdr:col>
      <xdr:colOff>161925</xdr:colOff>
      <xdr:row>39</xdr:row>
      <xdr:rowOff>18796</xdr:rowOff>
    </xdr:to>
    <xdr:cxnSp macro="">
      <xdr:nvCxnSpPr>
        <xdr:cNvPr id="493" name="直線コネクタ 492"/>
        <xdr:cNvCxnSpPr/>
      </xdr:nvCxnSpPr>
      <xdr:spPr>
        <a:xfrm>
          <a:off x="13703300" y="6374003"/>
          <a:ext cx="889000" cy="3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147447</xdr:rowOff>
    </xdr:from>
    <xdr:to>
      <xdr:col>19</xdr:col>
      <xdr:colOff>644525</xdr:colOff>
      <xdr:row>37</xdr:row>
      <xdr:rowOff>30353</xdr:rowOff>
    </xdr:to>
    <xdr:cxnSp macro="">
      <xdr:nvCxnSpPr>
        <xdr:cNvPr id="496" name="直線コネクタ 495"/>
        <xdr:cNvCxnSpPr/>
      </xdr:nvCxnSpPr>
      <xdr:spPr>
        <a:xfrm>
          <a:off x="12814300" y="6148197"/>
          <a:ext cx="889000" cy="2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129303</xdr:rowOff>
    </xdr:from>
    <xdr:ext cx="469744" cy="259045"/>
    <xdr:sp macro="" textlink="">
      <xdr:nvSpPr>
        <xdr:cNvPr id="500" name="テキスト ボックス 499"/>
        <xdr:cNvSpPr txBox="1"/>
      </xdr:nvSpPr>
      <xdr:spPr>
        <a:xfrm>
          <a:off x="12579427"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164465</xdr:rowOff>
    </xdr:from>
    <xdr:to>
      <xdr:col>22</xdr:col>
      <xdr:colOff>415925</xdr:colOff>
      <xdr:row>39</xdr:row>
      <xdr:rowOff>94615</xdr:rowOff>
    </xdr:to>
    <xdr:sp macro="" textlink="">
      <xdr:nvSpPr>
        <xdr:cNvPr id="508" name="円/楕円 507"/>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85742</xdr:rowOff>
    </xdr:from>
    <xdr:ext cx="249299" cy="259045"/>
    <xdr:sp macro="" textlink="">
      <xdr:nvSpPr>
        <xdr:cNvPr id="509" name="テキスト ボックス 508"/>
        <xdr:cNvSpPr txBox="1"/>
      </xdr:nvSpPr>
      <xdr:spPr>
        <a:xfrm>
          <a:off x="15356649" y="6772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139446</xdr:rowOff>
    </xdr:from>
    <xdr:to>
      <xdr:col>21</xdr:col>
      <xdr:colOff>212725</xdr:colOff>
      <xdr:row>39</xdr:row>
      <xdr:rowOff>69596</xdr:rowOff>
    </xdr:to>
    <xdr:sp macro="" textlink="">
      <xdr:nvSpPr>
        <xdr:cNvPr id="510" name="円/楕円 509"/>
        <xdr:cNvSpPr/>
      </xdr:nvSpPr>
      <xdr:spPr>
        <a:xfrm>
          <a:off x="14541500" y="66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60723</xdr:rowOff>
    </xdr:from>
    <xdr:ext cx="378565" cy="259045"/>
    <xdr:sp macro="" textlink="">
      <xdr:nvSpPr>
        <xdr:cNvPr id="511" name="テキスト ボックス 510"/>
        <xdr:cNvSpPr txBox="1"/>
      </xdr:nvSpPr>
      <xdr:spPr>
        <a:xfrm>
          <a:off x="14403017" y="674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151003</xdr:rowOff>
    </xdr:from>
    <xdr:to>
      <xdr:col>20</xdr:col>
      <xdr:colOff>9525</xdr:colOff>
      <xdr:row>37</xdr:row>
      <xdr:rowOff>81153</xdr:rowOff>
    </xdr:to>
    <xdr:sp macro="" textlink="">
      <xdr:nvSpPr>
        <xdr:cNvPr id="512" name="円/楕円 511"/>
        <xdr:cNvSpPr/>
      </xdr:nvSpPr>
      <xdr:spPr>
        <a:xfrm>
          <a:off x="13652500" y="63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72280</xdr:rowOff>
    </xdr:from>
    <xdr:ext cx="469744" cy="259045"/>
    <xdr:sp macro="" textlink="">
      <xdr:nvSpPr>
        <xdr:cNvPr id="513" name="テキスト ボックス 512"/>
        <xdr:cNvSpPr txBox="1"/>
      </xdr:nvSpPr>
      <xdr:spPr>
        <a:xfrm>
          <a:off x="13468427"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96647</xdr:rowOff>
    </xdr:from>
    <xdr:to>
      <xdr:col>18</xdr:col>
      <xdr:colOff>492125</xdr:colOff>
      <xdr:row>36</xdr:row>
      <xdr:rowOff>26797</xdr:rowOff>
    </xdr:to>
    <xdr:sp macro="" textlink="">
      <xdr:nvSpPr>
        <xdr:cNvPr id="514" name="円/楕円 513"/>
        <xdr:cNvSpPr/>
      </xdr:nvSpPr>
      <xdr:spPr>
        <a:xfrm>
          <a:off x="12763500" y="60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43324</xdr:rowOff>
    </xdr:from>
    <xdr:ext cx="469744" cy="259045"/>
    <xdr:sp macro="" textlink="">
      <xdr:nvSpPr>
        <xdr:cNvPr id="515" name="テキスト ボックス 514"/>
        <xdr:cNvSpPr txBox="1"/>
      </xdr:nvSpPr>
      <xdr:spPr>
        <a:xfrm>
          <a:off x="12579427" y="587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72410</xdr:rowOff>
    </xdr:from>
    <xdr:to>
      <xdr:col>23</xdr:col>
      <xdr:colOff>517525</xdr:colOff>
      <xdr:row>77</xdr:row>
      <xdr:rowOff>74304</xdr:rowOff>
    </xdr:to>
    <xdr:cxnSp macro="">
      <xdr:nvCxnSpPr>
        <xdr:cNvPr id="595" name="直線コネクタ 594"/>
        <xdr:cNvCxnSpPr/>
      </xdr:nvCxnSpPr>
      <xdr:spPr>
        <a:xfrm>
          <a:off x="15481300" y="13274060"/>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18641</xdr:rowOff>
    </xdr:from>
    <xdr:to>
      <xdr:col>22</xdr:col>
      <xdr:colOff>365125</xdr:colOff>
      <xdr:row>77</xdr:row>
      <xdr:rowOff>72410</xdr:rowOff>
    </xdr:to>
    <xdr:cxnSp macro="">
      <xdr:nvCxnSpPr>
        <xdr:cNvPr id="598" name="直線コネクタ 597"/>
        <xdr:cNvCxnSpPr/>
      </xdr:nvCxnSpPr>
      <xdr:spPr>
        <a:xfrm>
          <a:off x="14592300" y="13220291"/>
          <a:ext cx="889000" cy="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130834</xdr:rowOff>
    </xdr:from>
    <xdr:to>
      <xdr:col>21</xdr:col>
      <xdr:colOff>161925</xdr:colOff>
      <xdr:row>77</xdr:row>
      <xdr:rowOff>18641</xdr:rowOff>
    </xdr:to>
    <xdr:cxnSp macro="">
      <xdr:nvCxnSpPr>
        <xdr:cNvPr id="601" name="直線コネクタ 600"/>
        <xdr:cNvCxnSpPr/>
      </xdr:nvCxnSpPr>
      <xdr:spPr>
        <a:xfrm>
          <a:off x="13703300" y="13161034"/>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111485</xdr:rowOff>
    </xdr:from>
    <xdr:to>
      <xdr:col>19</xdr:col>
      <xdr:colOff>644525</xdr:colOff>
      <xdr:row>76</xdr:row>
      <xdr:rowOff>130834</xdr:rowOff>
    </xdr:to>
    <xdr:cxnSp macro="">
      <xdr:nvCxnSpPr>
        <xdr:cNvPr id="604" name="直線コネクタ 603"/>
        <xdr:cNvCxnSpPr/>
      </xdr:nvCxnSpPr>
      <xdr:spPr>
        <a:xfrm>
          <a:off x="12814300" y="13141685"/>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23504</xdr:rowOff>
    </xdr:from>
    <xdr:to>
      <xdr:col>23</xdr:col>
      <xdr:colOff>568325</xdr:colOff>
      <xdr:row>77</xdr:row>
      <xdr:rowOff>125104</xdr:rowOff>
    </xdr:to>
    <xdr:sp macro="" textlink="">
      <xdr:nvSpPr>
        <xdr:cNvPr id="614" name="円/楕円 613"/>
        <xdr:cNvSpPr/>
      </xdr:nvSpPr>
      <xdr:spPr>
        <a:xfrm>
          <a:off x="16268700" y="132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1931</xdr:rowOff>
    </xdr:from>
    <xdr:ext cx="534377" cy="259045"/>
    <xdr:sp macro="" textlink="">
      <xdr:nvSpPr>
        <xdr:cNvPr id="615" name="公債費該当値テキスト"/>
        <xdr:cNvSpPr txBox="1"/>
      </xdr:nvSpPr>
      <xdr:spPr>
        <a:xfrm>
          <a:off x="16370300" y="132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22,505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21610</xdr:rowOff>
    </xdr:from>
    <xdr:to>
      <xdr:col>22</xdr:col>
      <xdr:colOff>415925</xdr:colOff>
      <xdr:row>77</xdr:row>
      <xdr:rowOff>123210</xdr:rowOff>
    </xdr:to>
    <xdr:sp macro="" textlink="">
      <xdr:nvSpPr>
        <xdr:cNvPr id="616" name="円/楕円 615"/>
        <xdr:cNvSpPr/>
      </xdr:nvSpPr>
      <xdr:spPr>
        <a:xfrm>
          <a:off x="15430500" y="1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114337</xdr:rowOff>
    </xdr:from>
    <xdr:ext cx="534377" cy="259045"/>
    <xdr:sp macro="" textlink="">
      <xdr:nvSpPr>
        <xdr:cNvPr id="617" name="テキスト ボックス 616"/>
        <xdr:cNvSpPr txBox="1"/>
      </xdr:nvSpPr>
      <xdr:spPr>
        <a:xfrm>
          <a:off x="15214111" y="133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139291</xdr:rowOff>
    </xdr:from>
    <xdr:to>
      <xdr:col>21</xdr:col>
      <xdr:colOff>212725</xdr:colOff>
      <xdr:row>77</xdr:row>
      <xdr:rowOff>69441</xdr:rowOff>
    </xdr:to>
    <xdr:sp macro="" textlink="">
      <xdr:nvSpPr>
        <xdr:cNvPr id="618" name="円/楕円 617"/>
        <xdr:cNvSpPr/>
      </xdr:nvSpPr>
      <xdr:spPr>
        <a:xfrm>
          <a:off x="14541500" y="131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60568</xdr:rowOff>
    </xdr:from>
    <xdr:ext cx="534377" cy="259045"/>
    <xdr:sp macro="" textlink="">
      <xdr:nvSpPr>
        <xdr:cNvPr id="619" name="テキスト ボックス 618"/>
        <xdr:cNvSpPr txBox="1"/>
      </xdr:nvSpPr>
      <xdr:spPr>
        <a:xfrm>
          <a:off x="14325111" y="1326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80034</xdr:rowOff>
    </xdr:from>
    <xdr:to>
      <xdr:col>20</xdr:col>
      <xdr:colOff>9525</xdr:colOff>
      <xdr:row>77</xdr:row>
      <xdr:rowOff>10184</xdr:rowOff>
    </xdr:to>
    <xdr:sp macro="" textlink="">
      <xdr:nvSpPr>
        <xdr:cNvPr id="620" name="円/楕円 619"/>
        <xdr:cNvSpPr/>
      </xdr:nvSpPr>
      <xdr:spPr>
        <a:xfrm>
          <a:off x="13652500" y="131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1311</xdr:rowOff>
    </xdr:from>
    <xdr:ext cx="534377" cy="259045"/>
    <xdr:sp macro="" textlink="">
      <xdr:nvSpPr>
        <xdr:cNvPr id="621" name="テキスト ボックス 620"/>
        <xdr:cNvSpPr txBox="1"/>
      </xdr:nvSpPr>
      <xdr:spPr>
        <a:xfrm>
          <a:off x="13436111" y="132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60685</xdr:rowOff>
    </xdr:from>
    <xdr:to>
      <xdr:col>18</xdr:col>
      <xdr:colOff>492125</xdr:colOff>
      <xdr:row>76</xdr:row>
      <xdr:rowOff>162285</xdr:rowOff>
    </xdr:to>
    <xdr:sp macro="" textlink="">
      <xdr:nvSpPr>
        <xdr:cNvPr id="622" name="円/楕円 621"/>
        <xdr:cNvSpPr/>
      </xdr:nvSpPr>
      <xdr:spPr>
        <a:xfrm>
          <a:off x="12763500" y="130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153412</xdr:rowOff>
    </xdr:from>
    <xdr:ext cx="534377" cy="259045"/>
    <xdr:sp macro="" textlink="">
      <xdr:nvSpPr>
        <xdr:cNvPr id="623" name="テキスト ボックス 622"/>
        <xdr:cNvSpPr txBox="1"/>
      </xdr:nvSpPr>
      <xdr:spPr>
        <a:xfrm>
          <a:off x="12547111" y="131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142049</xdr:rowOff>
    </xdr:from>
    <xdr:to>
      <xdr:col>23</xdr:col>
      <xdr:colOff>517525</xdr:colOff>
      <xdr:row>97</xdr:row>
      <xdr:rowOff>164063</xdr:rowOff>
    </xdr:to>
    <xdr:cxnSp macro="">
      <xdr:nvCxnSpPr>
        <xdr:cNvPr id="648" name="直線コネクタ 647"/>
        <xdr:cNvCxnSpPr/>
      </xdr:nvCxnSpPr>
      <xdr:spPr>
        <a:xfrm flipV="1">
          <a:off x="15481300" y="16772699"/>
          <a:ext cx="8382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96248</xdr:rowOff>
    </xdr:from>
    <xdr:to>
      <xdr:col>22</xdr:col>
      <xdr:colOff>365125</xdr:colOff>
      <xdr:row>97</xdr:row>
      <xdr:rowOff>164063</xdr:rowOff>
    </xdr:to>
    <xdr:cxnSp macro="">
      <xdr:nvCxnSpPr>
        <xdr:cNvPr id="651" name="直線コネクタ 650"/>
        <xdr:cNvCxnSpPr/>
      </xdr:nvCxnSpPr>
      <xdr:spPr>
        <a:xfrm>
          <a:off x="14592300" y="16726898"/>
          <a:ext cx="889000" cy="6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96248</xdr:rowOff>
    </xdr:from>
    <xdr:to>
      <xdr:col>21</xdr:col>
      <xdr:colOff>161925</xdr:colOff>
      <xdr:row>97</xdr:row>
      <xdr:rowOff>104387</xdr:rowOff>
    </xdr:to>
    <xdr:cxnSp macro="">
      <xdr:nvCxnSpPr>
        <xdr:cNvPr id="654" name="直線コネクタ 653"/>
        <xdr:cNvCxnSpPr/>
      </xdr:nvCxnSpPr>
      <xdr:spPr>
        <a:xfrm flipV="1">
          <a:off x="13703300" y="16726898"/>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104387</xdr:rowOff>
    </xdr:from>
    <xdr:to>
      <xdr:col>19</xdr:col>
      <xdr:colOff>644525</xdr:colOff>
      <xdr:row>97</xdr:row>
      <xdr:rowOff>143170</xdr:rowOff>
    </xdr:to>
    <xdr:cxnSp macro="">
      <xdr:nvCxnSpPr>
        <xdr:cNvPr id="657" name="直線コネクタ 656"/>
        <xdr:cNvCxnSpPr/>
      </xdr:nvCxnSpPr>
      <xdr:spPr>
        <a:xfrm flipV="1">
          <a:off x="12814300" y="16735037"/>
          <a:ext cx="889000" cy="3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91249</xdr:rowOff>
    </xdr:from>
    <xdr:to>
      <xdr:col>23</xdr:col>
      <xdr:colOff>568325</xdr:colOff>
      <xdr:row>98</xdr:row>
      <xdr:rowOff>21399</xdr:rowOff>
    </xdr:to>
    <xdr:sp macro="" textlink="">
      <xdr:nvSpPr>
        <xdr:cNvPr id="667" name="円/楕円 666"/>
        <xdr:cNvSpPr/>
      </xdr:nvSpPr>
      <xdr:spPr>
        <a:xfrm>
          <a:off x="16268700" y="1672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113263</xdr:rowOff>
    </xdr:from>
    <xdr:to>
      <xdr:col>22</xdr:col>
      <xdr:colOff>415925</xdr:colOff>
      <xdr:row>98</xdr:row>
      <xdr:rowOff>43413</xdr:rowOff>
    </xdr:to>
    <xdr:sp macro="" textlink="">
      <xdr:nvSpPr>
        <xdr:cNvPr id="669" name="円/楕円 668"/>
        <xdr:cNvSpPr/>
      </xdr:nvSpPr>
      <xdr:spPr>
        <a:xfrm>
          <a:off x="15430500" y="167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34540</xdr:rowOff>
    </xdr:from>
    <xdr:ext cx="469744" cy="259045"/>
    <xdr:sp macro="" textlink="">
      <xdr:nvSpPr>
        <xdr:cNvPr id="670" name="テキスト ボックス 669"/>
        <xdr:cNvSpPr txBox="1"/>
      </xdr:nvSpPr>
      <xdr:spPr>
        <a:xfrm>
          <a:off x="15246427" y="1683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45448</xdr:rowOff>
    </xdr:from>
    <xdr:to>
      <xdr:col>21</xdr:col>
      <xdr:colOff>212725</xdr:colOff>
      <xdr:row>97</xdr:row>
      <xdr:rowOff>147048</xdr:rowOff>
    </xdr:to>
    <xdr:sp macro="" textlink="">
      <xdr:nvSpPr>
        <xdr:cNvPr id="671" name="円/楕円 670"/>
        <xdr:cNvSpPr/>
      </xdr:nvSpPr>
      <xdr:spPr>
        <a:xfrm>
          <a:off x="14541500" y="166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138175</xdr:rowOff>
    </xdr:from>
    <xdr:ext cx="534377" cy="259045"/>
    <xdr:sp macro="" textlink="">
      <xdr:nvSpPr>
        <xdr:cNvPr id="672" name="テキスト ボックス 671"/>
        <xdr:cNvSpPr txBox="1"/>
      </xdr:nvSpPr>
      <xdr:spPr>
        <a:xfrm>
          <a:off x="14325111" y="167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53587</xdr:rowOff>
    </xdr:from>
    <xdr:to>
      <xdr:col>20</xdr:col>
      <xdr:colOff>9525</xdr:colOff>
      <xdr:row>97</xdr:row>
      <xdr:rowOff>155187</xdr:rowOff>
    </xdr:to>
    <xdr:sp macro="" textlink="">
      <xdr:nvSpPr>
        <xdr:cNvPr id="673" name="円/楕円 672"/>
        <xdr:cNvSpPr/>
      </xdr:nvSpPr>
      <xdr:spPr>
        <a:xfrm>
          <a:off x="13652500" y="166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146314</xdr:rowOff>
    </xdr:from>
    <xdr:ext cx="534377" cy="259045"/>
    <xdr:sp macro="" textlink="">
      <xdr:nvSpPr>
        <xdr:cNvPr id="674" name="テキスト ボックス 673"/>
        <xdr:cNvSpPr txBox="1"/>
      </xdr:nvSpPr>
      <xdr:spPr>
        <a:xfrm>
          <a:off x="13436111" y="1677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92370</xdr:rowOff>
    </xdr:from>
    <xdr:to>
      <xdr:col>18</xdr:col>
      <xdr:colOff>492125</xdr:colOff>
      <xdr:row>98</xdr:row>
      <xdr:rowOff>22520</xdr:rowOff>
    </xdr:to>
    <xdr:sp macro="" textlink="">
      <xdr:nvSpPr>
        <xdr:cNvPr id="675" name="円/楕円 674"/>
        <xdr:cNvSpPr/>
      </xdr:nvSpPr>
      <xdr:spPr>
        <a:xfrm>
          <a:off x="12763500" y="1672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13647</xdr:rowOff>
    </xdr:from>
    <xdr:ext cx="469744" cy="259045"/>
    <xdr:sp macro="" textlink="">
      <xdr:nvSpPr>
        <xdr:cNvPr id="676" name="テキスト ボックス 675"/>
        <xdr:cNvSpPr txBox="1"/>
      </xdr:nvSpPr>
      <xdr:spPr>
        <a:xfrm>
          <a:off x="12579427" y="1681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4750</xdr:rowOff>
    </xdr:from>
    <xdr:to>
      <xdr:col>32</xdr:col>
      <xdr:colOff>187325</xdr:colOff>
      <xdr:row>39</xdr:row>
      <xdr:rowOff>40869</xdr:rowOff>
    </xdr:to>
    <xdr:cxnSp macro="">
      <xdr:nvCxnSpPr>
        <xdr:cNvPr id="705" name="直線コネクタ 704"/>
        <xdr:cNvCxnSpPr/>
      </xdr:nvCxnSpPr>
      <xdr:spPr>
        <a:xfrm>
          <a:off x="21323300" y="6691300"/>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4750</xdr:rowOff>
    </xdr:from>
    <xdr:to>
      <xdr:col>31</xdr:col>
      <xdr:colOff>34925</xdr:colOff>
      <xdr:row>39</xdr:row>
      <xdr:rowOff>39497</xdr:rowOff>
    </xdr:to>
    <xdr:cxnSp macro="">
      <xdr:nvCxnSpPr>
        <xdr:cNvPr id="708" name="直線コネクタ 707"/>
        <xdr:cNvCxnSpPr/>
      </xdr:nvCxnSpPr>
      <xdr:spPr>
        <a:xfrm flipV="1">
          <a:off x="20434300" y="669130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39497</xdr:rowOff>
    </xdr:from>
    <xdr:to>
      <xdr:col>29</xdr:col>
      <xdr:colOff>517525</xdr:colOff>
      <xdr:row>39</xdr:row>
      <xdr:rowOff>39497</xdr:rowOff>
    </xdr:to>
    <xdr:cxnSp macro="">
      <xdr:nvCxnSpPr>
        <xdr:cNvPr id="711" name="直線コネクタ 710"/>
        <xdr:cNvCxnSpPr/>
      </xdr:nvCxnSpPr>
      <xdr:spPr>
        <a:xfrm>
          <a:off x="19545300" y="6726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33248</xdr:rowOff>
    </xdr:from>
    <xdr:to>
      <xdr:col>28</xdr:col>
      <xdr:colOff>314325</xdr:colOff>
      <xdr:row>39</xdr:row>
      <xdr:rowOff>39497</xdr:rowOff>
    </xdr:to>
    <xdr:cxnSp macro="">
      <xdr:nvCxnSpPr>
        <xdr:cNvPr id="714" name="直線コネクタ 713"/>
        <xdr:cNvCxnSpPr/>
      </xdr:nvCxnSpPr>
      <xdr:spPr>
        <a:xfrm>
          <a:off x="18656300" y="6719798"/>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161519</xdr:rowOff>
    </xdr:from>
    <xdr:to>
      <xdr:col>32</xdr:col>
      <xdr:colOff>238125</xdr:colOff>
      <xdr:row>39</xdr:row>
      <xdr:rowOff>91669</xdr:rowOff>
    </xdr:to>
    <xdr:sp macro="" textlink="">
      <xdr:nvSpPr>
        <xdr:cNvPr id="724" name="円/楕円 723"/>
        <xdr:cNvSpPr/>
      </xdr:nvSpPr>
      <xdr:spPr>
        <a:xfrm>
          <a:off x="221107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13932" cy="259045"/>
    <xdr:sp macro="" textlink="">
      <xdr:nvSpPr>
        <xdr:cNvPr id="725" name="投資及び出資金該当値テキスト"/>
        <xdr:cNvSpPr txBox="1"/>
      </xdr:nvSpPr>
      <xdr:spPr>
        <a:xfrm>
          <a:off x="22212300" y="659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125400</xdr:rowOff>
    </xdr:from>
    <xdr:to>
      <xdr:col>31</xdr:col>
      <xdr:colOff>85725</xdr:colOff>
      <xdr:row>39</xdr:row>
      <xdr:rowOff>55550</xdr:rowOff>
    </xdr:to>
    <xdr:sp macro="" textlink="">
      <xdr:nvSpPr>
        <xdr:cNvPr id="726" name="円/楕円 725"/>
        <xdr:cNvSpPr/>
      </xdr:nvSpPr>
      <xdr:spPr>
        <a:xfrm>
          <a:off x="21272500" y="66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46677</xdr:rowOff>
    </xdr:from>
    <xdr:ext cx="378565" cy="259045"/>
    <xdr:sp macro="" textlink="">
      <xdr:nvSpPr>
        <xdr:cNvPr id="727" name="テキスト ボックス 726"/>
        <xdr:cNvSpPr txBox="1"/>
      </xdr:nvSpPr>
      <xdr:spPr>
        <a:xfrm>
          <a:off x="21134017" y="6733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160147</xdr:rowOff>
    </xdr:from>
    <xdr:to>
      <xdr:col>29</xdr:col>
      <xdr:colOff>568325</xdr:colOff>
      <xdr:row>39</xdr:row>
      <xdr:rowOff>90297</xdr:rowOff>
    </xdr:to>
    <xdr:sp macro="" textlink="">
      <xdr:nvSpPr>
        <xdr:cNvPr id="728" name="円/楕円 727"/>
        <xdr:cNvSpPr/>
      </xdr:nvSpPr>
      <xdr:spPr>
        <a:xfrm>
          <a:off x="20383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81424</xdr:rowOff>
    </xdr:from>
    <xdr:ext cx="313932" cy="259045"/>
    <xdr:sp macro="" textlink="">
      <xdr:nvSpPr>
        <xdr:cNvPr id="729" name="テキスト ボックス 728"/>
        <xdr:cNvSpPr txBox="1"/>
      </xdr:nvSpPr>
      <xdr:spPr>
        <a:xfrm>
          <a:off x="20277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160147</xdr:rowOff>
    </xdr:from>
    <xdr:to>
      <xdr:col>28</xdr:col>
      <xdr:colOff>365125</xdr:colOff>
      <xdr:row>39</xdr:row>
      <xdr:rowOff>90297</xdr:rowOff>
    </xdr:to>
    <xdr:sp macro="" textlink="">
      <xdr:nvSpPr>
        <xdr:cNvPr id="730" name="円/楕円 729"/>
        <xdr:cNvSpPr/>
      </xdr:nvSpPr>
      <xdr:spPr>
        <a:xfrm>
          <a:off x="19494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81424</xdr:rowOff>
    </xdr:from>
    <xdr:ext cx="313932" cy="259045"/>
    <xdr:sp macro="" textlink="">
      <xdr:nvSpPr>
        <xdr:cNvPr id="731" name="テキスト ボックス 730"/>
        <xdr:cNvSpPr txBox="1"/>
      </xdr:nvSpPr>
      <xdr:spPr>
        <a:xfrm>
          <a:off x="19388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153898</xdr:rowOff>
    </xdr:from>
    <xdr:to>
      <xdr:col>27</xdr:col>
      <xdr:colOff>161925</xdr:colOff>
      <xdr:row>39</xdr:row>
      <xdr:rowOff>84048</xdr:rowOff>
    </xdr:to>
    <xdr:sp macro="" textlink="">
      <xdr:nvSpPr>
        <xdr:cNvPr id="732" name="円/楕円 731"/>
        <xdr:cNvSpPr/>
      </xdr:nvSpPr>
      <xdr:spPr>
        <a:xfrm>
          <a:off x="186055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75175</xdr:rowOff>
    </xdr:from>
    <xdr:ext cx="378565" cy="259045"/>
    <xdr:sp macro="" textlink="">
      <xdr:nvSpPr>
        <xdr:cNvPr id="733" name="テキスト ボックス 732"/>
        <xdr:cNvSpPr txBox="1"/>
      </xdr:nvSpPr>
      <xdr:spPr>
        <a:xfrm>
          <a:off x="18467017" y="6761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91922</xdr:rowOff>
    </xdr:from>
    <xdr:to>
      <xdr:col>32</xdr:col>
      <xdr:colOff>187325</xdr:colOff>
      <xdr:row>59</xdr:row>
      <xdr:rowOff>91922</xdr:rowOff>
    </xdr:to>
    <xdr:cxnSp macro="">
      <xdr:nvCxnSpPr>
        <xdr:cNvPr id="764" name="直線コネクタ 763"/>
        <xdr:cNvCxnSpPr/>
      </xdr:nvCxnSpPr>
      <xdr:spPr>
        <a:xfrm>
          <a:off x="21323300" y="10207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89310</xdr:rowOff>
    </xdr:from>
    <xdr:to>
      <xdr:col>31</xdr:col>
      <xdr:colOff>34925</xdr:colOff>
      <xdr:row>59</xdr:row>
      <xdr:rowOff>91922</xdr:rowOff>
    </xdr:to>
    <xdr:cxnSp macro="">
      <xdr:nvCxnSpPr>
        <xdr:cNvPr id="767" name="直線コネクタ 766"/>
        <xdr:cNvCxnSpPr/>
      </xdr:nvCxnSpPr>
      <xdr:spPr>
        <a:xfrm>
          <a:off x="20434300" y="1020486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87514</xdr:rowOff>
    </xdr:from>
    <xdr:to>
      <xdr:col>29</xdr:col>
      <xdr:colOff>517525</xdr:colOff>
      <xdr:row>59</xdr:row>
      <xdr:rowOff>89310</xdr:rowOff>
    </xdr:to>
    <xdr:cxnSp macro="">
      <xdr:nvCxnSpPr>
        <xdr:cNvPr id="770" name="直線コネクタ 769"/>
        <xdr:cNvCxnSpPr/>
      </xdr:nvCxnSpPr>
      <xdr:spPr>
        <a:xfrm>
          <a:off x="19545300" y="1020306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87514</xdr:rowOff>
    </xdr:from>
    <xdr:to>
      <xdr:col>28</xdr:col>
      <xdr:colOff>314325</xdr:colOff>
      <xdr:row>59</xdr:row>
      <xdr:rowOff>88233</xdr:rowOff>
    </xdr:to>
    <xdr:cxnSp macro="">
      <xdr:nvCxnSpPr>
        <xdr:cNvPr id="773" name="直線コネクタ 772"/>
        <xdr:cNvCxnSpPr/>
      </xdr:nvCxnSpPr>
      <xdr:spPr>
        <a:xfrm flipV="1">
          <a:off x="18656300" y="10203064"/>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41122</xdr:rowOff>
    </xdr:from>
    <xdr:to>
      <xdr:col>32</xdr:col>
      <xdr:colOff>238125</xdr:colOff>
      <xdr:row>59</xdr:row>
      <xdr:rowOff>142722</xdr:rowOff>
    </xdr:to>
    <xdr:sp macro="" textlink="">
      <xdr:nvSpPr>
        <xdr:cNvPr id="783" name="円/楕円 782"/>
        <xdr:cNvSpPr/>
      </xdr:nvSpPr>
      <xdr:spPr>
        <a:xfrm>
          <a:off x="22110700" y="101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127499</xdr:rowOff>
    </xdr:from>
    <xdr:ext cx="378565" cy="259045"/>
    <xdr:sp macro="" textlink="">
      <xdr:nvSpPr>
        <xdr:cNvPr id="784" name="貸付金該当値テキスト"/>
        <xdr:cNvSpPr txBox="1"/>
      </xdr:nvSpPr>
      <xdr:spPr>
        <a:xfrm>
          <a:off x="22212300" y="1007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41122</xdr:rowOff>
    </xdr:from>
    <xdr:to>
      <xdr:col>31</xdr:col>
      <xdr:colOff>85725</xdr:colOff>
      <xdr:row>59</xdr:row>
      <xdr:rowOff>142722</xdr:rowOff>
    </xdr:to>
    <xdr:sp macro="" textlink="">
      <xdr:nvSpPr>
        <xdr:cNvPr id="785" name="円/楕円 784"/>
        <xdr:cNvSpPr/>
      </xdr:nvSpPr>
      <xdr:spPr>
        <a:xfrm>
          <a:off x="21272500" y="101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133849</xdr:rowOff>
    </xdr:from>
    <xdr:ext cx="378565" cy="259045"/>
    <xdr:sp macro="" textlink="">
      <xdr:nvSpPr>
        <xdr:cNvPr id="786" name="テキスト ボックス 785"/>
        <xdr:cNvSpPr txBox="1"/>
      </xdr:nvSpPr>
      <xdr:spPr>
        <a:xfrm>
          <a:off x="21134017" y="1024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38510</xdr:rowOff>
    </xdr:from>
    <xdr:to>
      <xdr:col>29</xdr:col>
      <xdr:colOff>568325</xdr:colOff>
      <xdr:row>59</xdr:row>
      <xdr:rowOff>140110</xdr:rowOff>
    </xdr:to>
    <xdr:sp macro="" textlink="">
      <xdr:nvSpPr>
        <xdr:cNvPr id="787" name="円/楕円 786"/>
        <xdr:cNvSpPr/>
      </xdr:nvSpPr>
      <xdr:spPr>
        <a:xfrm>
          <a:off x="20383500" y="101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131237</xdr:rowOff>
    </xdr:from>
    <xdr:ext cx="378565" cy="259045"/>
    <xdr:sp macro="" textlink="">
      <xdr:nvSpPr>
        <xdr:cNvPr id="788" name="テキスト ボックス 787"/>
        <xdr:cNvSpPr txBox="1"/>
      </xdr:nvSpPr>
      <xdr:spPr>
        <a:xfrm>
          <a:off x="20245017" y="10246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36714</xdr:rowOff>
    </xdr:from>
    <xdr:to>
      <xdr:col>28</xdr:col>
      <xdr:colOff>365125</xdr:colOff>
      <xdr:row>59</xdr:row>
      <xdr:rowOff>138314</xdr:rowOff>
    </xdr:to>
    <xdr:sp macro="" textlink="">
      <xdr:nvSpPr>
        <xdr:cNvPr id="789" name="円/楕円 788"/>
        <xdr:cNvSpPr/>
      </xdr:nvSpPr>
      <xdr:spPr>
        <a:xfrm>
          <a:off x="19494500" y="101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129441</xdr:rowOff>
    </xdr:from>
    <xdr:ext cx="378565" cy="259045"/>
    <xdr:sp macro="" textlink="">
      <xdr:nvSpPr>
        <xdr:cNvPr id="790" name="テキスト ボックス 789"/>
        <xdr:cNvSpPr txBox="1"/>
      </xdr:nvSpPr>
      <xdr:spPr>
        <a:xfrm>
          <a:off x="19356017" y="10244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37433</xdr:rowOff>
    </xdr:from>
    <xdr:to>
      <xdr:col>27</xdr:col>
      <xdr:colOff>161925</xdr:colOff>
      <xdr:row>59</xdr:row>
      <xdr:rowOff>139033</xdr:rowOff>
    </xdr:to>
    <xdr:sp macro="" textlink="">
      <xdr:nvSpPr>
        <xdr:cNvPr id="791" name="円/楕円 790"/>
        <xdr:cNvSpPr/>
      </xdr:nvSpPr>
      <xdr:spPr>
        <a:xfrm>
          <a:off x="18605500" y="101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130160</xdr:rowOff>
    </xdr:from>
    <xdr:ext cx="378565" cy="259045"/>
    <xdr:sp macro="" textlink="">
      <xdr:nvSpPr>
        <xdr:cNvPr id="792" name="テキスト ボックス 791"/>
        <xdr:cNvSpPr txBox="1"/>
      </xdr:nvSpPr>
      <xdr:spPr>
        <a:xfrm>
          <a:off x="18467017" y="10245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137353</xdr:rowOff>
    </xdr:from>
    <xdr:to>
      <xdr:col>32</xdr:col>
      <xdr:colOff>187325</xdr:colOff>
      <xdr:row>78</xdr:row>
      <xdr:rowOff>11714</xdr:rowOff>
    </xdr:to>
    <xdr:cxnSp macro="">
      <xdr:nvCxnSpPr>
        <xdr:cNvPr id="821" name="直線コネクタ 820"/>
        <xdr:cNvCxnSpPr/>
      </xdr:nvCxnSpPr>
      <xdr:spPr>
        <a:xfrm flipV="1">
          <a:off x="21323300" y="13339003"/>
          <a:ext cx="8382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161074</xdr:rowOff>
    </xdr:from>
    <xdr:to>
      <xdr:col>31</xdr:col>
      <xdr:colOff>34925</xdr:colOff>
      <xdr:row>78</xdr:row>
      <xdr:rowOff>11714</xdr:rowOff>
    </xdr:to>
    <xdr:cxnSp macro="">
      <xdr:nvCxnSpPr>
        <xdr:cNvPr id="824" name="直線コネクタ 823"/>
        <xdr:cNvCxnSpPr/>
      </xdr:nvCxnSpPr>
      <xdr:spPr>
        <a:xfrm>
          <a:off x="20434300" y="13362724"/>
          <a:ext cx="889000" cy="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161074</xdr:rowOff>
    </xdr:from>
    <xdr:to>
      <xdr:col>29</xdr:col>
      <xdr:colOff>517525</xdr:colOff>
      <xdr:row>77</xdr:row>
      <xdr:rowOff>169937</xdr:rowOff>
    </xdr:to>
    <xdr:cxnSp macro="">
      <xdr:nvCxnSpPr>
        <xdr:cNvPr id="827" name="直線コネクタ 826"/>
        <xdr:cNvCxnSpPr/>
      </xdr:nvCxnSpPr>
      <xdr:spPr>
        <a:xfrm flipV="1">
          <a:off x="19545300" y="13362724"/>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169700</xdr:rowOff>
    </xdr:from>
    <xdr:to>
      <xdr:col>28</xdr:col>
      <xdr:colOff>314325</xdr:colOff>
      <xdr:row>77</xdr:row>
      <xdr:rowOff>169937</xdr:rowOff>
    </xdr:to>
    <xdr:cxnSp macro="">
      <xdr:nvCxnSpPr>
        <xdr:cNvPr id="830" name="直線コネクタ 829"/>
        <xdr:cNvCxnSpPr/>
      </xdr:nvCxnSpPr>
      <xdr:spPr>
        <a:xfrm>
          <a:off x="18656300" y="13371350"/>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86553</xdr:rowOff>
    </xdr:from>
    <xdr:to>
      <xdr:col>32</xdr:col>
      <xdr:colOff>238125</xdr:colOff>
      <xdr:row>78</xdr:row>
      <xdr:rowOff>16703</xdr:rowOff>
    </xdr:to>
    <xdr:sp macro="" textlink="">
      <xdr:nvSpPr>
        <xdr:cNvPr id="840" name="円/楕円 839"/>
        <xdr:cNvSpPr/>
      </xdr:nvSpPr>
      <xdr:spPr>
        <a:xfrm>
          <a:off x="22110700" y="132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1480</xdr:rowOff>
    </xdr:from>
    <xdr:ext cx="534377" cy="259045"/>
    <xdr:sp macro="" textlink="">
      <xdr:nvSpPr>
        <xdr:cNvPr id="841" name="繰出金該当値テキスト"/>
        <xdr:cNvSpPr txBox="1"/>
      </xdr:nvSpPr>
      <xdr:spPr>
        <a:xfrm>
          <a:off x="22212300" y="132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32,808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132364</xdr:rowOff>
    </xdr:from>
    <xdr:to>
      <xdr:col>31</xdr:col>
      <xdr:colOff>85725</xdr:colOff>
      <xdr:row>78</xdr:row>
      <xdr:rowOff>62514</xdr:rowOff>
    </xdr:to>
    <xdr:sp macro="" textlink="">
      <xdr:nvSpPr>
        <xdr:cNvPr id="842" name="円/楕円 841"/>
        <xdr:cNvSpPr/>
      </xdr:nvSpPr>
      <xdr:spPr>
        <a:xfrm>
          <a:off x="21272500" y="133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53641</xdr:rowOff>
    </xdr:from>
    <xdr:ext cx="534377" cy="259045"/>
    <xdr:sp macro="" textlink="">
      <xdr:nvSpPr>
        <xdr:cNvPr id="843" name="テキスト ボックス 842"/>
        <xdr:cNvSpPr txBox="1"/>
      </xdr:nvSpPr>
      <xdr:spPr>
        <a:xfrm>
          <a:off x="21056111" y="134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110274</xdr:rowOff>
    </xdr:from>
    <xdr:to>
      <xdr:col>29</xdr:col>
      <xdr:colOff>568325</xdr:colOff>
      <xdr:row>78</xdr:row>
      <xdr:rowOff>40424</xdr:rowOff>
    </xdr:to>
    <xdr:sp macro="" textlink="">
      <xdr:nvSpPr>
        <xdr:cNvPr id="844" name="円/楕円 843"/>
        <xdr:cNvSpPr/>
      </xdr:nvSpPr>
      <xdr:spPr>
        <a:xfrm>
          <a:off x="20383500" y="133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31551</xdr:rowOff>
    </xdr:from>
    <xdr:ext cx="534377" cy="259045"/>
    <xdr:sp macro="" textlink="">
      <xdr:nvSpPr>
        <xdr:cNvPr id="845" name="テキスト ボックス 844"/>
        <xdr:cNvSpPr txBox="1"/>
      </xdr:nvSpPr>
      <xdr:spPr>
        <a:xfrm>
          <a:off x="20167111" y="1340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119137</xdr:rowOff>
    </xdr:from>
    <xdr:to>
      <xdr:col>28</xdr:col>
      <xdr:colOff>365125</xdr:colOff>
      <xdr:row>78</xdr:row>
      <xdr:rowOff>49287</xdr:rowOff>
    </xdr:to>
    <xdr:sp macro="" textlink="">
      <xdr:nvSpPr>
        <xdr:cNvPr id="846" name="円/楕円 845"/>
        <xdr:cNvSpPr/>
      </xdr:nvSpPr>
      <xdr:spPr>
        <a:xfrm>
          <a:off x="19494500" y="1332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40414</xdr:rowOff>
    </xdr:from>
    <xdr:ext cx="534377" cy="259045"/>
    <xdr:sp macro="" textlink="">
      <xdr:nvSpPr>
        <xdr:cNvPr id="847" name="テキスト ボックス 846"/>
        <xdr:cNvSpPr txBox="1"/>
      </xdr:nvSpPr>
      <xdr:spPr>
        <a:xfrm>
          <a:off x="19278111" y="134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118900</xdr:rowOff>
    </xdr:from>
    <xdr:to>
      <xdr:col>27</xdr:col>
      <xdr:colOff>161925</xdr:colOff>
      <xdr:row>78</xdr:row>
      <xdr:rowOff>49050</xdr:rowOff>
    </xdr:to>
    <xdr:sp macro="" textlink="">
      <xdr:nvSpPr>
        <xdr:cNvPr id="848" name="円/楕円 847"/>
        <xdr:cNvSpPr/>
      </xdr:nvSpPr>
      <xdr:spPr>
        <a:xfrm>
          <a:off x="18605500" y="1332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40177</xdr:rowOff>
    </xdr:from>
    <xdr:ext cx="534377" cy="259045"/>
    <xdr:sp macro="" textlink="">
      <xdr:nvSpPr>
        <xdr:cNvPr id="849" name="テキスト ボックス 848"/>
        <xdr:cNvSpPr txBox="1"/>
      </xdr:nvSpPr>
      <xdr:spPr>
        <a:xfrm>
          <a:off x="18389111" y="1341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304,790</a:t>
          </a:r>
          <a:r>
            <a:rPr kumimoji="1" lang="ja-JP" altLang="ja-JP" sz="1300">
              <a:solidFill>
                <a:schemeClr val="dk1"/>
              </a:solidFill>
              <a:effectLst/>
              <a:latin typeface="+mn-lt"/>
              <a:ea typeface="+mn-ea"/>
              <a:cs typeface="+mn-cs"/>
            </a:rPr>
            <a:t>円となっている。主な構成項目である扶助費は近年伸びが著しく、平成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年度から比較すると</a:t>
          </a:r>
          <a:r>
            <a:rPr kumimoji="1" lang="en-US" altLang="ja-JP" sz="1300">
              <a:solidFill>
                <a:schemeClr val="dk1"/>
              </a:solidFill>
              <a:effectLst/>
              <a:latin typeface="+mn-lt"/>
              <a:ea typeface="+mn-ea"/>
              <a:cs typeface="+mn-cs"/>
            </a:rPr>
            <a:t>28.1</a:t>
          </a:r>
          <a:r>
            <a:rPr kumimoji="1" lang="ja-JP" altLang="ja-JP" sz="1300">
              <a:solidFill>
                <a:schemeClr val="dk1"/>
              </a:solidFill>
              <a:effectLst/>
              <a:latin typeface="+mn-lt"/>
              <a:ea typeface="+mn-ea"/>
              <a:cs typeface="+mn-cs"/>
            </a:rPr>
            <a:t>％増（</a:t>
          </a:r>
          <a:r>
            <a:rPr kumimoji="1" lang="en-US" altLang="ja-JP" sz="1300">
              <a:solidFill>
                <a:schemeClr val="dk1"/>
              </a:solidFill>
              <a:effectLst/>
              <a:latin typeface="+mn-lt"/>
              <a:ea typeface="+mn-ea"/>
              <a:cs typeface="+mn-cs"/>
            </a:rPr>
            <a:t>H24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7.5</a:t>
          </a:r>
          <a:r>
            <a:rPr kumimoji="1" lang="ja-JP" altLang="ja-JP" sz="1300">
              <a:solidFill>
                <a:schemeClr val="dk1"/>
              </a:solidFill>
              <a:effectLst/>
              <a:latin typeface="+mn-lt"/>
              <a:ea typeface="+mn-ea"/>
              <a:cs typeface="+mn-cs"/>
            </a:rPr>
            <a:t>％増、</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H26</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10.6</a:t>
          </a:r>
          <a:r>
            <a:rPr kumimoji="1" lang="ja-JP" altLang="ja-JP" sz="1300">
              <a:solidFill>
                <a:schemeClr val="dk1"/>
              </a:solidFill>
              <a:effectLst/>
              <a:latin typeface="+mn-lt"/>
              <a:ea typeface="+mn-ea"/>
              <a:cs typeface="+mn-cs"/>
            </a:rPr>
            <a:t>％増、</a:t>
          </a:r>
          <a:r>
            <a:rPr kumimoji="1" lang="en-US" altLang="ja-JP" sz="1300">
              <a:solidFill>
                <a:schemeClr val="dk1"/>
              </a:solidFill>
              <a:effectLst/>
              <a:latin typeface="+mn-lt"/>
              <a:ea typeface="+mn-ea"/>
              <a:cs typeface="+mn-cs"/>
            </a:rPr>
            <a:t>H26</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H27</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7.7</a:t>
          </a:r>
          <a:r>
            <a:rPr kumimoji="1" lang="ja-JP" altLang="ja-JP" sz="1300">
              <a:solidFill>
                <a:schemeClr val="dk1"/>
              </a:solidFill>
              <a:effectLst/>
              <a:latin typeface="+mn-lt"/>
              <a:ea typeface="+mn-ea"/>
              <a:cs typeface="+mn-cs"/>
            </a:rPr>
            <a:t>％増）の住民一人当たり</a:t>
          </a:r>
          <a:r>
            <a:rPr kumimoji="1" lang="en-US" altLang="ja-JP" sz="1300">
              <a:solidFill>
                <a:schemeClr val="dk1"/>
              </a:solidFill>
              <a:effectLst/>
              <a:latin typeface="+mn-lt"/>
              <a:ea typeface="+mn-ea"/>
              <a:cs typeface="+mn-cs"/>
            </a:rPr>
            <a:t>67,371</a:t>
          </a:r>
          <a:r>
            <a:rPr kumimoji="1" lang="ja-JP" altLang="ja-JP" sz="1300">
              <a:solidFill>
                <a:schemeClr val="dk1"/>
              </a:solidFill>
              <a:effectLst/>
              <a:latin typeface="+mn-lt"/>
              <a:ea typeface="+mn-ea"/>
              <a:cs typeface="+mn-cs"/>
            </a:rPr>
            <a:t>円となっているが、類似団体と比較すると低い水準となっている。増加傾向にある障害児・者給付費や生活保護費等に注視し、医療費をはじめとした扶助費抑制施策を継続していく必要がある。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牛久市は昭和後期からベッドタウンとして施設やインフラ等を大規模に整備してきた経緯があるため、施設設備の老朽化による維持管理費の増に伴う物件費及び維持補修費や、普通建設事業費のうち更新整備分について、類似団体と比較して高い水準となっている。公共施設総合管理計画等に基づいた施設改修</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見込んでおり、この傾向は継続すると考えられる。また公債費については、市債残高抑制に努めた結果、類似団体と比較して低い状態を維持しているものの、前述の施設更新や、計画されている中学校建設等の大型事業により、今後ある程度の増加が見込まれる。財政負担の平準化や、公債費残高の抑制に取り組む必要が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84,703
83,681
58.92
27,305,471
25,816,660
1,123,291
14,925,432
22,107,354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104038</xdr:rowOff>
    </xdr:from>
    <xdr:to>
      <xdr:col>6</xdr:col>
      <xdr:colOff>511175</xdr:colOff>
      <xdr:row>37</xdr:row>
      <xdr:rowOff>5283</xdr:rowOff>
    </xdr:to>
    <xdr:cxnSp macro="">
      <xdr:nvCxnSpPr>
        <xdr:cNvPr id="59" name="直線コネクタ 58"/>
        <xdr:cNvCxnSpPr/>
      </xdr:nvCxnSpPr>
      <xdr:spPr>
        <a:xfrm flipV="1">
          <a:off x="3797300" y="6276238"/>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5283</xdr:rowOff>
    </xdr:from>
    <xdr:to>
      <xdr:col>5</xdr:col>
      <xdr:colOff>358775</xdr:colOff>
      <xdr:row>37</xdr:row>
      <xdr:rowOff>16713</xdr:rowOff>
    </xdr:to>
    <xdr:cxnSp macro="">
      <xdr:nvCxnSpPr>
        <xdr:cNvPr id="62" name="直線コネクタ 61"/>
        <xdr:cNvCxnSpPr/>
      </xdr:nvCxnSpPr>
      <xdr:spPr>
        <a:xfrm flipV="1">
          <a:off x="2908300" y="63489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144729</xdr:rowOff>
    </xdr:from>
    <xdr:to>
      <xdr:col>4</xdr:col>
      <xdr:colOff>155575</xdr:colOff>
      <xdr:row>37</xdr:row>
      <xdr:rowOff>16713</xdr:rowOff>
    </xdr:to>
    <xdr:cxnSp macro="">
      <xdr:nvCxnSpPr>
        <xdr:cNvPr id="65" name="直線コネクタ 64"/>
        <xdr:cNvCxnSpPr/>
      </xdr:nvCxnSpPr>
      <xdr:spPr>
        <a:xfrm>
          <a:off x="2019300" y="631692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150673</xdr:rowOff>
    </xdr:from>
    <xdr:to>
      <xdr:col>2</xdr:col>
      <xdr:colOff>638175</xdr:colOff>
      <xdr:row>36</xdr:row>
      <xdr:rowOff>144729</xdr:rowOff>
    </xdr:to>
    <xdr:cxnSp macro="">
      <xdr:nvCxnSpPr>
        <xdr:cNvPr id="68" name="直線コネクタ 67"/>
        <xdr:cNvCxnSpPr/>
      </xdr:nvCxnSpPr>
      <xdr:spPr>
        <a:xfrm>
          <a:off x="1130300" y="6151423"/>
          <a:ext cx="8890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53238</xdr:rowOff>
    </xdr:from>
    <xdr:to>
      <xdr:col>6</xdr:col>
      <xdr:colOff>561975</xdr:colOff>
      <xdr:row>36</xdr:row>
      <xdr:rowOff>154838</xdr:rowOff>
    </xdr:to>
    <xdr:sp macro="" textlink="">
      <xdr:nvSpPr>
        <xdr:cNvPr id="78" name="円/楕円 77"/>
        <xdr:cNvSpPr/>
      </xdr:nvSpPr>
      <xdr:spPr>
        <a:xfrm>
          <a:off x="45847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31665</xdr:rowOff>
    </xdr:from>
    <xdr:ext cx="469744" cy="259045"/>
    <xdr:sp macro="" textlink="">
      <xdr:nvSpPr>
        <xdr:cNvPr id="79" name="議会費該当値テキスト"/>
        <xdr:cNvSpPr txBox="1"/>
      </xdr:nvSpPr>
      <xdr:spPr>
        <a:xfrm>
          <a:off x="4686300" y="62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125933</xdr:rowOff>
    </xdr:from>
    <xdr:to>
      <xdr:col>5</xdr:col>
      <xdr:colOff>409575</xdr:colOff>
      <xdr:row>37</xdr:row>
      <xdr:rowOff>56083</xdr:rowOff>
    </xdr:to>
    <xdr:sp macro="" textlink="">
      <xdr:nvSpPr>
        <xdr:cNvPr id="80" name="円/楕円 79"/>
        <xdr:cNvSpPr/>
      </xdr:nvSpPr>
      <xdr:spPr>
        <a:xfrm>
          <a:off x="3746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47210</xdr:rowOff>
    </xdr:from>
    <xdr:ext cx="469744" cy="259045"/>
    <xdr:sp macro="" textlink="">
      <xdr:nvSpPr>
        <xdr:cNvPr id="81" name="テキスト ボックス 80"/>
        <xdr:cNvSpPr txBox="1"/>
      </xdr:nvSpPr>
      <xdr:spPr>
        <a:xfrm>
          <a:off x="3562427"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137363</xdr:rowOff>
    </xdr:from>
    <xdr:to>
      <xdr:col>4</xdr:col>
      <xdr:colOff>206375</xdr:colOff>
      <xdr:row>37</xdr:row>
      <xdr:rowOff>67513</xdr:rowOff>
    </xdr:to>
    <xdr:sp macro="" textlink="">
      <xdr:nvSpPr>
        <xdr:cNvPr id="82" name="円/楕円 81"/>
        <xdr:cNvSpPr/>
      </xdr:nvSpPr>
      <xdr:spPr>
        <a:xfrm>
          <a:off x="2857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58640</xdr:rowOff>
    </xdr:from>
    <xdr:ext cx="469744" cy="259045"/>
    <xdr:sp macro="" textlink="">
      <xdr:nvSpPr>
        <xdr:cNvPr id="83" name="テキスト ボックス 82"/>
        <xdr:cNvSpPr txBox="1"/>
      </xdr:nvSpPr>
      <xdr:spPr>
        <a:xfrm>
          <a:off x="2673427" y="640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93929</xdr:rowOff>
    </xdr:from>
    <xdr:to>
      <xdr:col>3</xdr:col>
      <xdr:colOff>3175</xdr:colOff>
      <xdr:row>37</xdr:row>
      <xdr:rowOff>24079</xdr:rowOff>
    </xdr:to>
    <xdr:sp macro="" textlink="">
      <xdr:nvSpPr>
        <xdr:cNvPr id="84" name="円/楕円 83"/>
        <xdr:cNvSpPr/>
      </xdr:nvSpPr>
      <xdr:spPr>
        <a:xfrm>
          <a:off x="1968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15206</xdr:rowOff>
    </xdr:from>
    <xdr:ext cx="469744" cy="259045"/>
    <xdr:sp macro="" textlink="">
      <xdr:nvSpPr>
        <xdr:cNvPr id="85" name="テキスト ボックス 84"/>
        <xdr:cNvSpPr txBox="1"/>
      </xdr:nvSpPr>
      <xdr:spPr>
        <a:xfrm>
          <a:off x="1784427" y="63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99873</xdr:rowOff>
    </xdr:from>
    <xdr:to>
      <xdr:col>1</xdr:col>
      <xdr:colOff>485775</xdr:colOff>
      <xdr:row>36</xdr:row>
      <xdr:rowOff>30023</xdr:rowOff>
    </xdr:to>
    <xdr:sp macro="" textlink="">
      <xdr:nvSpPr>
        <xdr:cNvPr id="86" name="円/楕円 85"/>
        <xdr:cNvSpPr/>
      </xdr:nvSpPr>
      <xdr:spPr>
        <a:xfrm>
          <a:off x="1079500" y="61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21150</xdr:rowOff>
    </xdr:from>
    <xdr:ext cx="469744" cy="259045"/>
    <xdr:sp macro="" textlink="">
      <xdr:nvSpPr>
        <xdr:cNvPr id="87" name="テキスト ボックス 86"/>
        <xdr:cNvSpPr txBox="1"/>
      </xdr:nvSpPr>
      <xdr:spPr>
        <a:xfrm>
          <a:off x="895427" y="619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116168</xdr:rowOff>
    </xdr:from>
    <xdr:to>
      <xdr:col>6</xdr:col>
      <xdr:colOff>511175</xdr:colOff>
      <xdr:row>57</xdr:row>
      <xdr:rowOff>143166</xdr:rowOff>
    </xdr:to>
    <xdr:cxnSp macro="">
      <xdr:nvCxnSpPr>
        <xdr:cNvPr id="114" name="直線コネクタ 113"/>
        <xdr:cNvCxnSpPr/>
      </xdr:nvCxnSpPr>
      <xdr:spPr>
        <a:xfrm flipV="1">
          <a:off x="3797300" y="9888818"/>
          <a:ext cx="8382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72501</xdr:rowOff>
    </xdr:from>
    <xdr:to>
      <xdr:col>5</xdr:col>
      <xdr:colOff>358775</xdr:colOff>
      <xdr:row>57</xdr:row>
      <xdr:rowOff>143166</xdr:rowOff>
    </xdr:to>
    <xdr:cxnSp macro="">
      <xdr:nvCxnSpPr>
        <xdr:cNvPr id="117" name="直線コネクタ 116"/>
        <xdr:cNvCxnSpPr/>
      </xdr:nvCxnSpPr>
      <xdr:spPr>
        <a:xfrm>
          <a:off x="2908300" y="9845151"/>
          <a:ext cx="889000" cy="7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72501</xdr:rowOff>
    </xdr:from>
    <xdr:to>
      <xdr:col>4</xdr:col>
      <xdr:colOff>155575</xdr:colOff>
      <xdr:row>57</xdr:row>
      <xdr:rowOff>91113</xdr:rowOff>
    </xdr:to>
    <xdr:cxnSp macro="">
      <xdr:nvCxnSpPr>
        <xdr:cNvPr id="120" name="直線コネクタ 119"/>
        <xdr:cNvCxnSpPr/>
      </xdr:nvCxnSpPr>
      <xdr:spPr>
        <a:xfrm flipV="1">
          <a:off x="2019300" y="9845151"/>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91113</xdr:rowOff>
    </xdr:from>
    <xdr:to>
      <xdr:col>2</xdr:col>
      <xdr:colOff>638175</xdr:colOff>
      <xdr:row>57</xdr:row>
      <xdr:rowOff>120543</xdr:rowOff>
    </xdr:to>
    <xdr:cxnSp macro="">
      <xdr:nvCxnSpPr>
        <xdr:cNvPr id="123" name="直線コネクタ 122"/>
        <xdr:cNvCxnSpPr/>
      </xdr:nvCxnSpPr>
      <xdr:spPr>
        <a:xfrm flipV="1">
          <a:off x="1130300" y="9863763"/>
          <a:ext cx="889000" cy="2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65368</xdr:rowOff>
    </xdr:from>
    <xdr:to>
      <xdr:col>6</xdr:col>
      <xdr:colOff>561975</xdr:colOff>
      <xdr:row>57</xdr:row>
      <xdr:rowOff>166968</xdr:rowOff>
    </xdr:to>
    <xdr:sp macro="" textlink="">
      <xdr:nvSpPr>
        <xdr:cNvPr id="133" name="円/楕円 132"/>
        <xdr:cNvSpPr/>
      </xdr:nvSpPr>
      <xdr:spPr>
        <a:xfrm>
          <a:off x="4584700" y="98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92366</xdr:rowOff>
    </xdr:from>
    <xdr:to>
      <xdr:col>5</xdr:col>
      <xdr:colOff>409575</xdr:colOff>
      <xdr:row>58</xdr:row>
      <xdr:rowOff>22516</xdr:rowOff>
    </xdr:to>
    <xdr:sp macro="" textlink="">
      <xdr:nvSpPr>
        <xdr:cNvPr id="135" name="円/楕円 134"/>
        <xdr:cNvSpPr/>
      </xdr:nvSpPr>
      <xdr:spPr>
        <a:xfrm>
          <a:off x="3746500" y="98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13643</xdr:rowOff>
    </xdr:from>
    <xdr:ext cx="534377" cy="259045"/>
    <xdr:sp macro="" textlink="">
      <xdr:nvSpPr>
        <xdr:cNvPr id="136" name="テキスト ボックス 135"/>
        <xdr:cNvSpPr txBox="1"/>
      </xdr:nvSpPr>
      <xdr:spPr>
        <a:xfrm>
          <a:off x="3530111" y="9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21701</xdr:rowOff>
    </xdr:from>
    <xdr:to>
      <xdr:col>4</xdr:col>
      <xdr:colOff>206375</xdr:colOff>
      <xdr:row>57</xdr:row>
      <xdr:rowOff>123301</xdr:rowOff>
    </xdr:to>
    <xdr:sp macro="" textlink="">
      <xdr:nvSpPr>
        <xdr:cNvPr id="137" name="円/楕円 136"/>
        <xdr:cNvSpPr/>
      </xdr:nvSpPr>
      <xdr:spPr>
        <a:xfrm>
          <a:off x="2857500" y="979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114428</xdr:rowOff>
    </xdr:from>
    <xdr:ext cx="534377" cy="259045"/>
    <xdr:sp macro="" textlink="">
      <xdr:nvSpPr>
        <xdr:cNvPr id="138" name="テキスト ボックス 137"/>
        <xdr:cNvSpPr txBox="1"/>
      </xdr:nvSpPr>
      <xdr:spPr>
        <a:xfrm>
          <a:off x="2641111" y="98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40313</xdr:rowOff>
    </xdr:from>
    <xdr:to>
      <xdr:col>3</xdr:col>
      <xdr:colOff>3175</xdr:colOff>
      <xdr:row>57</xdr:row>
      <xdr:rowOff>141913</xdr:rowOff>
    </xdr:to>
    <xdr:sp macro="" textlink="">
      <xdr:nvSpPr>
        <xdr:cNvPr id="139" name="円/楕円 138"/>
        <xdr:cNvSpPr/>
      </xdr:nvSpPr>
      <xdr:spPr>
        <a:xfrm>
          <a:off x="1968500" y="98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133040</xdr:rowOff>
    </xdr:from>
    <xdr:ext cx="534377" cy="259045"/>
    <xdr:sp macro="" textlink="">
      <xdr:nvSpPr>
        <xdr:cNvPr id="140" name="テキスト ボックス 139"/>
        <xdr:cNvSpPr txBox="1"/>
      </xdr:nvSpPr>
      <xdr:spPr>
        <a:xfrm>
          <a:off x="1752111" y="990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69743</xdr:rowOff>
    </xdr:from>
    <xdr:to>
      <xdr:col>1</xdr:col>
      <xdr:colOff>485775</xdr:colOff>
      <xdr:row>57</xdr:row>
      <xdr:rowOff>171343</xdr:rowOff>
    </xdr:to>
    <xdr:sp macro="" textlink="">
      <xdr:nvSpPr>
        <xdr:cNvPr id="141" name="円/楕円 140"/>
        <xdr:cNvSpPr/>
      </xdr:nvSpPr>
      <xdr:spPr>
        <a:xfrm>
          <a:off x="1079500" y="98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162470</xdr:rowOff>
    </xdr:from>
    <xdr:ext cx="534377" cy="259045"/>
    <xdr:sp macro="" textlink="">
      <xdr:nvSpPr>
        <xdr:cNvPr id="142" name="テキスト ボックス 141"/>
        <xdr:cNvSpPr txBox="1"/>
      </xdr:nvSpPr>
      <xdr:spPr>
        <a:xfrm>
          <a:off x="863111" y="99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12573</xdr:rowOff>
    </xdr:from>
    <xdr:to>
      <xdr:col>6</xdr:col>
      <xdr:colOff>511175</xdr:colOff>
      <xdr:row>78</xdr:row>
      <xdr:rowOff>81902</xdr:rowOff>
    </xdr:to>
    <xdr:cxnSp macro="">
      <xdr:nvCxnSpPr>
        <xdr:cNvPr id="172" name="直線コネクタ 171"/>
        <xdr:cNvCxnSpPr/>
      </xdr:nvCxnSpPr>
      <xdr:spPr>
        <a:xfrm flipV="1">
          <a:off x="3797300" y="13385673"/>
          <a:ext cx="838200" cy="6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81902</xdr:rowOff>
    </xdr:from>
    <xdr:to>
      <xdr:col>5</xdr:col>
      <xdr:colOff>358775</xdr:colOff>
      <xdr:row>78</xdr:row>
      <xdr:rowOff>94107</xdr:rowOff>
    </xdr:to>
    <xdr:cxnSp macro="">
      <xdr:nvCxnSpPr>
        <xdr:cNvPr id="175" name="直線コネクタ 174"/>
        <xdr:cNvCxnSpPr/>
      </xdr:nvCxnSpPr>
      <xdr:spPr>
        <a:xfrm flipV="1">
          <a:off x="2908300" y="13455002"/>
          <a:ext cx="889000" cy="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94107</xdr:rowOff>
    </xdr:from>
    <xdr:to>
      <xdr:col>4</xdr:col>
      <xdr:colOff>155575</xdr:colOff>
      <xdr:row>79</xdr:row>
      <xdr:rowOff>19850</xdr:rowOff>
    </xdr:to>
    <xdr:cxnSp macro="">
      <xdr:nvCxnSpPr>
        <xdr:cNvPr id="178" name="直線コネクタ 177"/>
        <xdr:cNvCxnSpPr/>
      </xdr:nvCxnSpPr>
      <xdr:spPr>
        <a:xfrm flipV="1">
          <a:off x="2019300" y="13467207"/>
          <a:ext cx="889000" cy="9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19850</xdr:rowOff>
    </xdr:from>
    <xdr:to>
      <xdr:col>2</xdr:col>
      <xdr:colOff>638175</xdr:colOff>
      <xdr:row>79</xdr:row>
      <xdr:rowOff>71983</xdr:rowOff>
    </xdr:to>
    <xdr:cxnSp macro="">
      <xdr:nvCxnSpPr>
        <xdr:cNvPr id="181" name="直線コネクタ 180"/>
        <xdr:cNvCxnSpPr/>
      </xdr:nvCxnSpPr>
      <xdr:spPr>
        <a:xfrm flipV="1">
          <a:off x="1130300" y="13564400"/>
          <a:ext cx="889000" cy="5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133223</xdr:rowOff>
    </xdr:from>
    <xdr:to>
      <xdr:col>6</xdr:col>
      <xdr:colOff>561975</xdr:colOff>
      <xdr:row>78</xdr:row>
      <xdr:rowOff>63373</xdr:rowOff>
    </xdr:to>
    <xdr:sp macro="" textlink="">
      <xdr:nvSpPr>
        <xdr:cNvPr id="191" name="円/楕円 190"/>
        <xdr:cNvSpPr/>
      </xdr:nvSpPr>
      <xdr:spPr>
        <a:xfrm>
          <a:off x="4584700" y="133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111650</xdr:rowOff>
    </xdr:from>
    <xdr:ext cx="599010" cy="259045"/>
    <xdr:sp macro="" textlink="">
      <xdr:nvSpPr>
        <xdr:cNvPr id="192" name="民生費該当値テキスト"/>
        <xdr:cNvSpPr txBox="1"/>
      </xdr:nvSpPr>
      <xdr:spPr>
        <a:xfrm>
          <a:off x="4686300" y="1331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31102</xdr:rowOff>
    </xdr:from>
    <xdr:to>
      <xdr:col>5</xdr:col>
      <xdr:colOff>409575</xdr:colOff>
      <xdr:row>78</xdr:row>
      <xdr:rowOff>132702</xdr:rowOff>
    </xdr:to>
    <xdr:sp macro="" textlink="">
      <xdr:nvSpPr>
        <xdr:cNvPr id="193" name="円/楕円 192"/>
        <xdr:cNvSpPr/>
      </xdr:nvSpPr>
      <xdr:spPr>
        <a:xfrm>
          <a:off x="3746500" y="134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123829</xdr:rowOff>
    </xdr:from>
    <xdr:ext cx="599010" cy="259045"/>
    <xdr:sp macro="" textlink="">
      <xdr:nvSpPr>
        <xdr:cNvPr id="194" name="テキスト ボックス 193"/>
        <xdr:cNvSpPr txBox="1"/>
      </xdr:nvSpPr>
      <xdr:spPr>
        <a:xfrm>
          <a:off x="3497794" y="134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43307</xdr:rowOff>
    </xdr:from>
    <xdr:to>
      <xdr:col>4</xdr:col>
      <xdr:colOff>206375</xdr:colOff>
      <xdr:row>78</xdr:row>
      <xdr:rowOff>144907</xdr:rowOff>
    </xdr:to>
    <xdr:sp macro="" textlink="">
      <xdr:nvSpPr>
        <xdr:cNvPr id="195" name="円/楕円 194"/>
        <xdr:cNvSpPr/>
      </xdr:nvSpPr>
      <xdr:spPr>
        <a:xfrm>
          <a:off x="2857500" y="1341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136034</xdr:rowOff>
    </xdr:from>
    <xdr:ext cx="534377" cy="259045"/>
    <xdr:sp macro="" textlink="">
      <xdr:nvSpPr>
        <xdr:cNvPr id="196" name="テキスト ボックス 195"/>
        <xdr:cNvSpPr txBox="1"/>
      </xdr:nvSpPr>
      <xdr:spPr>
        <a:xfrm>
          <a:off x="2641111" y="135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140500</xdr:rowOff>
    </xdr:from>
    <xdr:to>
      <xdr:col>3</xdr:col>
      <xdr:colOff>3175</xdr:colOff>
      <xdr:row>79</xdr:row>
      <xdr:rowOff>70650</xdr:rowOff>
    </xdr:to>
    <xdr:sp macro="" textlink="">
      <xdr:nvSpPr>
        <xdr:cNvPr id="197" name="円/楕円 196"/>
        <xdr:cNvSpPr/>
      </xdr:nvSpPr>
      <xdr:spPr>
        <a:xfrm>
          <a:off x="1968500" y="135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61777</xdr:rowOff>
    </xdr:from>
    <xdr:ext cx="534377" cy="259045"/>
    <xdr:sp macro="" textlink="">
      <xdr:nvSpPr>
        <xdr:cNvPr id="198" name="テキスト ボックス 197"/>
        <xdr:cNvSpPr txBox="1"/>
      </xdr:nvSpPr>
      <xdr:spPr>
        <a:xfrm>
          <a:off x="1752111" y="136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91,937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21183</xdr:rowOff>
    </xdr:from>
    <xdr:to>
      <xdr:col>1</xdr:col>
      <xdr:colOff>485775</xdr:colOff>
      <xdr:row>79</xdr:row>
      <xdr:rowOff>122783</xdr:rowOff>
    </xdr:to>
    <xdr:sp macro="" textlink="">
      <xdr:nvSpPr>
        <xdr:cNvPr id="199" name="円/楕円 198"/>
        <xdr:cNvSpPr/>
      </xdr:nvSpPr>
      <xdr:spPr>
        <a:xfrm>
          <a:off x="1079500" y="135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113910</xdr:rowOff>
    </xdr:from>
    <xdr:ext cx="534377" cy="259045"/>
    <xdr:sp macro="" textlink="">
      <xdr:nvSpPr>
        <xdr:cNvPr id="200" name="テキスト ボックス 199"/>
        <xdr:cNvSpPr txBox="1"/>
      </xdr:nvSpPr>
      <xdr:spPr>
        <a:xfrm>
          <a:off x="863111" y="136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19137</xdr:rowOff>
    </xdr:from>
    <xdr:to>
      <xdr:col>6</xdr:col>
      <xdr:colOff>511175</xdr:colOff>
      <xdr:row>97</xdr:row>
      <xdr:rowOff>74617</xdr:rowOff>
    </xdr:to>
    <xdr:cxnSp macro="">
      <xdr:nvCxnSpPr>
        <xdr:cNvPr id="228" name="直線コネクタ 227"/>
        <xdr:cNvCxnSpPr/>
      </xdr:nvCxnSpPr>
      <xdr:spPr>
        <a:xfrm flipV="1">
          <a:off x="3797300" y="16649787"/>
          <a:ext cx="838200" cy="5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74617</xdr:rowOff>
    </xdr:from>
    <xdr:to>
      <xdr:col>5</xdr:col>
      <xdr:colOff>358775</xdr:colOff>
      <xdr:row>97</xdr:row>
      <xdr:rowOff>149918</xdr:rowOff>
    </xdr:to>
    <xdr:cxnSp macro="">
      <xdr:nvCxnSpPr>
        <xdr:cNvPr id="231" name="直線コネクタ 230"/>
        <xdr:cNvCxnSpPr/>
      </xdr:nvCxnSpPr>
      <xdr:spPr>
        <a:xfrm flipV="1">
          <a:off x="2908300" y="16705267"/>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138283</xdr:rowOff>
    </xdr:from>
    <xdr:to>
      <xdr:col>4</xdr:col>
      <xdr:colOff>155575</xdr:colOff>
      <xdr:row>97</xdr:row>
      <xdr:rowOff>149918</xdr:rowOff>
    </xdr:to>
    <xdr:cxnSp macro="">
      <xdr:nvCxnSpPr>
        <xdr:cNvPr id="234" name="直線コネクタ 233"/>
        <xdr:cNvCxnSpPr/>
      </xdr:nvCxnSpPr>
      <xdr:spPr>
        <a:xfrm>
          <a:off x="2019300" y="16768933"/>
          <a:ext cx="8890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138283</xdr:rowOff>
    </xdr:from>
    <xdr:to>
      <xdr:col>2</xdr:col>
      <xdr:colOff>638175</xdr:colOff>
      <xdr:row>97</xdr:row>
      <xdr:rowOff>142100</xdr:rowOff>
    </xdr:to>
    <xdr:cxnSp macro="">
      <xdr:nvCxnSpPr>
        <xdr:cNvPr id="237" name="直線コネクタ 236"/>
        <xdr:cNvCxnSpPr/>
      </xdr:nvCxnSpPr>
      <xdr:spPr>
        <a:xfrm flipV="1">
          <a:off x="1130300" y="16768933"/>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139787</xdr:rowOff>
    </xdr:from>
    <xdr:to>
      <xdr:col>6</xdr:col>
      <xdr:colOff>561975</xdr:colOff>
      <xdr:row>97</xdr:row>
      <xdr:rowOff>69937</xdr:rowOff>
    </xdr:to>
    <xdr:sp macro="" textlink="">
      <xdr:nvSpPr>
        <xdr:cNvPr id="247" name="円/楕円 246"/>
        <xdr:cNvSpPr/>
      </xdr:nvSpPr>
      <xdr:spPr>
        <a:xfrm>
          <a:off x="4584700" y="165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162664</xdr:rowOff>
    </xdr:from>
    <xdr:ext cx="534377" cy="259045"/>
    <xdr:sp macro="" textlink="">
      <xdr:nvSpPr>
        <xdr:cNvPr id="248" name="衛生費該当値テキスト"/>
        <xdr:cNvSpPr txBox="1"/>
      </xdr:nvSpPr>
      <xdr:spPr>
        <a:xfrm>
          <a:off x="4686300" y="1645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23817</xdr:rowOff>
    </xdr:from>
    <xdr:to>
      <xdr:col>5</xdr:col>
      <xdr:colOff>409575</xdr:colOff>
      <xdr:row>97</xdr:row>
      <xdr:rowOff>125417</xdr:rowOff>
    </xdr:to>
    <xdr:sp macro="" textlink="">
      <xdr:nvSpPr>
        <xdr:cNvPr id="249" name="円/楕円 248"/>
        <xdr:cNvSpPr/>
      </xdr:nvSpPr>
      <xdr:spPr>
        <a:xfrm>
          <a:off x="3746500" y="166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116544</xdr:rowOff>
    </xdr:from>
    <xdr:ext cx="534377" cy="259045"/>
    <xdr:sp macro="" textlink="">
      <xdr:nvSpPr>
        <xdr:cNvPr id="250" name="テキスト ボックス 249"/>
        <xdr:cNvSpPr txBox="1"/>
      </xdr:nvSpPr>
      <xdr:spPr>
        <a:xfrm>
          <a:off x="3530111" y="1674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99118</xdr:rowOff>
    </xdr:from>
    <xdr:to>
      <xdr:col>4</xdr:col>
      <xdr:colOff>206375</xdr:colOff>
      <xdr:row>98</xdr:row>
      <xdr:rowOff>29268</xdr:rowOff>
    </xdr:to>
    <xdr:sp macro="" textlink="">
      <xdr:nvSpPr>
        <xdr:cNvPr id="251" name="円/楕円 250"/>
        <xdr:cNvSpPr/>
      </xdr:nvSpPr>
      <xdr:spPr>
        <a:xfrm>
          <a:off x="2857500" y="167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20395</xdr:rowOff>
    </xdr:from>
    <xdr:ext cx="534377" cy="259045"/>
    <xdr:sp macro="" textlink="">
      <xdr:nvSpPr>
        <xdr:cNvPr id="252" name="テキスト ボックス 251"/>
        <xdr:cNvSpPr txBox="1"/>
      </xdr:nvSpPr>
      <xdr:spPr>
        <a:xfrm>
          <a:off x="2641111" y="168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87483</xdr:rowOff>
    </xdr:from>
    <xdr:to>
      <xdr:col>3</xdr:col>
      <xdr:colOff>3175</xdr:colOff>
      <xdr:row>98</xdr:row>
      <xdr:rowOff>17633</xdr:rowOff>
    </xdr:to>
    <xdr:sp macro="" textlink="">
      <xdr:nvSpPr>
        <xdr:cNvPr id="253" name="円/楕円 252"/>
        <xdr:cNvSpPr/>
      </xdr:nvSpPr>
      <xdr:spPr>
        <a:xfrm>
          <a:off x="1968500" y="167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8760</xdr:rowOff>
    </xdr:from>
    <xdr:ext cx="534377" cy="259045"/>
    <xdr:sp macro="" textlink="">
      <xdr:nvSpPr>
        <xdr:cNvPr id="254" name="テキスト ボックス 253"/>
        <xdr:cNvSpPr txBox="1"/>
      </xdr:nvSpPr>
      <xdr:spPr>
        <a:xfrm>
          <a:off x="1752111" y="168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91300</xdr:rowOff>
    </xdr:from>
    <xdr:to>
      <xdr:col>1</xdr:col>
      <xdr:colOff>485775</xdr:colOff>
      <xdr:row>98</xdr:row>
      <xdr:rowOff>21450</xdr:rowOff>
    </xdr:to>
    <xdr:sp macro="" textlink="">
      <xdr:nvSpPr>
        <xdr:cNvPr id="255" name="円/楕円 254"/>
        <xdr:cNvSpPr/>
      </xdr:nvSpPr>
      <xdr:spPr>
        <a:xfrm>
          <a:off x="1079500" y="167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12577</xdr:rowOff>
    </xdr:from>
    <xdr:ext cx="534377" cy="259045"/>
    <xdr:sp macro="" textlink="">
      <xdr:nvSpPr>
        <xdr:cNvPr id="256" name="テキスト ボックス 255"/>
        <xdr:cNvSpPr txBox="1"/>
      </xdr:nvSpPr>
      <xdr:spPr>
        <a:xfrm>
          <a:off x="863111" y="1681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61214</xdr:rowOff>
    </xdr:from>
    <xdr:to>
      <xdr:col>15</xdr:col>
      <xdr:colOff>180975</xdr:colOff>
      <xdr:row>38</xdr:row>
      <xdr:rowOff>140081</xdr:rowOff>
    </xdr:to>
    <xdr:cxnSp macro="">
      <xdr:nvCxnSpPr>
        <xdr:cNvPr id="285" name="直線コネクタ 284"/>
        <xdr:cNvCxnSpPr/>
      </xdr:nvCxnSpPr>
      <xdr:spPr>
        <a:xfrm>
          <a:off x="9639300" y="6576314"/>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61214</xdr:rowOff>
    </xdr:from>
    <xdr:to>
      <xdr:col>14</xdr:col>
      <xdr:colOff>28575</xdr:colOff>
      <xdr:row>38</xdr:row>
      <xdr:rowOff>106934</xdr:rowOff>
    </xdr:to>
    <xdr:cxnSp macro="">
      <xdr:nvCxnSpPr>
        <xdr:cNvPr id="288" name="直線コネクタ 287"/>
        <xdr:cNvCxnSpPr/>
      </xdr:nvCxnSpPr>
      <xdr:spPr>
        <a:xfrm flipV="1">
          <a:off x="8750300" y="65763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86360</xdr:rowOff>
    </xdr:from>
    <xdr:to>
      <xdr:col>12</xdr:col>
      <xdr:colOff>511175</xdr:colOff>
      <xdr:row>38</xdr:row>
      <xdr:rowOff>106934</xdr:rowOff>
    </xdr:to>
    <xdr:cxnSp macro="">
      <xdr:nvCxnSpPr>
        <xdr:cNvPr id="291" name="直線コネクタ 290"/>
        <xdr:cNvCxnSpPr/>
      </xdr:nvCxnSpPr>
      <xdr:spPr>
        <a:xfrm>
          <a:off x="7861300" y="66014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52832</xdr:rowOff>
    </xdr:from>
    <xdr:to>
      <xdr:col>11</xdr:col>
      <xdr:colOff>307975</xdr:colOff>
      <xdr:row>38</xdr:row>
      <xdr:rowOff>86360</xdr:rowOff>
    </xdr:to>
    <xdr:cxnSp macro="">
      <xdr:nvCxnSpPr>
        <xdr:cNvPr id="294" name="直線コネクタ 293"/>
        <xdr:cNvCxnSpPr/>
      </xdr:nvCxnSpPr>
      <xdr:spPr>
        <a:xfrm>
          <a:off x="6972300" y="6396482"/>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89281</xdr:rowOff>
    </xdr:from>
    <xdr:to>
      <xdr:col>15</xdr:col>
      <xdr:colOff>231775</xdr:colOff>
      <xdr:row>39</xdr:row>
      <xdr:rowOff>19431</xdr:rowOff>
    </xdr:to>
    <xdr:sp macro="" textlink="">
      <xdr:nvSpPr>
        <xdr:cNvPr id="304" name="円/楕円 303"/>
        <xdr:cNvSpPr/>
      </xdr:nvSpPr>
      <xdr:spPr>
        <a:xfrm>
          <a:off x="104267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4208</xdr:rowOff>
    </xdr:from>
    <xdr:ext cx="378565" cy="259045"/>
    <xdr:sp macro="" textlink="">
      <xdr:nvSpPr>
        <xdr:cNvPr id="305" name="労働費該当値テキスト"/>
        <xdr:cNvSpPr txBox="1"/>
      </xdr:nvSpPr>
      <xdr:spPr>
        <a:xfrm>
          <a:off x="10528300" y="651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10414</xdr:rowOff>
    </xdr:from>
    <xdr:to>
      <xdr:col>14</xdr:col>
      <xdr:colOff>79375</xdr:colOff>
      <xdr:row>38</xdr:row>
      <xdr:rowOff>112014</xdr:rowOff>
    </xdr:to>
    <xdr:sp macro="" textlink="">
      <xdr:nvSpPr>
        <xdr:cNvPr id="306" name="円/楕円 305"/>
        <xdr:cNvSpPr/>
      </xdr:nvSpPr>
      <xdr:spPr>
        <a:xfrm>
          <a:off x="9588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103141</xdr:rowOff>
    </xdr:from>
    <xdr:ext cx="378565" cy="259045"/>
    <xdr:sp macro="" textlink="">
      <xdr:nvSpPr>
        <xdr:cNvPr id="307" name="テキスト ボックス 306"/>
        <xdr:cNvSpPr txBox="1"/>
      </xdr:nvSpPr>
      <xdr:spPr>
        <a:xfrm>
          <a:off x="9450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56134</xdr:rowOff>
    </xdr:from>
    <xdr:to>
      <xdr:col>12</xdr:col>
      <xdr:colOff>561975</xdr:colOff>
      <xdr:row>38</xdr:row>
      <xdr:rowOff>157734</xdr:rowOff>
    </xdr:to>
    <xdr:sp macro="" textlink="">
      <xdr:nvSpPr>
        <xdr:cNvPr id="308" name="円/楕円 307"/>
        <xdr:cNvSpPr/>
      </xdr:nvSpPr>
      <xdr:spPr>
        <a:xfrm>
          <a:off x="8699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148861</xdr:rowOff>
    </xdr:from>
    <xdr:ext cx="378565" cy="259045"/>
    <xdr:sp macro="" textlink="">
      <xdr:nvSpPr>
        <xdr:cNvPr id="309" name="テキスト ボックス 308"/>
        <xdr:cNvSpPr txBox="1"/>
      </xdr:nvSpPr>
      <xdr:spPr>
        <a:xfrm>
          <a:off x="8561017" y="66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35560</xdr:rowOff>
    </xdr:from>
    <xdr:to>
      <xdr:col>11</xdr:col>
      <xdr:colOff>358775</xdr:colOff>
      <xdr:row>38</xdr:row>
      <xdr:rowOff>137160</xdr:rowOff>
    </xdr:to>
    <xdr:sp macro="" textlink="">
      <xdr:nvSpPr>
        <xdr:cNvPr id="310" name="円/楕円 309"/>
        <xdr:cNvSpPr/>
      </xdr:nvSpPr>
      <xdr:spPr>
        <a:xfrm>
          <a:off x="7810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128287</xdr:rowOff>
    </xdr:from>
    <xdr:ext cx="378565" cy="259045"/>
    <xdr:sp macro="" textlink="">
      <xdr:nvSpPr>
        <xdr:cNvPr id="311" name="テキスト ボックス 310"/>
        <xdr:cNvSpPr txBox="1"/>
      </xdr:nvSpPr>
      <xdr:spPr>
        <a:xfrm>
          <a:off x="7672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2032</xdr:rowOff>
    </xdr:from>
    <xdr:to>
      <xdr:col>10</xdr:col>
      <xdr:colOff>155575</xdr:colOff>
      <xdr:row>37</xdr:row>
      <xdr:rowOff>103632</xdr:rowOff>
    </xdr:to>
    <xdr:sp macro="" textlink="">
      <xdr:nvSpPr>
        <xdr:cNvPr id="312" name="円/楕円 311"/>
        <xdr:cNvSpPr/>
      </xdr:nvSpPr>
      <xdr:spPr>
        <a:xfrm>
          <a:off x="6921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94759</xdr:rowOff>
    </xdr:from>
    <xdr:ext cx="378565" cy="259045"/>
    <xdr:sp macro="" textlink="">
      <xdr:nvSpPr>
        <xdr:cNvPr id="313" name="テキスト ボックス 312"/>
        <xdr:cNvSpPr txBox="1"/>
      </xdr:nvSpPr>
      <xdr:spPr>
        <a:xfrm>
          <a:off x="6783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164491</xdr:rowOff>
    </xdr:from>
    <xdr:to>
      <xdr:col>15</xdr:col>
      <xdr:colOff>180975</xdr:colOff>
      <xdr:row>59</xdr:row>
      <xdr:rowOff>14516</xdr:rowOff>
    </xdr:to>
    <xdr:cxnSp macro="">
      <xdr:nvCxnSpPr>
        <xdr:cNvPr id="342" name="直線コネクタ 341"/>
        <xdr:cNvCxnSpPr/>
      </xdr:nvCxnSpPr>
      <xdr:spPr>
        <a:xfrm>
          <a:off x="9639300" y="10108591"/>
          <a:ext cx="8382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164491</xdr:rowOff>
    </xdr:from>
    <xdr:to>
      <xdr:col>14</xdr:col>
      <xdr:colOff>28575</xdr:colOff>
      <xdr:row>58</xdr:row>
      <xdr:rowOff>168973</xdr:rowOff>
    </xdr:to>
    <xdr:cxnSp macro="">
      <xdr:nvCxnSpPr>
        <xdr:cNvPr id="345" name="直線コネクタ 344"/>
        <xdr:cNvCxnSpPr/>
      </xdr:nvCxnSpPr>
      <xdr:spPr>
        <a:xfrm flipV="1">
          <a:off x="8750300" y="10108591"/>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168973</xdr:rowOff>
    </xdr:from>
    <xdr:to>
      <xdr:col>12</xdr:col>
      <xdr:colOff>511175</xdr:colOff>
      <xdr:row>59</xdr:row>
      <xdr:rowOff>7760</xdr:rowOff>
    </xdr:to>
    <xdr:cxnSp macro="">
      <xdr:nvCxnSpPr>
        <xdr:cNvPr id="348" name="直線コネクタ 347"/>
        <xdr:cNvCxnSpPr/>
      </xdr:nvCxnSpPr>
      <xdr:spPr>
        <a:xfrm flipV="1">
          <a:off x="7861300" y="10113073"/>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6464</xdr:rowOff>
    </xdr:from>
    <xdr:to>
      <xdr:col>11</xdr:col>
      <xdr:colOff>307975</xdr:colOff>
      <xdr:row>59</xdr:row>
      <xdr:rowOff>7760</xdr:rowOff>
    </xdr:to>
    <xdr:cxnSp macro="">
      <xdr:nvCxnSpPr>
        <xdr:cNvPr id="351" name="直線コネクタ 350"/>
        <xdr:cNvCxnSpPr/>
      </xdr:nvCxnSpPr>
      <xdr:spPr>
        <a:xfrm>
          <a:off x="6972300" y="1012201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135166</xdr:rowOff>
    </xdr:from>
    <xdr:to>
      <xdr:col>15</xdr:col>
      <xdr:colOff>231775</xdr:colOff>
      <xdr:row>59</xdr:row>
      <xdr:rowOff>65316</xdr:rowOff>
    </xdr:to>
    <xdr:sp macro="" textlink="">
      <xdr:nvSpPr>
        <xdr:cNvPr id="361" name="円/楕円 360"/>
        <xdr:cNvSpPr/>
      </xdr:nvSpPr>
      <xdr:spPr>
        <a:xfrm>
          <a:off x="10426700" y="100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113691</xdr:rowOff>
    </xdr:from>
    <xdr:to>
      <xdr:col>14</xdr:col>
      <xdr:colOff>79375</xdr:colOff>
      <xdr:row>59</xdr:row>
      <xdr:rowOff>43841</xdr:rowOff>
    </xdr:to>
    <xdr:sp macro="" textlink="">
      <xdr:nvSpPr>
        <xdr:cNvPr id="363" name="円/楕円 362"/>
        <xdr:cNvSpPr/>
      </xdr:nvSpPr>
      <xdr:spPr>
        <a:xfrm>
          <a:off x="9588500" y="100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34968</xdr:rowOff>
    </xdr:from>
    <xdr:ext cx="469744" cy="259045"/>
    <xdr:sp macro="" textlink="">
      <xdr:nvSpPr>
        <xdr:cNvPr id="364" name="テキスト ボックス 363"/>
        <xdr:cNvSpPr txBox="1"/>
      </xdr:nvSpPr>
      <xdr:spPr>
        <a:xfrm>
          <a:off x="9404427" y="1015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118173</xdr:rowOff>
    </xdr:from>
    <xdr:to>
      <xdr:col>12</xdr:col>
      <xdr:colOff>561975</xdr:colOff>
      <xdr:row>59</xdr:row>
      <xdr:rowOff>48323</xdr:rowOff>
    </xdr:to>
    <xdr:sp macro="" textlink="">
      <xdr:nvSpPr>
        <xdr:cNvPr id="365" name="円/楕円 364"/>
        <xdr:cNvSpPr/>
      </xdr:nvSpPr>
      <xdr:spPr>
        <a:xfrm>
          <a:off x="8699500" y="100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39450</xdr:rowOff>
    </xdr:from>
    <xdr:ext cx="469744" cy="259045"/>
    <xdr:sp macro="" textlink="">
      <xdr:nvSpPr>
        <xdr:cNvPr id="366" name="テキスト ボックス 365"/>
        <xdr:cNvSpPr txBox="1"/>
      </xdr:nvSpPr>
      <xdr:spPr>
        <a:xfrm>
          <a:off x="8515427" y="1015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128410</xdr:rowOff>
    </xdr:from>
    <xdr:to>
      <xdr:col>11</xdr:col>
      <xdr:colOff>358775</xdr:colOff>
      <xdr:row>59</xdr:row>
      <xdr:rowOff>58560</xdr:rowOff>
    </xdr:to>
    <xdr:sp macro="" textlink="">
      <xdr:nvSpPr>
        <xdr:cNvPr id="367" name="円/楕円 366"/>
        <xdr:cNvSpPr/>
      </xdr:nvSpPr>
      <xdr:spPr>
        <a:xfrm>
          <a:off x="7810500" y="100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49687</xdr:rowOff>
    </xdr:from>
    <xdr:ext cx="469744" cy="259045"/>
    <xdr:sp macro="" textlink="">
      <xdr:nvSpPr>
        <xdr:cNvPr id="368" name="テキスト ボックス 367"/>
        <xdr:cNvSpPr txBox="1"/>
      </xdr:nvSpPr>
      <xdr:spPr>
        <a:xfrm>
          <a:off x="7626427" y="1016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127114</xdr:rowOff>
    </xdr:from>
    <xdr:to>
      <xdr:col>10</xdr:col>
      <xdr:colOff>155575</xdr:colOff>
      <xdr:row>59</xdr:row>
      <xdr:rowOff>57264</xdr:rowOff>
    </xdr:to>
    <xdr:sp macro="" textlink="">
      <xdr:nvSpPr>
        <xdr:cNvPr id="369" name="円/楕円 368"/>
        <xdr:cNvSpPr/>
      </xdr:nvSpPr>
      <xdr:spPr>
        <a:xfrm>
          <a:off x="6921500" y="100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48391</xdr:rowOff>
    </xdr:from>
    <xdr:ext cx="469744" cy="259045"/>
    <xdr:sp macro="" textlink="">
      <xdr:nvSpPr>
        <xdr:cNvPr id="370" name="テキスト ボックス 369"/>
        <xdr:cNvSpPr txBox="1"/>
      </xdr:nvSpPr>
      <xdr:spPr>
        <a:xfrm>
          <a:off x="6737427" y="1016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126853</xdr:rowOff>
    </xdr:from>
    <xdr:to>
      <xdr:col>15</xdr:col>
      <xdr:colOff>180975</xdr:colOff>
      <xdr:row>77</xdr:row>
      <xdr:rowOff>141940</xdr:rowOff>
    </xdr:to>
    <xdr:cxnSp macro="">
      <xdr:nvCxnSpPr>
        <xdr:cNvPr id="397" name="直線コネクタ 396"/>
        <xdr:cNvCxnSpPr/>
      </xdr:nvCxnSpPr>
      <xdr:spPr>
        <a:xfrm flipV="1">
          <a:off x="9639300" y="13328503"/>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128727</xdr:rowOff>
    </xdr:from>
    <xdr:to>
      <xdr:col>14</xdr:col>
      <xdr:colOff>28575</xdr:colOff>
      <xdr:row>77</xdr:row>
      <xdr:rowOff>141940</xdr:rowOff>
    </xdr:to>
    <xdr:cxnSp macro="">
      <xdr:nvCxnSpPr>
        <xdr:cNvPr id="400" name="直線コネクタ 399"/>
        <xdr:cNvCxnSpPr/>
      </xdr:nvCxnSpPr>
      <xdr:spPr>
        <a:xfrm>
          <a:off x="8750300" y="13330377"/>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128727</xdr:rowOff>
    </xdr:from>
    <xdr:to>
      <xdr:col>12</xdr:col>
      <xdr:colOff>511175</xdr:colOff>
      <xdr:row>77</xdr:row>
      <xdr:rowOff>165303</xdr:rowOff>
    </xdr:to>
    <xdr:cxnSp macro="">
      <xdr:nvCxnSpPr>
        <xdr:cNvPr id="403" name="直線コネクタ 402"/>
        <xdr:cNvCxnSpPr/>
      </xdr:nvCxnSpPr>
      <xdr:spPr>
        <a:xfrm flipV="1">
          <a:off x="7861300" y="1333037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147610</xdr:rowOff>
    </xdr:from>
    <xdr:to>
      <xdr:col>11</xdr:col>
      <xdr:colOff>307975</xdr:colOff>
      <xdr:row>77</xdr:row>
      <xdr:rowOff>165303</xdr:rowOff>
    </xdr:to>
    <xdr:cxnSp macro="">
      <xdr:nvCxnSpPr>
        <xdr:cNvPr id="406" name="直線コネクタ 405"/>
        <xdr:cNvCxnSpPr/>
      </xdr:nvCxnSpPr>
      <xdr:spPr>
        <a:xfrm>
          <a:off x="6972300" y="13349260"/>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76053</xdr:rowOff>
    </xdr:from>
    <xdr:to>
      <xdr:col>15</xdr:col>
      <xdr:colOff>231775</xdr:colOff>
      <xdr:row>78</xdr:row>
      <xdr:rowOff>6203</xdr:rowOff>
    </xdr:to>
    <xdr:sp macro="" textlink="">
      <xdr:nvSpPr>
        <xdr:cNvPr id="416" name="円/楕円 415"/>
        <xdr:cNvSpPr/>
      </xdr:nvSpPr>
      <xdr:spPr>
        <a:xfrm>
          <a:off x="10426700" y="132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162430</xdr:rowOff>
    </xdr:from>
    <xdr:ext cx="469744" cy="259045"/>
    <xdr:sp macro="" textlink="">
      <xdr:nvSpPr>
        <xdr:cNvPr id="417" name="商工費該当値テキスト"/>
        <xdr:cNvSpPr txBox="1"/>
      </xdr:nvSpPr>
      <xdr:spPr>
        <a:xfrm>
          <a:off x="10528300" y="131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91140</xdr:rowOff>
    </xdr:from>
    <xdr:to>
      <xdr:col>14</xdr:col>
      <xdr:colOff>79375</xdr:colOff>
      <xdr:row>78</xdr:row>
      <xdr:rowOff>21290</xdr:rowOff>
    </xdr:to>
    <xdr:sp macro="" textlink="">
      <xdr:nvSpPr>
        <xdr:cNvPr id="418" name="円/楕円 417"/>
        <xdr:cNvSpPr/>
      </xdr:nvSpPr>
      <xdr:spPr>
        <a:xfrm>
          <a:off x="9588500" y="132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12417</xdr:rowOff>
    </xdr:from>
    <xdr:ext cx="469744" cy="259045"/>
    <xdr:sp macro="" textlink="">
      <xdr:nvSpPr>
        <xdr:cNvPr id="419" name="テキスト ボックス 418"/>
        <xdr:cNvSpPr txBox="1"/>
      </xdr:nvSpPr>
      <xdr:spPr>
        <a:xfrm>
          <a:off x="9404427" y="1338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77927</xdr:rowOff>
    </xdr:from>
    <xdr:to>
      <xdr:col>12</xdr:col>
      <xdr:colOff>561975</xdr:colOff>
      <xdr:row>78</xdr:row>
      <xdr:rowOff>8077</xdr:rowOff>
    </xdr:to>
    <xdr:sp macro="" textlink="">
      <xdr:nvSpPr>
        <xdr:cNvPr id="420" name="円/楕円 419"/>
        <xdr:cNvSpPr/>
      </xdr:nvSpPr>
      <xdr:spPr>
        <a:xfrm>
          <a:off x="8699500" y="13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170654</xdr:rowOff>
    </xdr:from>
    <xdr:ext cx="469744" cy="259045"/>
    <xdr:sp macro="" textlink="">
      <xdr:nvSpPr>
        <xdr:cNvPr id="421" name="テキスト ボックス 420"/>
        <xdr:cNvSpPr txBox="1"/>
      </xdr:nvSpPr>
      <xdr:spPr>
        <a:xfrm>
          <a:off x="8515427" y="1337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114503</xdr:rowOff>
    </xdr:from>
    <xdr:to>
      <xdr:col>11</xdr:col>
      <xdr:colOff>358775</xdr:colOff>
      <xdr:row>78</xdr:row>
      <xdr:rowOff>44653</xdr:rowOff>
    </xdr:to>
    <xdr:sp macro="" textlink="">
      <xdr:nvSpPr>
        <xdr:cNvPr id="422" name="円/楕円 421"/>
        <xdr:cNvSpPr/>
      </xdr:nvSpPr>
      <xdr:spPr>
        <a:xfrm>
          <a:off x="7810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35780</xdr:rowOff>
    </xdr:from>
    <xdr:ext cx="469744" cy="259045"/>
    <xdr:sp macro="" textlink="">
      <xdr:nvSpPr>
        <xdr:cNvPr id="423" name="テキスト ボックス 422"/>
        <xdr:cNvSpPr txBox="1"/>
      </xdr:nvSpPr>
      <xdr:spPr>
        <a:xfrm>
          <a:off x="7626427" y="134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96810</xdr:rowOff>
    </xdr:from>
    <xdr:to>
      <xdr:col>10</xdr:col>
      <xdr:colOff>155575</xdr:colOff>
      <xdr:row>78</xdr:row>
      <xdr:rowOff>26960</xdr:rowOff>
    </xdr:to>
    <xdr:sp macro="" textlink="">
      <xdr:nvSpPr>
        <xdr:cNvPr id="424" name="円/楕円 423"/>
        <xdr:cNvSpPr/>
      </xdr:nvSpPr>
      <xdr:spPr>
        <a:xfrm>
          <a:off x="6921500" y="132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18087</xdr:rowOff>
    </xdr:from>
    <xdr:ext cx="469744" cy="259045"/>
    <xdr:sp macro="" textlink="">
      <xdr:nvSpPr>
        <xdr:cNvPr id="425" name="テキスト ボックス 424"/>
        <xdr:cNvSpPr txBox="1"/>
      </xdr:nvSpPr>
      <xdr:spPr>
        <a:xfrm>
          <a:off x="6737427" y="1339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159190</xdr:rowOff>
    </xdr:from>
    <xdr:to>
      <xdr:col>15</xdr:col>
      <xdr:colOff>180975</xdr:colOff>
      <xdr:row>98</xdr:row>
      <xdr:rowOff>17532</xdr:rowOff>
    </xdr:to>
    <xdr:cxnSp macro="">
      <xdr:nvCxnSpPr>
        <xdr:cNvPr id="452" name="直線コネクタ 451"/>
        <xdr:cNvCxnSpPr/>
      </xdr:nvCxnSpPr>
      <xdr:spPr>
        <a:xfrm>
          <a:off x="9639300" y="16789840"/>
          <a:ext cx="838200" cy="2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140573</xdr:rowOff>
    </xdr:from>
    <xdr:to>
      <xdr:col>14</xdr:col>
      <xdr:colOff>28575</xdr:colOff>
      <xdr:row>97</xdr:row>
      <xdr:rowOff>159190</xdr:rowOff>
    </xdr:to>
    <xdr:cxnSp macro="">
      <xdr:nvCxnSpPr>
        <xdr:cNvPr id="455" name="直線コネクタ 454"/>
        <xdr:cNvCxnSpPr/>
      </xdr:nvCxnSpPr>
      <xdr:spPr>
        <a:xfrm>
          <a:off x="8750300" y="16771223"/>
          <a:ext cx="8890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140573</xdr:rowOff>
    </xdr:from>
    <xdr:to>
      <xdr:col>12</xdr:col>
      <xdr:colOff>511175</xdr:colOff>
      <xdr:row>97</xdr:row>
      <xdr:rowOff>164581</xdr:rowOff>
    </xdr:to>
    <xdr:cxnSp macro="">
      <xdr:nvCxnSpPr>
        <xdr:cNvPr id="458" name="直線コネクタ 457"/>
        <xdr:cNvCxnSpPr/>
      </xdr:nvCxnSpPr>
      <xdr:spPr>
        <a:xfrm flipV="1">
          <a:off x="7861300" y="16771223"/>
          <a:ext cx="889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154820</xdr:rowOff>
    </xdr:from>
    <xdr:to>
      <xdr:col>11</xdr:col>
      <xdr:colOff>307975</xdr:colOff>
      <xdr:row>97</xdr:row>
      <xdr:rowOff>164581</xdr:rowOff>
    </xdr:to>
    <xdr:cxnSp macro="">
      <xdr:nvCxnSpPr>
        <xdr:cNvPr id="461" name="直線コネクタ 460"/>
        <xdr:cNvCxnSpPr/>
      </xdr:nvCxnSpPr>
      <xdr:spPr>
        <a:xfrm>
          <a:off x="6972300" y="16785470"/>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138182</xdr:rowOff>
    </xdr:from>
    <xdr:to>
      <xdr:col>15</xdr:col>
      <xdr:colOff>231775</xdr:colOff>
      <xdr:row>98</xdr:row>
      <xdr:rowOff>68332</xdr:rowOff>
    </xdr:to>
    <xdr:sp macro="" textlink="">
      <xdr:nvSpPr>
        <xdr:cNvPr id="471" name="円/楕円 470"/>
        <xdr:cNvSpPr/>
      </xdr:nvSpPr>
      <xdr:spPr>
        <a:xfrm>
          <a:off x="10426700" y="167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53109</xdr:rowOff>
    </xdr:from>
    <xdr:ext cx="534377" cy="259045"/>
    <xdr:sp macro="" textlink="">
      <xdr:nvSpPr>
        <xdr:cNvPr id="472" name="土木費該当値テキスト"/>
        <xdr:cNvSpPr txBox="1"/>
      </xdr:nvSpPr>
      <xdr:spPr>
        <a:xfrm>
          <a:off x="10528300" y="166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108390</xdr:rowOff>
    </xdr:from>
    <xdr:to>
      <xdr:col>14</xdr:col>
      <xdr:colOff>79375</xdr:colOff>
      <xdr:row>98</xdr:row>
      <xdr:rowOff>38540</xdr:rowOff>
    </xdr:to>
    <xdr:sp macro="" textlink="">
      <xdr:nvSpPr>
        <xdr:cNvPr id="473" name="円/楕円 472"/>
        <xdr:cNvSpPr/>
      </xdr:nvSpPr>
      <xdr:spPr>
        <a:xfrm>
          <a:off x="9588500" y="167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29667</xdr:rowOff>
    </xdr:from>
    <xdr:ext cx="534377" cy="259045"/>
    <xdr:sp macro="" textlink="">
      <xdr:nvSpPr>
        <xdr:cNvPr id="474" name="テキスト ボックス 473"/>
        <xdr:cNvSpPr txBox="1"/>
      </xdr:nvSpPr>
      <xdr:spPr>
        <a:xfrm>
          <a:off x="9372111"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89773</xdr:rowOff>
    </xdr:from>
    <xdr:to>
      <xdr:col>12</xdr:col>
      <xdr:colOff>561975</xdr:colOff>
      <xdr:row>98</xdr:row>
      <xdr:rowOff>19923</xdr:rowOff>
    </xdr:to>
    <xdr:sp macro="" textlink="">
      <xdr:nvSpPr>
        <xdr:cNvPr id="475" name="円/楕円 474"/>
        <xdr:cNvSpPr/>
      </xdr:nvSpPr>
      <xdr:spPr>
        <a:xfrm>
          <a:off x="8699500" y="167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11050</xdr:rowOff>
    </xdr:from>
    <xdr:ext cx="534377" cy="259045"/>
    <xdr:sp macro="" textlink="">
      <xdr:nvSpPr>
        <xdr:cNvPr id="476" name="テキスト ボックス 475"/>
        <xdr:cNvSpPr txBox="1"/>
      </xdr:nvSpPr>
      <xdr:spPr>
        <a:xfrm>
          <a:off x="8483111" y="168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113781</xdr:rowOff>
    </xdr:from>
    <xdr:to>
      <xdr:col>11</xdr:col>
      <xdr:colOff>358775</xdr:colOff>
      <xdr:row>98</xdr:row>
      <xdr:rowOff>43931</xdr:rowOff>
    </xdr:to>
    <xdr:sp macro="" textlink="">
      <xdr:nvSpPr>
        <xdr:cNvPr id="477" name="円/楕円 476"/>
        <xdr:cNvSpPr/>
      </xdr:nvSpPr>
      <xdr:spPr>
        <a:xfrm>
          <a:off x="7810500" y="167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35058</xdr:rowOff>
    </xdr:from>
    <xdr:ext cx="534377" cy="259045"/>
    <xdr:sp macro="" textlink="">
      <xdr:nvSpPr>
        <xdr:cNvPr id="478" name="テキスト ボックス 477"/>
        <xdr:cNvSpPr txBox="1"/>
      </xdr:nvSpPr>
      <xdr:spPr>
        <a:xfrm>
          <a:off x="7594111" y="168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104020</xdr:rowOff>
    </xdr:from>
    <xdr:to>
      <xdr:col>10</xdr:col>
      <xdr:colOff>155575</xdr:colOff>
      <xdr:row>98</xdr:row>
      <xdr:rowOff>34170</xdr:rowOff>
    </xdr:to>
    <xdr:sp macro="" textlink="">
      <xdr:nvSpPr>
        <xdr:cNvPr id="479" name="円/楕円 478"/>
        <xdr:cNvSpPr/>
      </xdr:nvSpPr>
      <xdr:spPr>
        <a:xfrm>
          <a:off x="6921500" y="167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25297</xdr:rowOff>
    </xdr:from>
    <xdr:ext cx="534377" cy="259045"/>
    <xdr:sp macro="" textlink="">
      <xdr:nvSpPr>
        <xdr:cNvPr id="480" name="テキスト ボックス 479"/>
        <xdr:cNvSpPr txBox="1"/>
      </xdr:nvSpPr>
      <xdr:spPr>
        <a:xfrm>
          <a:off x="6705111" y="168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67062</xdr:rowOff>
    </xdr:from>
    <xdr:to>
      <xdr:col>23</xdr:col>
      <xdr:colOff>517525</xdr:colOff>
      <xdr:row>37</xdr:row>
      <xdr:rowOff>72892</xdr:rowOff>
    </xdr:to>
    <xdr:cxnSp macro="">
      <xdr:nvCxnSpPr>
        <xdr:cNvPr id="506" name="直線コネクタ 505"/>
        <xdr:cNvCxnSpPr/>
      </xdr:nvCxnSpPr>
      <xdr:spPr>
        <a:xfrm>
          <a:off x="15481300" y="6410712"/>
          <a:ext cx="8382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36944</xdr:rowOff>
    </xdr:from>
    <xdr:to>
      <xdr:col>22</xdr:col>
      <xdr:colOff>365125</xdr:colOff>
      <xdr:row>37</xdr:row>
      <xdr:rowOff>67062</xdr:rowOff>
    </xdr:to>
    <xdr:cxnSp macro="">
      <xdr:nvCxnSpPr>
        <xdr:cNvPr id="509" name="直線コネクタ 508"/>
        <xdr:cNvCxnSpPr/>
      </xdr:nvCxnSpPr>
      <xdr:spPr>
        <a:xfrm>
          <a:off x="14592300" y="6380594"/>
          <a:ext cx="8890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36944</xdr:rowOff>
    </xdr:from>
    <xdr:to>
      <xdr:col>21</xdr:col>
      <xdr:colOff>161925</xdr:colOff>
      <xdr:row>37</xdr:row>
      <xdr:rowOff>70777</xdr:rowOff>
    </xdr:to>
    <xdr:cxnSp macro="">
      <xdr:nvCxnSpPr>
        <xdr:cNvPr id="512" name="直線コネクタ 511"/>
        <xdr:cNvCxnSpPr/>
      </xdr:nvCxnSpPr>
      <xdr:spPr>
        <a:xfrm flipV="1">
          <a:off x="13703300" y="6380594"/>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70777</xdr:rowOff>
    </xdr:from>
    <xdr:to>
      <xdr:col>19</xdr:col>
      <xdr:colOff>644525</xdr:colOff>
      <xdr:row>37</xdr:row>
      <xdr:rowOff>99866</xdr:rowOff>
    </xdr:to>
    <xdr:cxnSp macro="">
      <xdr:nvCxnSpPr>
        <xdr:cNvPr id="515" name="直線コネクタ 514"/>
        <xdr:cNvCxnSpPr/>
      </xdr:nvCxnSpPr>
      <xdr:spPr>
        <a:xfrm flipV="1">
          <a:off x="12814300" y="6414427"/>
          <a:ext cx="8890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22092</xdr:rowOff>
    </xdr:from>
    <xdr:to>
      <xdr:col>23</xdr:col>
      <xdr:colOff>568325</xdr:colOff>
      <xdr:row>37</xdr:row>
      <xdr:rowOff>123692</xdr:rowOff>
    </xdr:to>
    <xdr:sp macro="" textlink="">
      <xdr:nvSpPr>
        <xdr:cNvPr id="525" name="円/楕円 524"/>
        <xdr:cNvSpPr/>
      </xdr:nvSpPr>
      <xdr:spPr>
        <a:xfrm>
          <a:off x="16268700" y="63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519</xdr:rowOff>
    </xdr:from>
    <xdr:ext cx="534377" cy="259045"/>
    <xdr:sp macro="" textlink="">
      <xdr:nvSpPr>
        <xdr:cNvPr id="526" name="消防費該当値テキスト"/>
        <xdr:cNvSpPr txBox="1"/>
      </xdr:nvSpPr>
      <xdr:spPr>
        <a:xfrm>
          <a:off x="16370300" y="6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16262</xdr:rowOff>
    </xdr:from>
    <xdr:to>
      <xdr:col>22</xdr:col>
      <xdr:colOff>415925</xdr:colOff>
      <xdr:row>37</xdr:row>
      <xdr:rowOff>117862</xdr:rowOff>
    </xdr:to>
    <xdr:sp macro="" textlink="">
      <xdr:nvSpPr>
        <xdr:cNvPr id="527" name="円/楕円 526"/>
        <xdr:cNvSpPr/>
      </xdr:nvSpPr>
      <xdr:spPr>
        <a:xfrm>
          <a:off x="15430500" y="63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108989</xdr:rowOff>
    </xdr:from>
    <xdr:ext cx="534377" cy="259045"/>
    <xdr:sp macro="" textlink="">
      <xdr:nvSpPr>
        <xdr:cNvPr id="528" name="テキスト ボックス 527"/>
        <xdr:cNvSpPr txBox="1"/>
      </xdr:nvSpPr>
      <xdr:spPr>
        <a:xfrm>
          <a:off x="15214111" y="645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157594</xdr:rowOff>
    </xdr:from>
    <xdr:to>
      <xdr:col>21</xdr:col>
      <xdr:colOff>212725</xdr:colOff>
      <xdr:row>37</xdr:row>
      <xdr:rowOff>87744</xdr:rowOff>
    </xdr:to>
    <xdr:sp macro="" textlink="">
      <xdr:nvSpPr>
        <xdr:cNvPr id="529" name="円/楕円 528"/>
        <xdr:cNvSpPr/>
      </xdr:nvSpPr>
      <xdr:spPr>
        <a:xfrm>
          <a:off x="14541500" y="63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78871</xdr:rowOff>
    </xdr:from>
    <xdr:ext cx="534377" cy="259045"/>
    <xdr:sp macro="" textlink="">
      <xdr:nvSpPr>
        <xdr:cNvPr id="530" name="テキスト ボックス 529"/>
        <xdr:cNvSpPr txBox="1"/>
      </xdr:nvSpPr>
      <xdr:spPr>
        <a:xfrm>
          <a:off x="14325111" y="642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19977</xdr:rowOff>
    </xdr:from>
    <xdr:to>
      <xdr:col>20</xdr:col>
      <xdr:colOff>9525</xdr:colOff>
      <xdr:row>37</xdr:row>
      <xdr:rowOff>121577</xdr:rowOff>
    </xdr:to>
    <xdr:sp macro="" textlink="">
      <xdr:nvSpPr>
        <xdr:cNvPr id="531" name="円/楕円 530"/>
        <xdr:cNvSpPr/>
      </xdr:nvSpPr>
      <xdr:spPr>
        <a:xfrm>
          <a:off x="13652500" y="63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112704</xdr:rowOff>
    </xdr:from>
    <xdr:ext cx="534377" cy="259045"/>
    <xdr:sp macro="" textlink="">
      <xdr:nvSpPr>
        <xdr:cNvPr id="532" name="テキスト ボックス 531"/>
        <xdr:cNvSpPr txBox="1"/>
      </xdr:nvSpPr>
      <xdr:spPr>
        <a:xfrm>
          <a:off x="13436111" y="64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49066</xdr:rowOff>
    </xdr:from>
    <xdr:to>
      <xdr:col>18</xdr:col>
      <xdr:colOff>492125</xdr:colOff>
      <xdr:row>37</xdr:row>
      <xdr:rowOff>150666</xdr:rowOff>
    </xdr:to>
    <xdr:sp macro="" textlink="">
      <xdr:nvSpPr>
        <xdr:cNvPr id="533" name="円/楕円 532"/>
        <xdr:cNvSpPr/>
      </xdr:nvSpPr>
      <xdr:spPr>
        <a:xfrm>
          <a:off x="12763500" y="63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141794</xdr:rowOff>
    </xdr:from>
    <xdr:ext cx="534377" cy="259045"/>
    <xdr:sp macro="" textlink="">
      <xdr:nvSpPr>
        <xdr:cNvPr id="534" name="テキスト ボックス 533"/>
        <xdr:cNvSpPr txBox="1"/>
      </xdr:nvSpPr>
      <xdr:spPr>
        <a:xfrm>
          <a:off x="12547111" y="64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110134</xdr:rowOff>
    </xdr:from>
    <xdr:to>
      <xdr:col>23</xdr:col>
      <xdr:colOff>517525</xdr:colOff>
      <xdr:row>56</xdr:row>
      <xdr:rowOff>129584</xdr:rowOff>
    </xdr:to>
    <xdr:cxnSp macro="">
      <xdr:nvCxnSpPr>
        <xdr:cNvPr id="564" name="直線コネクタ 563"/>
        <xdr:cNvCxnSpPr/>
      </xdr:nvCxnSpPr>
      <xdr:spPr>
        <a:xfrm flipV="1">
          <a:off x="15481300" y="9539884"/>
          <a:ext cx="838200" cy="19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127508</xdr:rowOff>
    </xdr:from>
    <xdr:to>
      <xdr:col>22</xdr:col>
      <xdr:colOff>365125</xdr:colOff>
      <xdr:row>56</xdr:row>
      <xdr:rowOff>129584</xdr:rowOff>
    </xdr:to>
    <xdr:cxnSp macro="">
      <xdr:nvCxnSpPr>
        <xdr:cNvPr id="567" name="直線コネクタ 566"/>
        <xdr:cNvCxnSpPr/>
      </xdr:nvCxnSpPr>
      <xdr:spPr>
        <a:xfrm>
          <a:off x="14592300" y="9728708"/>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13627</xdr:rowOff>
    </xdr:from>
    <xdr:to>
      <xdr:col>21</xdr:col>
      <xdr:colOff>161925</xdr:colOff>
      <xdr:row>56</xdr:row>
      <xdr:rowOff>127508</xdr:rowOff>
    </xdr:to>
    <xdr:cxnSp macro="">
      <xdr:nvCxnSpPr>
        <xdr:cNvPr id="570" name="直線コネクタ 569"/>
        <xdr:cNvCxnSpPr/>
      </xdr:nvCxnSpPr>
      <xdr:spPr>
        <a:xfrm>
          <a:off x="13703300" y="9614827"/>
          <a:ext cx="889000" cy="1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13627</xdr:rowOff>
    </xdr:from>
    <xdr:to>
      <xdr:col>19</xdr:col>
      <xdr:colOff>644525</xdr:colOff>
      <xdr:row>56</xdr:row>
      <xdr:rowOff>131966</xdr:rowOff>
    </xdr:to>
    <xdr:cxnSp macro="">
      <xdr:nvCxnSpPr>
        <xdr:cNvPr id="573" name="直線コネクタ 572"/>
        <xdr:cNvCxnSpPr/>
      </xdr:nvCxnSpPr>
      <xdr:spPr>
        <a:xfrm flipV="1">
          <a:off x="12814300" y="9614827"/>
          <a:ext cx="8890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5" name="テキスト ボックス 574"/>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59334</xdr:rowOff>
    </xdr:from>
    <xdr:to>
      <xdr:col>23</xdr:col>
      <xdr:colOff>568325</xdr:colOff>
      <xdr:row>55</xdr:row>
      <xdr:rowOff>160934</xdr:rowOff>
    </xdr:to>
    <xdr:sp macro="" textlink="">
      <xdr:nvSpPr>
        <xdr:cNvPr id="583" name="円/楕円 582"/>
        <xdr:cNvSpPr/>
      </xdr:nvSpPr>
      <xdr:spPr>
        <a:xfrm>
          <a:off x="16268700" y="94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82211</xdr:rowOff>
    </xdr:from>
    <xdr:ext cx="534377" cy="259045"/>
    <xdr:sp macro="" textlink="">
      <xdr:nvSpPr>
        <xdr:cNvPr id="584" name="教育費該当値テキスト"/>
        <xdr:cNvSpPr txBox="1"/>
      </xdr:nvSpPr>
      <xdr:spPr>
        <a:xfrm>
          <a:off x="16370300" y="93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78784</xdr:rowOff>
    </xdr:from>
    <xdr:to>
      <xdr:col>22</xdr:col>
      <xdr:colOff>415925</xdr:colOff>
      <xdr:row>57</xdr:row>
      <xdr:rowOff>8934</xdr:rowOff>
    </xdr:to>
    <xdr:sp macro="" textlink="">
      <xdr:nvSpPr>
        <xdr:cNvPr id="585" name="円/楕円 584"/>
        <xdr:cNvSpPr/>
      </xdr:nvSpPr>
      <xdr:spPr>
        <a:xfrm>
          <a:off x="15430500" y="9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61</xdr:rowOff>
    </xdr:from>
    <xdr:ext cx="534377" cy="259045"/>
    <xdr:sp macro="" textlink="">
      <xdr:nvSpPr>
        <xdr:cNvPr id="586" name="テキスト ボックス 585"/>
        <xdr:cNvSpPr txBox="1"/>
      </xdr:nvSpPr>
      <xdr:spPr>
        <a:xfrm>
          <a:off x="15214111" y="97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76708</xdr:rowOff>
    </xdr:from>
    <xdr:to>
      <xdr:col>21</xdr:col>
      <xdr:colOff>212725</xdr:colOff>
      <xdr:row>57</xdr:row>
      <xdr:rowOff>6858</xdr:rowOff>
    </xdr:to>
    <xdr:sp macro="" textlink="">
      <xdr:nvSpPr>
        <xdr:cNvPr id="587" name="円/楕円 586"/>
        <xdr:cNvSpPr/>
      </xdr:nvSpPr>
      <xdr:spPr>
        <a:xfrm>
          <a:off x="14541500" y="96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169435</xdr:rowOff>
    </xdr:from>
    <xdr:ext cx="534377" cy="259045"/>
    <xdr:sp macro="" textlink="">
      <xdr:nvSpPr>
        <xdr:cNvPr id="588" name="テキスト ボックス 587"/>
        <xdr:cNvSpPr txBox="1"/>
      </xdr:nvSpPr>
      <xdr:spPr>
        <a:xfrm>
          <a:off x="14325111" y="97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134277</xdr:rowOff>
    </xdr:from>
    <xdr:to>
      <xdr:col>20</xdr:col>
      <xdr:colOff>9525</xdr:colOff>
      <xdr:row>56</xdr:row>
      <xdr:rowOff>64427</xdr:rowOff>
    </xdr:to>
    <xdr:sp macro="" textlink="">
      <xdr:nvSpPr>
        <xdr:cNvPr id="589" name="円/楕円 588"/>
        <xdr:cNvSpPr/>
      </xdr:nvSpPr>
      <xdr:spPr>
        <a:xfrm>
          <a:off x="13652500" y="956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80954</xdr:rowOff>
    </xdr:from>
    <xdr:ext cx="534377" cy="259045"/>
    <xdr:sp macro="" textlink="">
      <xdr:nvSpPr>
        <xdr:cNvPr id="590" name="テキスト ボックス 589"/>
        <xdr:cNvSpPr txBox="1"/>
      </xdr:nvSpPr>
      <xdr:spPr>
        <a:xfrm>
          <a:off x="13436111" y="93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81166</xdr:rowOff>
    </xdr:from>
    <xdr:to>
      <xdr:col>18</xdr:col>
      <xdr:colOff>492125</xdr:colOff>
      <xdr:row>57</xdr:row>
      <xdr:rowOff>11316</xdr:rowOff>
    </xdr:to>
    <xdr:sp macro="" textlink="">
      <xdr:nvSpPr>
        <xdr:cNvPr id="591" name="円/楕円 590"/>
        <xdr:cNvSpPr/>
      </xdr:nvSpPr>
      <xdr:spPr>
        <a:xfrm>
          <a:off x="12763500" y="96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2443</xdr:rowOff>
    </xdr:from>
    <xdr:ext cx="534377" cy="259045"/>
    <xdr:sp macro="" textlink="">
      <xdr:nvSpPr>
        <xdr:cNvPr id="592" name="テキスト ボックス 591"/>
        <xdr:cNvSpPr txBox="1"/>
      </xdr:nvSpPr>
      <xdr:spPr>
        <a:xfrm>
          <a:off x="12547111" y="97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43814</xdr:rowOff>
    </xdr:from>
    <xdr:to>
      <xdr:col>23</xdr:col>
      <xdr:colOff>517525</xdr:colOff>
      <xdr:row>79</xdr:row>
      <xdr:rowOff>44450</xdr:rowOff>
    </xdr:to>
    <xdr:cxnSp macro="">
      <xdr:nvCxnSpPr>
        <xdr:cNvPr id="621" name="直線コネクタ 620"/>
        <xdr:cNvCxnSpPr/>
      </xdr:nvCxnSpPr>
      <xdr:spPr>
        <a:xfrm>
          <a:off x="15481300" y="13588364"/>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18796</xdr:rowOff>
    </xdr:from>
    <xdr:to>
      <xdr:col>22</xdr:col>
      <xdr:colOff>365125</xdr:colOff>
      <xdr:row>79</xdr:row>
      <xdr:rowOff>43814</xdr:rowOff>
    </xdr:to>
    <xdr:cxnSp macro="">
      <xdr:nvCxnSpPr>
        <xdr:cNvPr id="624" name="直線コネクタ 623"/>
        <xdr:cNvCxnSpPr/>
      </xdr:nvCxnSpPr>
      <xdr:spPr>
        <a:xfrm>
          <a:off x="14592300" y="13563346"/>
          <a:ext cx="8890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30353</xdr:rowOff>
    </xdr:from>
    <xdr:to>
      <xdr:col>21</xdr:col>
      <xdr:colOff>161925</xdr:colOff>
      <xdr:row>79</xdr:row>
      <xdr:rowOff>18796</xdr:rowOff>
    </xdr:to>
    <xdr:cxnSp macro="">
      <xdr:nvCxnSpPr>
        <xdr:cNvPr id="627" name="直線コネクタ 626"/>
        <xdr:cNvCxnSpPr/>
      </xdr:nvCxnSpPr>
      <xdr:spPr>
        <a:xfrm>
          <a:off x="13703300" y="13232003"/>
          <a:ext cx="889000" cy="3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147447</xdr:rowOff>
    </xdr:from>
    <xdr:to>
      <xdr:col>19</xdr:col>
      <xdr:colOff>644525</xdr:colOff>
      <xdr:row>77</xdr:row>
      <xdr:rowOff>30353</xdr:rowOff>
    </xdr:to>
    <xdr:cxnSp macro="">
      <xdr:nvCxnSpPr>
        <xdr:cNvPr id="630" name="直線コネクタ 629"/>
        <xdr:cNvCxnSpPr/>
      </xdr:nvCxnSpPr>
      <xdr:spPr>
        <a:xfrm>
          <a:off x="12814300" y="13006197"/>
          <a:ext cx="889000" cy="2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129303</xdr:rowOff>
    </xdr:from>
    <xdr:ext cx="469744" cy="259045"/>
    <xdr:sp macro="" textlink="">
      <xdr:nvSpPr>
        <xdr:cNvPr id="634" name="テキスト ボックス 633"/>
        <xdr:cNvSpPr txBox="1"/>
      </xdr:nvSpPr>
      <xdr:spPr>
        <a:xfrm>
          <a:off x="12579427" y="1315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164464</xdr:rowOff>
    </xdr:from>
    <xdr:to>
      <xdr:col>22</xdr:col>
      <xdr:colOff>415925</xdr:colOff>
      <xdr:row>79</xdr:row>
      <xdr:rowOff>94614</xdr:rowOff>
    </xdr:to>
    <xdr:sp macro="" textlink="">
      <xdr:nvSpPr>
        <xdr:cNvPr id="642" name="円/楕円 641"/>
        <xdr:cNvSpPr/>
      </xdr:nvSpPr>
      <xdr:spPr>
        <a:xfrm>
          <a:off x="15430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85741</xdr:rowOff>
    </xdr:from>
    <xdr:ext cx="249299" cy="259045"/>
    <xdr:sp macro="" textlink="">
      <xdr:nvSpPr>
        <xdr:cNvPr id="643" name="テキスト ボックス 642"/>
        <xdr:cNvSpPr txBox="1"/>
      </xdr:nvSpPr>
      <xdr:spPr>
        <a:xfrm>
          <a:off x="15356649" y="136302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139446</xdr:rowOff>
    </xdr:from>
    <xdr:to>
      <xdr:col>21</xdr:col>
      <xdr:colOff>212725</xdr:colOff>
      <xdr:row>79</xdr:row>
      <xdr:rowOff>69596</xdr:rowOff>
    </xdr:to>
    <xdr:sp macro="" textlink="">
      <xdr:nvSpPr>
        <xdr:cNvPr id="644" name="円/楕円 643"/>
        <xdr:cNvSpPr/>
      </xdr:nvSpPr>
      <xdr:spPr>
        <a:xfrm>
          <a:off x="14541500" y="135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60723</xdr:rowOff>
    </xdr:from>
    <xdr:ext cx="378565" cy="259045"/>
    <xdr:sp macro="" textlink="">
      <xdr:nvSpPr>
        <xdr:cNvPr id="645" name="テキスト ボックス 644"/>
        <xdr:cNvSpPr txBox="1"/>
      </xdr:nvSpPr>
      <xdr:spPr>
        <a:xfrm>
          <a:off x="14403017" y="13605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151003</xdr:rowOff>
    </xdr:from>
    <xdr:to>
      <xdr:col>20</xdr:col>
      <xdr:colOff>9525</xdr:colOff>
      <xdr:row>77</xdr:row>
      <xdr:rowOff>81153</xdr:rowOff>
    </xdr:to>
    <xdr:sp macro="" textlink="">
      <xdr:nvSpPr>
        <xdr:cNvPr id="646" name="円/楕円 645"/>
        <xdr:cNvSpPr/>
      </xdr:nvSpPr>
      <xdr:spPr>
        <a:xfrm>
          <a:off x="13652500" y="131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72280</xdr:rowOff>
    </xdr:from>
    <xdr:ext cx="469744" cy="259045"/>
    <xdr:sp macro="" textlink="">
      <xdr:nvSpPr>
        <xdr:cNvPr id="647" name="テキスト ボックス 646"/>
        <xdr:cNvSpPr txBox="1"/>
      </xdr:nvSpPr>
      <xdr:spPr>
        <a:xfrm>
          <a:off x="13468427" y="1327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96647</xdr:rowOff>
    </xdr:from>
    <xdr:to>
      <xdr:col>18</xdr:col>
      <xdr:colOff>492125</xdr:colOff>
      <xdr:row>76</xdr:row>
      <xdr:rowOff>26797</xdr:rowOff>
    </xdr:to>
    <xdr:sp macro="" textlink="">
      <xdr:nvSpPr>
        <xdr:cNvPr id="648" name="円/楕円 647"/>
        <xdr:cNvSpPr/>
      </xdr:nvSpPr>
      <xdr:spPr>
        <a:xfrm>
          <a:off x="12763500" y="129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43324</xdr:rowOff>
    </xdr:from>
    <xdr:ext cx="469744" cy="259045"/>
    <xdr:sp macro="" textlink="">
      <xdr:nvSpPr>
        <xdr:cNvPr id="649" name="テキスト ボックス 648"/>
        <xdr:cNvSpPr txBox="1"/>
      </xdr:nvSpPr>
      <xdr:spPr>
        <a:xfrm>
          <a:off x="12579427" y="1273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72410</xdr:rowOff>
    </xdr:from>
    <xdr:to>
      <xdr:col>23</xdr:col>
      <xdr:colOff>517525</xdr:colOff>
      <xdr:row>97</xdr:row>
      <xdr:rowOff>74304</xdr:rowOff>
    </xdr:to>
    <xdr:cxnSp macro="">
      <xdr:nvCxnSpPr>
        <xdr:cNvPr id="680" name="直線コネクタ 679"/>
        <xdr:cNvCxnSpPr/>
      </xdr:nvCxnSpPr>
      <xdr:spPr>
        <a:xfrm>
          <a:off x="15481300" y="16703060"/>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18641</xdr:rowOff>
    </xdr:from>
    <xdr:to>
      <xdr:col>22</xdr:col>
      <xdr:colOff>365125</xdr:colOff>
      <xdr:row>97</xdr:row>
      <xdr:rowOff>72410</xdr:rowOff>
    </xdr:to>
    <xdr:cxnSp macro="">
      <xdr:nvCxnSpPr>
        <xdr:cNvPr id="683" name="直線コネクタ 682"/>
        <xdr:cNvCxnSpPr/>
      </xdr:nvCxnSpPr>
      <xdr:spPr>
        <a:xfrm>
          <a:off x="14592300" y="16649291"/>
          <a:ext cx="889000" cy="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130834</xdr:rowOff>
    </xdr:from>
    <xdr:to>
      <xdr:col>21</xdr:col>
      <xdr:colOff>161925</xdr:colOff>
      <xdr:row>97</xdr:row>
      <xdr:rowOff>18641</xdr:rowOff>
    </xdr:to>
    <xdr:cxnSp macro="">
      <xdr:nvCxnSpPr>
        <xdr:cNvPr id="686" name="直線コネクタ 685"/>
        <xdr:cNvCxnSpPr/>
      </xdr:nvCxnSpPr>
      <xdr:spPr>
        <a:xfrm>
          <a:off x="13703300" y="16590034"/>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111468</xdr:rowOff>
    </xdr:from>
    <xdr:to>
      <xdr:col>19</xdr:col>
      <xdr:colOff>644525</xdr:colOff>
      <xdr:row>96</xdr:row>
      <xdr:rowOff>130834</xdr:rowOff>
    </xdr:to>
    <xdr:cxnSp macro="">
      <xdr:nvCxnSpPr>
        <xdr:cNvPr id="689" name="直線コネクタ 688"/>
        <xdr:cNvCxnSpPr/>
      </xdr:nvCxnSpPr>
      <xdr:spPr>
        <a:xfrm>
          <a:off x="12814300" y="16570668"/>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23504</xdr:rowOff>
    </xdr:from>
    <xdr:to>
      <xdr:col>23</xdr:col>
      <xdr:colOff>568325</xdr:colOff>
      <xdr:row>97</xdr:row>
      <xdr:rowOff>125104</xdr:rowOff>
    </xdr:to>
    <xdr:sp macro="" textlink="">
      <xdr:nvSpPr>
        <xdr:cNvPr id="699" name="円/楕円 698"/>
        <xdr:cNvSpPr/>
      </xdr:nvSpPr>
      <xdr:spPr>
        <a:xfrm>
          <a:off x="16268700" y="1665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1931</xdr:rowOff>
    </xdr:from>
    <xdr:ext cx="534377" cy="259045"/>
    <xdr:sp macro="" textlink="">
      <xdr:nvSpPr>
        <xdr:cNvPr id="700" name="公債費該当値テキスト"/>
        <xdr:cNvSpPr txBox="1"/>
      </xdr:nvSpPr>
      <xdr:spPr>
        <a:xfrm>
          <a:off x="16370300" y="166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22,505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21610</xdr:rowOff>
    </xdr:from>
    <xdr:to>
      <xdr:col>22</xdr:col>
      <xdr:colOff>415925</xdr:colOff>
      <xdr:row>97</xdr:row>
      <xdr:rowOff>123210</xdr:rowOff>
    </xdr:to>
    <xdr:sp macro="" textlink="">
      <xdr:nvSpPr>
        <xdr:cNvPr id="701" name="円/楕円 700"/>
        <xdr:cNvSpPr/>
      </xdr:nvSpPr>
      <xdr:spPr>
        <a:xfrm>
          <a:off x="15430500" y="1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114337</xdr:rowOff>
    </xdr:from>
    <xdr:ext cx="534377" cy="259045"/>
    <xdr:sp macro="" textlink="">
      <xdr:nvSpPr>
        <xdr:cNvPr id="702" name="テキスト ボックス 701"/>
        <xdr:cNvSpPr txBox="1"/>
      </xdr:nvSpPr>
      <xdr:spPr>
        <a:xfrm>
          <a:off x="15214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139291</xdr:rowOff>
    </xdr:from>
    <xdr:to>
      <xdr:col>21</xdr:col>
      <xdr:colOff>212725</xdr:colOff>
      <xdr:row>97</xdr:row>
      <xdr:rowOff>69441</xdr:rowOff>
    </xdr:to>
    <xdr:sp macro="" textlink="">
      <xdr:nvSpPr>
        <xdr:cNvPr id="703" name="円/楕円 702"/>
        <xdr:cNvSpPr/>
      </xdr:nvSpPr>
      <xdr:spPr>
        <a:xfrm>
          <a:off x="14541500" y="165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60568</xdr:rowOff>
    </xdr:from>
    <xdr:ext cx="534377" cy="259045"/>
    <xdr:sp macro="" textlink="">
      <xdr:nvSpPr>
        <xdr:cNvPr id="704" name="テキスト ボックス 703"/>
        <xdr:cNvSpPr txBox="1"/>
      </xdr:nvSpPr>
      <xdr:spPr>
        <a:xfrm>
          <a:off x="14325111" y="1669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80034</xdr:rowOff>
    </xdr:from>
    <xdr:to>
      <xdr:col>20</xdr:col>
      <xdr:colOff>9525</xdr:colOff>
      <xdr:row>97</xdr:row>
      <xdr:rowOff>10184</xdr:rowOff>
    </xdr:to>
    <xdr:sp macro="" textlink="">
      <xdr:nvSpPr>
        <xdr:cNvPr id="705" name="円/楕円 704"/>
        <xdr:cNvSpPr/>
      </xdr:nvSpPr>
      <xdr:spPr>
        <a:xfrm>
          <a:off x="13652500" y="165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1311</xdr:rowOff>
    </xdr:from>
    <xdr:ext cx="534377" cy="259045"/>
    <xdr:sp macro="" textlink="">
      <xdr:nvSpPr>
        <xdr:cNvPr id="706" name="テキスト ボックス 705"/>
        <xdr:cNvSpPr txBox="1"/>
      </xdr:nvSpPr>
      <xdr:spPr>
        <a:xfrm>
          <a:off x="13436111" y="166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60668</xdr:rowOff>
    </xdr:from>
    <xdr:to>
      <xdr:col>18</xdr:col>
      <xdr:colOff>492125</xdr:colOff>
      <xdr:row>96</xdr:row>
      <xdr:rowOff>162268</xdr:rowOff>
    </xdr:to>
    <xdr:sp macro="" textlink="">
      <xdr:nvSpPr>
        <xdr:cNvPr id="707" name="円/楕円 706"/>
        <xdr:cNvSpPr/>
      </xdr:nvSpPr>
      <xdr:spPr>
        <a:xfrm>
          <a:off x="12763500" y="165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153395</xdr:rowOff>
    </xdr:from>
    <xdr:ext cx="534377" cy="259045"/>
    <xdr:sp macro="" textlink="">
      <xdr:nvSpPr>
        <xdr:cNvPr id="708" name="テキスト ボックス 707"/>
        <xdr:cNvSpPr txBox="1"/>
      </xdr:nvSpPr>
      <xdr:spPr>
        <a:xfrm>
          <a:off x="12547111" y="1661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全体の</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を占める民生費は、民間保育園の運営支援経費や、国民健康保険事業特別会計繰出金等の増額に伴い、前年度より増額となったものの、全国平均、類似団体平均値と比較すると、低値で推移している。これは、民間保育園の支援等、政策的に拡大を行ってきた一方で、これまでの扶助費抑制施策等の成果等により、全体的には平均値を下回っているものと捉えている。しかしながら、決算額は全体では増加傾向にあることや、近年の障害者及び障害児給付費の増額、並びに生活保護費等の増額に注意した財政運営を行わなければならない。</a:t>
          </a:r>
          <a:endParaRPr lang="ja-JP" altLang="ja-JP" sz="1300">
            <a:effectLst/>
          </a:endParaRPr>
        </a:p>
        <a:p>
          <a:r>
            <a:rPr kumimoji="1" lang="ja-JP" altLang="ja-JP" sz="1300">
              <a:solidFill>
                <a:schemeClr val="dk1"/>
              </a:solidFill>
              <a:effectLst/>
              <a:latin typeface="+mn-lt"/>
              <a:ea typeface="+mn-ea"/>
              <a:cs typeface="+mn-cs"/>
            </a:rPr>
            <a:t>次に、全体の</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％を占める教育費については、平成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年度までは類似団体水準と同水準で推移してきたが、平成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は、野球場改修工事、ひたち野うしく小学校増築等建築事業等の実施により、類似団体平均値を大きく上回る結果となった。今後、教育費については、新中学校及び武道場建設をはじめ、老朽化した施設の更新、</a:t>
          </a:r>
          <a:r>
            <a:rPr kumimoji="1" lang="en-US" altLang="ja-JP" sz="1300">
              <a:solidFill>
                <a:schemeClr val="dk1"/>
              </a:solidFill>
              <a:effectLst/>
              <a:latin typeface="+mn-lt"/>
              <a:ea typeface="+mn-ea"/>
              <a:cs typeface="+mn-cs"/>
            </a:rPr>
            <a:t>ICT</a:t>
          </a:r>
          <a:r>
            <a:rPr kumimoji="1" lang="ja-JP" altLang="ja-JP" sz="1300">
              <a:solidFill>
                <a:schemeClr val="dk1"/>
              </a:solidFill>
              <a:effectLst/>
              <a:latin typeface="+mn-lt"/>
              <a:ea typeface="+mn-ea"/>
              <a:cs typeface="+mn-cs"/>
            </a:rPr>
            <a:t>化等の大規模事業が予定されており、教育施策を充実する一方で、財政負担の平準化等に取り組んでいかなければならない。</a:t>
          </a:r>
          <a:endParaRPr lang="ja-JP" altLang="ja-JP" sz="1300">
            <a:effectLst/>
          </a:endParaRPr>
        </a:p>
        <a:p>
          <a:r>
            <a:rPr kumimoji="1" lang="ja-JP" altLang="ja-JP" sz="1300">
              <a:solidFill>
                <a:schemeClr val="dk1"/>
              </a:solidFill>
              <a:effectLst/>
              <a:latin typeface="+mn-lt"/>
              <a:ea typeface="+mn-ea"/>
              <a:cs typeface="+mn-cs"/>
            </a:rPr>
            <a:t>公債費については、これまで市債残高の抑制に努めてきた結果、毎年の償還額も抑制することができ、平成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年度もその減少傾向を維持することができた。今後は中学校建設等の大型事業が予定されており、一時的な市債増加も見込まれるが、各年度の償還額の平準化等に取り組んでいく。</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年度においては、国の経済対策に伴い、約</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億円の基金取崩を行った事から、一時的に実質収支比率は下がっているものの、毎年、予算計上時点だけでなく、予算執行の時点においても、真に必要な物に対して適正な価格での取引を行っているかの見直しを常に行っていることから、各年度の余剰金ともいえる実質収支比率は比較的高い傾向にある。</a:t>
          </a:r>
        </a:p>
        <a:p>
          <a:r>
            <a:rPr kumimoji="1" lang="ja-JP" altLang="en-US" sz="1200">
              <a:latin typeface="ＭＳ ゴシック" pitchFamily="49" charset="-128"/>
              <a:ea typeface="ＭＳ ゴシック" pitchFamily="49" charset="-128"/>
            </a:rPr>
            <a:t>今後も常に見直しを行うことで、ムダを徹底的に排除する行政運営を行っていく。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これまで、赤字となった会計はなく、赤字比率については常に黒字の値となっている。</a:t>
          </a:r>
        </a:p>
        <a:p>
          <a:r>
            <a:rPr kumimoji="1" lang="ja-JP" altLang="en-US" sz="1400">
              <a:latin typeface="ＭＳ ゴシック" pitchFamily="49" charset="-128"/>
              <a:ea typeface="ＭＳ ゴシック" pitchFamily="49" charset="-128"/>
            </a:rPr>
            <a:t>各年度の状況を見てみると、常に一般会計の黒字額が大きくなっているが、これは執行段階においても常に手法と経費等についての見直しを行っている成果といえる。</a:t>
          </a:r>
        </a:p>
        <a:p>
          <a:r>
            <a:rPr kumimoji="1" lang="ja-JP" altLang="en-US" sz="1400">
              <a:latin typeface="ＭＳ ゴシック" pitchFamily="49" charset="-128"/>
              <a:ea typeface="ＭＳ ゴシック" pitchFamily="49" charset="-128"/>
            </a:rPr>
            <a:t>今後も高齢化はますます進むことが懸念されており、特に介護保険事業や、国民健康保険事業において、現状と今後の見込を正確に把握し、適正な財政運営が行えるよう管理していく。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27305471</v>
      </c>
      <c r="BO4" s="409"/>
      <c r="BP4" s="409"/>
      <c r="BQ4" s="409"/>
      <c r="BR4" s="409"/>
      <c r="BS4" s="409"/>
      <c r="BT4" s="409"/>
      <c r="BU4" s="410"/>
      <c r="BV4" s="408">
        <v>25898040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7.5</v>
      </c>
      <c r="CU4" s="586"/>
      <c r="CV4" s="586"/>
      <c r="CW4" s="586"/>
      <c r="CX4" s="586"/>
      <c r="CY4" s="586"/>
      <c r="CZ4" s="586"/>
      <c r="DA4" s="587"/>
      <c r="DB4" s="585">
        <v>6.2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25816660</v>
      </c>
      <c r="BO5" s="414"/>
      <c r="BP5" s="414"/>
      <c r="BQ5" s="414"/>
      <c r="BR5" s="414"/>
      <c r="BS5" s="414"/>
      <c r="BT5" s="414"/>
      <c r="BU5" s="415"/>
      <c r="BV5" s="413">
        <v>24396212</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91</v>
      </c>
      <c r="CU5" s="384"/>
      <c r="CV5" s="384"/>
      <c r="CW5" s="384"/>
      <c r="CX5" s="384"/>
      <c r="CY5" s="384"/>
      <c r="CZ5" s="384"/>
      <c r="DA5" s="385"/>
      <c r="DB5" s="383">
        <v>92.4</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1488811</v>
      </c>
      <c r="BO6" s="414"/>
      <c r="BP6" s="414"/>
      <c r="BQ6" s="414"/>
      <c r="BR6" s="414"/>
      <c r="BS6" s="414"/>
      <c r="BT6" s="414"/>
      <c r="BU6" s="415"/>
      <c r="BV6" s="413">
        <v>1501828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99.2</v>
      </c>
      <c r="CU6" s="560"/>
      <c r="CV6" s="560"/>
      <c r="CW6" s="560"/>
      <c r="CX6" s="560"/>
      <c r="CY6" s="560"/>
      <c r="CZ6" s="560"/>
      <c r="DA6" s="561"/>
      <c r="DB6" s="559">
        <v>101.4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365520</v>
      </c>
      <c r="BO7" s="414"/>
      <c r="BP7" s="414"/>
      <c r="BQ7" s="414"/>
      <c r="BR7" s="414"/>
      <c r="BS7" s="414"/>
      <c r="BT7" s="414"/>
      <c r="BU7" s="415"/>
      <c r="BV7" s="413">
        <v>588193</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14925432</v>
      </c>
      <c r="CU7" s="414"/>
      <c r="CV7" s="414"/>
      <c r="CW7" s="414"/>
      <c r="CX7" s="414"/>
      <c r="CY7" s="414"/>
      <c r="CZ7" s="414"/>
      <c r="DA7" s="415"/>
      <c r="DB7" s="413">
        <v>14653573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1123291</v>
      </c>
      <c r="BO8" s="414"/>
      <c r="BP8" s="414"/>
      <c r="BQ8" s="414"/>
      <c r="BR8" s="414"/>
      <c r="BS8" s="414"/>
      <c r="BT8" s="414"/>
      <c r="BU8" s="415"/>
      <c r="BV8" s="413">
        <v>913635</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0.88</v>
      </c>
      <c r="CU8" s="523"/>
      <c r="CV8" s="523"/>
      <c r="CW8" s="523"/>
      <c r="CX8" s="523"/>
      <c r="CY8" s="523"/>
      <c r="CZ8" s="523"/>
      <c r="DA8" s="524"/>
      <c r="DB8" s="522">
        <v>0.89</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84317</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209656</v>
      </c>
      <c r="BO9" s="414"/>
      <c r="BP9" s="414"/>
      <c r="BQ9" s="414"/>
      <c r="BR9" s="414"/>
      <c r="BS9" s="414"/>
      <c r="BT9" s="414"/>
      <c r="BU9" s="415"/>
      <c r="BV9" s="413">
        <v>1880</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9.8000000000000007</v>
      </c>
      <c r="CU9" s="384"/>
      <c r="CV9" s="384"/>
      <c r="CW9" s="384"/>
      <c r="CX9" s="384"/>
      <c r="CY9" s="384"/>
      <c r="CZ9" s="384"/>
      <c r="DA9" s="385"/>
      <c r="DB9" s="383">
        <v>10.6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81684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457137</v>
      </c>
      <c r="BO10" s="414"/>
      <c r="BP10" s="414"/>
      <c r="BQ10" s="414"/>
      <c r="BR10" s="414"/>
      <c r="BS10" s="414"/>
      <c r="BT10" s="414"/>
      <c r="BU10" s="415"/>
      <c r="BV10" s="413">
        <v>456907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84703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668188</v>
      </c>
      <c r="BO12" s="414"/>
      <c r="BP12" s="414"/>
      <c r="BQ12" s="414"/>
      <c r="BR12" s="414"/>
      <c r="BS12" s="414"/>
      <c r="BT12" s="414"/>
      <c r="BU12" s="415"/>
      <c r="BV12" s="413">
        <v>170377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83681</v>
      </c>
      <c r="S13" s="515"/>
      <c r="T13" s="515"/>
      <c r="U13" s="515"/>
      <c r="V13" s="516"/>
      <c r="W13" s="502" t="s">
        <v>121</v>
      </c>
      <c r="X13" s="426"/>
      <c r="Y13" s="426"/>
      <c r="Z13" s="426"/>
      <c r="AA13" s="426"/>
      <c r="AB13" s="427"/>
      <c r="AC13" s="389">
        <v>773</v>
      </c>
      <c r="AD13" s="390"/>
      <c r="AE13" s="390"/>
      <c r="AF13" s="390"/>
      <c r="AG13" s="391"/>
      <c r="AH13" s="389">
        <v>1020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-1395</v>
      </c>
      <c r="BO13" s="414"/>
      <c r="BP13" s="414"/>
      <c r="BQ13" s="414"/>
      <c r="BR13" s="414"/>
      <c r="BS13" s="414"/>
      <c r="BT13" s="414"/>
      <c r="BU13" s="415"/>
      <c r="BV13" s="413">
        <v>288410</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2.4</v>
      </c>
      <c r="CU13" s="384"/>
      <c r="CV13" s="384"/>
      <c r="CW13" s="384"/>
      <c r="CX13" s="384"/>
      <c r="CY13" s="384"/>
      <c r="CZ13" s="384"/>
      <c r="DA13" s="385"/>
      <c r="DB13" s="383">
        <v>3.5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84378</v>
      </c>
      <c r="S14" s="515"/>
      <c r="T14" s="515"/>
      <c r="U14" s="515"/>
      <c r="V14" s="516"/>
      <c r="W14" s="517"/>
      <c r="X14" s="429"/>
      <c r="Y14" s="429"/>
      <c r="Z14" s="429"/>
      <c r="AA14" s="429"/>
      <c r="AB14" s="430"/>
      <c r="AC14" s="507">
        <v>2.1</v>
      </c>
      <c r="AD14" s="508"/>
      <c r="AE14" s="508"/>
      <c r="AF14" s="508"/>
      <c r="AG14" s="509"/>
      <c r="AH14" s="507">
        <v>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83340</v>
      </c>
      <c r="S15" s="515"/>
      <c r="T15" s="515"/>
      <c r="U15" s="515"/>
      <c r="V15" s="516"/>
      <c r="W15" s="502" t="s">
        <v>128</v>
      </c>
      <c r="X15" s="426"/>
      <c r="Y15" s="426"/>
      <c r="Z15" s="426"/>
      <c r="AA15" s="426"/>
      <c r="AB15" s="427"/>
      <c r="AC15" s="389">
        <v>9391</v>
      </c>
      <c r="AD15" s="390"/>
      <c r="AE15" s="390"/>
      <c r="AF15" s="390"/>
      <c r="AG15" s="391"/>
      <c r="AH15" s="389">
        <v>9780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9571946</v>
      </c>
      <c r="BO15" s="409"/>
      <c r="BP15" s="409"/>
      <c r="BQ15" s="409"/>
      <c r="BR15" s="409"/>
      <c r="BS15" s="409"/>
      <c r="BT15" s="409"/>
      <c r="BU15" s="410"/>
      <c r="BV15" s="408">
        <v>9438489</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25.8</v>
      </c>
      <c r="AD16" s="508"/>
      <c r="AE16" s="508"/>
      <c r="AF16" s="508"/>
      <c r="AG16" s="509"/>
      <c r="AH16" s="507">
        <v>25.6</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11000156</v>
      </c>
      <c r="BO16" s="414"/>
      <c r="BP16" s="414"/>
      <c r="BQ16" s="414"/>
      <c r="BR16" s="414"/>
      <c r="BS16" s="414"/>
      <c r="BT16" s="414"/>
      <c r="BU16" s="415"/>
      <c r="BV16" s="413">
        <v>10603712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26265</v>
      </c>
      <c r="AD17" s="390"/>
      <c r="AE17" s="390"/>
      <c r="AF17" s="390"/>
      <c r="AG17" s="391"/>
      <c r="AH17" s="389">
        <v>26194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12210667</v>
      </c>
      <c r="BO17" s="414"/>
      <c r="BP17" s="414"/>
      <c r="BQ17" s="414"/>
      <c r="BR17" s="414"/>
      <c r="BS17" s="414"/>
      <c r="BT17" s="414"/>
      <c r="BU17" s="415"/>
      <c r="BV17" s="413">
        <v>12184514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58.92</v>
      </c>
      <c r="M18" s="478"/>
      <c r="N18" s="478"/>
      <c r="O18" s="478"/>
      <c r="P18" s="478"/>
      <c r="Q18" s="478"/>
      <c r="R18" s="479"/>
      <c r="S18" s="479"/>
      <c r="T18" s="479"/>
      <c r="U18" s="479"/>
      <c r="V18" s="480"/>
      <c r="W18" s="494"/>
      <c r="X18" s="495"/>
      <c r="Y18" s="495"/>
      <c r="Z18" s="495"/>
      <c r="AA18" s="495"/>
      <c r="AB18" s="503"/>
      <c r="AC18" s="377">
        <v>72.099999999999994</v>
      </c>
      <c r="AD18" s="378"/>
      <c r="AE18" s="378"/>
      <c r="AF18" s="378"/>
      <c r="AG18" s="481"/>
      <c r="AH18" s="377">
        <v>68.5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14183957</v>
      </c>
      <c r="BO18" s="414"/>
      <c r="BP18" s="414"/>
      <c r="BQ18" s="414"/>
      <c r="BR18" s="414"/>
      <c r="BS18" s="414"/>
      <c r="BT18" s="414"/>
      <c r="BU18" s="415"/>
      <c r="BV18" s="413">
        <v>13592137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1431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18880603</v>
      </c>
      <c r="BO19" s="414"/>
      <c r="BP19" s="414"/>
      <c r="BQ19" s="414"/>
      <c r="BR19" s="414"/>
      <c r="BS19" s="414"/>
      <c r="BT19" s="414"/>
      <c r="BU19" s="415"/>
      <c r="BV19" s="413">
        <v>17520402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33223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22107354</v>
      </c>
      <c r="BO23" s="414"/>
      <c r="BP23" s="414"/>
      <c r="BQ23" s="414"/>
      <c r="BR23" s="414"/>
      <c r="BS23" s="414"/>
      <c r="BT23" s="414"/>
      <c r="BU23" s="415"/>
      <c r="BV23" s="413">
        <v>22033332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8800</v>
      </c>
      <c r="R24" s="390"/>
      <c r="S24" s="390"/>
      <c r="T24" s="390"/>
      <c r="U24" s="390"/>
      <c r="V24" s="391"/>
      <c r="W24" s="455"/>
      <c r="X24" s="446"/>
      <c r="Y24" s="447"/>
      <c r="Z24" s="386" t="s">
        <v>151</v>
      </c>
      <c r="AA24" s="387"/>
      <c r="AB24" s="387"/>
      <c r="AC24" s="387"/>
      <c r="AD24" s="387"/>
      <c r="AE24" s="387"/>
      <c r="AF24" s="387"/>
      <c r="AG24" s="388"/>
      <c r="AH24" s="389">
        <v>324</v>
      </c>
      <c r="AI24" s="390"/>
      <c r="AJ24" s="390"/>
      <c r="AK24" s="390"/>
      <c r="AL24" s="391"/>
      <c r="AM24" s="389">
        <v>1049436</v>
      </c>
      <c r="AN24" s="390"/>
      <c r="AO24" s="390"/>
      <c r="AP24" s="390"/>
      <c r="AQ24" s="390"/>
      <c r="AR24" s="391"/>
      <c r="AS24" s="389">
        <v>3239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5035214</v>
      </c>
      <c r="BO24" s="414"/>
      <c r="BP24" s="414"/>
      <c r="BQ24" s="414"/>
      <c r="BR24" s="414"/>
      <c r="BS24" s="414"/>
      <c r="BT24" s="414"/>
      <c r="BU24" s="415"/>
      <c r="BV24" s="413">
        <v>5626998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6800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3560144</v>
      </c>
      <c r="BO25" s="409"/>
      <c r="BP25" s="409"/>
      <c r="BQ25" s="409"/>
      <c r="BR25" s="409"/>
      <c r="BS25" s="409"/>
      <c r="BT25" s="409"/>
      <c r="BU25" s="410"/>
      <c r="BV25" s="408">
        <v>4014356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6400</v>
      </c>
      <c r="R26" s="390"/>
      <c r="S26" s="390"/>
      <c r="T26" s="390"/>
      <c r="U26" s="390"/>
      <c r="V26" s="391"/>
      <c r="W26" s="455"/>
      <c r="X26" s="446"/>
      <c r="Y26" s="447"/>
      <c r="Z26" s="386" t="s">
        <v>157</v>
      </c>
      <c r="AA26" s="468"/>
      <c r="AB26" s="468"/>
      <c r="AC26" s="468"/>
      <c r="AD26" s="468"/>
      <c r="AE26" s="468"/>
      <c r="AF26" s="468"/>
      <c r="AG26" s="469"/>
      <c r="AH26" s="389">
        <v>8</v>
      </c>
      <c r="AI26" s="390"/>
      <c r="AJ26" s="390"/>
      <c r="AK26" s="390"/>
      <c r="AL26" s="391"/>
      <c r="AM26" s="389">
        <v>21712</v>
      </c>
      <c r="AN26" s="390"/>
      <c r="AO26" s="390"/>
      <c r="AP26" s="390"/>
      <c r="AQ26" s="390"/>
      <c r="AR26" s="391"/>
      <c r="AS26" s="389">
        <v>2714</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4500</v>
      </c>
      <c r="R27" s="390"/>
      <c r="S27" s="390"/>
      <c r="T27" s="390"/>
      <c r="U27" s="390"/>
      <c r="V27" s="391"/>
      <c r="W27" s="455"/>
      <c r="X27" s="446"/>
      <c r="Y27" s="447"/>
      <c r="Z27" s="386" t="s">
        <v>160</v>
      </c>
      <c r="AA27" s="387"/>
      <c r="AB27" s="387"/>
      <c r="AC27" s="387"/>
      <c r="AD27" s="387"/>
      <c r="AE27" s="387"/>
      <c r="AF27" s="387"/>
      <c r="AG27" s="388"/>
      <c r="AH27" s="389">
        <v>4</v>
      </c>
      <c r="AI27" s="390"/>
      <c r="AJ27" s="390"/>
      <c r="AK27" s="390"/>
      <c r="AL27" s="391"/>
      <c r="AM27" s="389">
        <v>12832</v>
      </c>
      <c r="AN27" s="390"/>
      <c r="AO27" s="390"/>
      <c r="AP27" s="390"/>
      <c r="AQ27" s="390"/>
      <c r="AR27" s="391"/>
      <c r="AS27" s="389">
        <v>3208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1241806</v>
      </c>
      <c r="BO27" s="417"/>
      <c r="BP27" s="417"/>
      <c r="BQ27" s="417"/>
      <c r="BR27" s="417"/>
      <c r="BS27" s="417"/>
      <c r="BT27" s="417"/>
      <c r="BU27" s="418"/>
      <c r="BV27" s="416">
        <v>1241736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4100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1547601</v>
      </c>
      <c r="BO28" s="409"/>
      <c r="BP28" s="409"/>
      <c r="BQ28" s="409"/>
      <c r="BR28" s="409"/>
      <c r="BS28" s="409"/>
      <c r="BT28" s="409"/>
      <c r="BU28" s="410"/>
      <c r="BV28" s="408">
        <v>1758652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20</v>
      </c>
      <c r="M29" s="390"/>
      <c r="N29" s="390"/>
      <c r="O29" s="390"/>
      <c r="P29" s="391"/>
      <c r="Q29" s="389">
        <v>3900</v>
      </c>
      <c r="R29" s="390"/>
      <c r="S29" s="390"/>
      <c r="T29" s="390"/>
      <c r="U29" s="390"/>
      <c r="V29" s="391"/>
      <c r="W29" s="456"/>
      <c r="X29" s="457"/>
      <c r="Y29" s="458"/>
      <c r="Z29" s="386" t="s">
        <v>167</v>
      </c>
      <c r="AA29" s="387"/>
      <c r="AB29" s="387"/>
      <c r="AC29" s="387"/>
      <c r="AD29" s="387"/>
      <c r="AE29" s="387"/>
      <c r="AF29" s="387"/>
      <c r="AG29" s="388"/>
      <c r="AH29" s="389">
        <v>328</v>
      </c>
      <c r="AI29" s="390"/>
      <c r="AJ29" s="390"/>
      <c r="AK29" s="390"/>
      <c r="AL29" s="391"/>
      <c r="AM29" s="389">
        <v>1062268</v>
      </c>
      <c r="AN29" s="390"/>
      <c r="AO29" s="390"/>
      <c r="AP29" s="390"/>
      <c r="AQ29" s="390"/>
      <c r="AR29" s="391"/>
      <c r="AS29" s="389">
        <v>3239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1075618</v>
      </c>
      <c r="BO29" s="414"/>
      <c r="BP29" s="414"/>
      <c r="BQ29" s="414"/>
      <c r="BR29" s="414"/>
      <c r="BS29" s="414"/>
      <c r="BT29" s="414"/>
      <c r="BU29" s="415"/>
      <c r="BV29" s="413">
        <v>1074550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1591087</v>
      </c>
      <c r="BO30" s="417"/>
      <c r="BP30" s="417"/>
      <c r="BQ30" s="417"/>
      <c r="BR30" s="417"/>
      <c r="BS30" s="417"/>
      <c r="BT30" s="417"/>
      <c r="BU30" s="418"/>
      <c r="BV30" s="416">
        <v>1691920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茨城県市町村総合事務組合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牛久都市開発</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青果市場事業特別会計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茨城租税債権管理機構</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牛久グリーンファーム</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7</v>
      </c>
      <c r="BF36" s="373"/>
      <c r="BG36" s="372" t="str">
        <f>IF('各会計、関係団体の財政状況及び健全化判断比率'!B33="","",'各会計、関係団体の財政状況及び健全化判断比率'!B33)</f>
        <v>工業用地造成事業特別会計</v>
      </c>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茨城県後期高齢者医療広域連合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茨城県南水道企業団</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龍ケ崎地方塵芥処理組合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龍ケ崎地方衛生組合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稲敷地方広域市町村圏事務組合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牛久市・阿見町斎場組合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利根川水系県南水防事務組合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customSheetViews>
    <customSheetView guid="{E6ECB4E2-DA40-45B7-BF6B-E156E831D0B9}" showGridLines="0" fitToPage="1" hiddenRows="1" hiddenColumns="1" topLeftCell="A16">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532</v>
      </c>
      <c r="D34" s="1181"/>
      <c r="E34" s="1182"/>
      <c r="F34" s="32">
        <v>4.6100000000000003</v>
      </c>
      <c r="G34" s="33">
        <v>5.56</v>
      </c>
      <c r="H34" s="33">
        <v>6.21</v>
      </c>
      <c r="I34" s="33">
        <v>6.23</v>
      </c>
      <c r="J34" s="34">
        <v>7.52</v>
      </c>
      <c r="K34" s="22"/>
      <c r="L34" s="22"/>
      <c r="M34" s="22"/>
      <c r="N34" s="22"/>
      <c r="O34" s="22"/>
      <c r="P34" s="22"/>
    </row>
    <row r="35" spans="1:16" ht="39" customHeight="1" x14ac:dyDescent="0.15">
      <c r="A35" s="22"/>
      <c r="B35" s="35"/>
      <c r="C35" s="1175" t="s">
        <v>533</v>
      </c>
      <c r="D35" s="1176"/>
      <c r="E35" s="1177"/>
      <c r="F35" s="36">
        <v>0.24</v>
      </c>
      <c r="G35" s="37">
        <v>0.97</v>
      </c>
      <c r="H35" s="37">
        <v>1.47</v>
      </c>
      <c r="I35" s="37">
        <v>3.15</v>
      </c>
      <c r="J35" s="38">
        <v>1.92</v>
      </c>
      <c r="K35" s="22"/>
      <c r="L35" s="22"/>
      <c r="M35" s="22"/>
      <c r="N35" s="22"/>
      <c r="O35" s="22"/>
      <c r="P35" s="22"/>
    </row>
    <row r="36" spans="1:16" ht="39" customHeight="1" x14ac:dyDescent="0.15">
      <c r="A36" s="22"/>
      <c r="B36" s="35"/>
      <c r="C36" s="1175" t="s">
        <v>534</v>
      </c>
      <c r="D36" s="1176"/>
      <c r="E36" s="1177"/>
      <c r="F36" s="36">
        <v>0.35</v>
      </c>
      <c r="G36" s="37">
        <v>0.03</v>
      </c>
      <c r="H36" s="37">
        <v>0.44</v>
      </c>
      <c r="I36" s="37">
        <v>0</v>
      </c>
      <c r="J36" s="38">
        <v>0.06</v>
      </c>
      <c r="K36" s="22"/>
      <c r="L36" s="22"/>
      <c r="M36" s="22"/>
      <c r="N36" s="22"/>
      <c r="O36" s="22"/>
      <c r="P36" s="22"/>
    </row>
    <row r="37" spans="1:16" ht="39" customHeight="1" x14ac:dyDescent="0.15">
      <c r="A37" s="22"/>
      <c r="B37" s="35"/>
      <c r="C37" s="1175" t="s">
        <v>535</v>
      </c>
      <c r="D37" s="1176"/>
      <c r="E37" s="1177"/>
      <c r="F37" s="36">
        <v>0</v>
      </c>
      <c r="G37" s="37">
        <v>0.01</v>
      </c>
      <c r="H37" s="37">
        <v>0</v>
      </c>
      <c r="I37" s="37">
        <v>0</v>
      </c>
      <c r="J37" s="38">
        <v>0</v>
      </c>
      <c r="K37" s="22"/>
      <c r="L37" s="22"/>
      <c r="M37" s="22"/>
      <c r="N37" s="22"/>
      <c r="O37" s="22"/>
      <c r="P37" s="22"/>
    </row>
    <row r="38" spans="1:16" ht="39" customHeight="1" x14ac:dyDescent="0.15">
      <c r="A38" s="22"/>
      <c r="B38" s="35"/>
      <c r="C38" s="1175" t="s">
        <v>536</v>
      </c>
      <c r="D38" s="1176"/>
      <c r="E38" s="1177"/>
      <c r="F38" s="36">
        <v>0</v>
      </c>
      <c r="G38" s="37">
        <v>0</v>
      </c>
      <c r="H38" s="37">
        <v>0</v>
      </c>
      <c r="I38" s="37">
        <v>0</v>
      </c>
      <c r="J38" s="38">
        <v>0</v>
      </c>
      <c r="K38" s="22"/>
      <c r="L38" s="22"/>
      <c r="M38" s="22"/>
      <c r="N38" s="22"/>
      <c r="O38" s="22"/>
      <c r="P38" s="22"/>
    </row>
    <row r="39" spans="1:16" ht="39" customHeight="1" x14ac:dyDescent="0.15">
      <c r="A39" s="22"/>
      <c r="B39" s="35"/>
      <c r="C39" s="1175" t="s">
        <v>537</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538</v>
      </c>
      <c r="D40" s="1176"/>
      <c r="E40" s="1177"/>
      <c r="F40" s="36">
        <v>0.03</v>
      </c>
      <c r="G40" s="37">
        <v>0</v>
      </c>
      <c r="H40" s="37">
        <v>0.13</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539</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540</v>
      </c>
      <c r="D43" s="1179"/>
      <c r="E43" s="1180"/>
      <c r="F43" s="41">
        <v>0.06</v>
      </c>
      <c r="G43" s="42">
        <v>0.01</v>
      </c>
      <c r="H43" s="42">
        <v>0</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customSheetViews>
    <customSheetView guid="{E6ECB4E2-DA40-45B7-BF6B-E156E831D0B9}"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zoomScalePageLayoutView="7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2517</v>
      </c>
      <c r="L45" s="60">
        <v>2466</v>
      </c>
      <c r="M45" s="60">
        <v>2177</v>
      </c>
      <c r="N45" s="60">
        <v>1909</v>
      </c>
      <c r="O45" s="61">
        <v>1906</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15</v>
      </c>
      <c r="F48" s="1185"/>
      <c r="G48" s="1185"/>
      <c r="H48" s="1185"/>
      <c r="I48" s="1185"/>
      <c r="J48" s="1186"/>
      <c r="K48" s="63">
        <v>437</v>
      </c>
      <c r="L48" s="64">
        <v>469</v>
      </c>
      <c r="M48" s="64">
        <v>504</v>
      </c>
      <c r="N48" s="64">
        <v>347</v>
      </c>
      <c r="O48" s="65">
        <v>489</v>
      </c>
      <c r="P48" s="48"/>
      <c r="Q48" s="48"/>
      <c r="R48" s="48"/>
      <c r="S48" s="48"/>
      <c r="T48" s="48"/>
      <c r="U48" s="48"/>
    </row>
    <row r="49" spans="1:21" ht="30.75" customHeight="1" x14ac:dyDescent="0.15">
      <c r="A49" s="48"/>
      <c r="B49" s="1193"/>
      <c r="C49" s="1194"/>
      <c r="D49" s="62"/>
      <c r="E49" s="1185" t="s">
        <v>16</v>
      </c>
      <c r="F49" s="1185"/>
      <c r="G49" s="1185"/>
      <c r="H49" s="1185"/>
      <c r="I49" s="1185"/>
      <c r="J49" s="1186"/>
      <c r="K49" s="63">
        <v>163</v>
      </c>
      <c r="L49" s="64">
        <v>154</v>
      </c>
      <c r="M49" s="64">
        <v>147</v>
      </c>
      <c r="N49" s="64">
        <v>86</v>
      </c>
      <c r="O49" s="65">
        <v>95</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485</v>
      </c>
      <c r="L50" s="64" t="s">
        <v>485</v>
      </c>
      <c r="M50" s="64" t="s">
        <v>485</v>
      </c>
      <c r="N50" s="64" t="s">
        <v>485</v>
      </c>
      <c r="O50" s="65" t="s">
        <v>485</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2351</v>
      </c>
      <c r="L52" s="64">
        <v>2383</v>
      </c>
      <c r="M52" s="64">
        <v>2309</v>
      </c>
      <c r="N52" s="64">
        <v>2210</v>
      </c>
      <c r="O52" s="65">
        <v>2162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766</v>
      </c>
      <c r="L53" s="69">
        <v>706</v>
      </c>
      <c r="M53" s="69">
        <v>519</v>
      </c>
      <c r="N53" s="69">
        <v>132</v>
      </c>
      <c r="O53" s="70">
        <v>328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customSheetViews>
    <customSheetView guid="{E6ECB4E2-DA40-45B7-BF6B-E156E831D0B9}"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election activeCell="L41" sqref="L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1" t="s">
        <v>24</v>
      </c>
      <c r="C41" s="1212"/>
      <c r="D41" s="81"/>
      <c r="E41" s="1213" t="s">
        <v>25</v>
      </c>
      <c r="F41" s="1213"/>
      <c r="G41" s="1213"/>
      <c r="H41" s="1214"/>
      <c r="I41" s="82">
        <v>21966</v>
      </c>
      <c r="J41" s="83">
        <v>22084</v>
      </c>
      <c r="K41" s="83">
        <v>21921</v>
      </c>
      <c r="L41" s="83">
        <v>22033</v>
      </c>
      <c r="M41" s="84">
        <v>22107</v>
      </c>
    </row>
    <row r="42" spans="2:13" ht="27.75" customHeight="1" x14ac:dyDescent="0.15">
      <c r="B42" s="1201"/>
      <c r="C42" s="1202"/>
      <c r="D42" s="85"/>
      <c r="E42" s="1205" t="s">
        <v>26</v>
      </c>
      <c r="F42" s="1205"/>
      <c r="G42" s="1205"/>
      <c r="H42" s="1206"/>
      <c r="I42" s="86" t="s">
        <v>485</v>
      </c>
      <c r="J42" s="87" t="s">
        <v>485</v>
      </c>
      <c r="K42" s="87" t="s">
        <v>485</v>
      </c>
      <c r="L42" s="87" t="s">
        <v>485</v>
      </c>
      <c r="M42" s="88" t="s">
        <v>485</v>
      </c>
    </row>
    <row r="43" spans="2:13" ht="27.75" customHeight="1" x14ac:dyDescent="0.15">
      <c r="B43" s="1201"/>
      <c r="C43" s="1202"/>
      <c r="D43" s="85"/>
      <c r="E43" s="1205" t="s">
        <v>27</v>
      </c>
      <c r="F43" s="1205"/>
      <c r="G43" s="1205"/>
      <c r="H43" s="1206"/>
      <c r="I43" s="86">
        <v>5110</v>
      </c>
      <c r="J43" s="87">
        <v>4813</v>
      </c>
      <c r="K43" s="87">
        <v>5247</v>
      </c>
      <c r="L43" s="87">
        <v>4752</v>
      </c>
      <c r="M43" s="88">
        <v>4577</v>
      </c>
    </row>
    <row r="44" spans="2:13" ht="27.75" customHeight="1" x14ac:dyDescent="0.15">
      <c r="B44" s="1201"/>
      <c r="C44" s="1202"/>
      <c r="D44" s="85"/>
      <c r="E44" s="1205" t="s">
        <v>28</v>
      </c>
      <c r="F44" s="1205"/>
      <c r="G44" s="1205"/>
      <c r="H44" s="1206"/>
      <c r="I44" s="86">
        <v>869</v>
      </c>
      <c r="J44" s="87">
        <v>691</v>
      </c>
      <c r="K44" s="87">
        <v>549</v>
      </c>
      <c r="L44" s="87">
        <v>603</v>
      </c>
      <c r="M44" s="88">
        <v>630</v>
      </c>
    </row>
    <row r="45" spans="2:13" ht="27.75" customHeight="1" x14ac:dyDescent="0.15">
      <c r="B45" s="1201"/>
      <c r="C45" s="1202"/>
      <c r="D45" s="85"/>
      <c r="E45" s="1205" t="s">
        <v>29</v>
      </c>
      <c r="F45" s="1205"/>
      <c r="G45" s="1205"/>
      <c r="H45" s="1206"/>
      <c r="I45" s="86">
        <v>2365</v>
      </c>
      <c r="J45" s="87">
        <v>2141</v>
      </c>
      <c r="K45" s="87">
        <v>1661</v>
      </c>
      <c r="L45" s="87">
        <v>1483</v>
      </c>
      <c r="M45" s="88">
        <v>1363</v>
      </c>
    </row>
    <row r="46" spans="2:13" ht="27.75" customHeight="1" x14ac:dyDescent="0.15">
      <c r="B46" s="1201"/>
      <c r="C46" s="1202"/>
      <c r="D46" s="85"/>
      <c r="E46" s="1205" t="s">
        <v>30</v>
      </c>
      <c r="F46" s="1205"/>
      <c r="G46" s="1205"/>
      <c r="H46" s="1206"/>
      <c r="I46" s="86">
        <v>24</v>
      </c>
      <c r="J46" s="87">
        <v>19</v>
      </c>
      <c r="K46" s="87" t="s">
        <v>485</v>
      </c>
      <c r="L46" s="87">
        <v>7</v>
      </c>
      <c r="M46" s="88">
        <v>16</v>
      </c>
    </row>
    <row r="47" spans="2:13" ht="27.75" customHeight="1" x14ac:dyDescent="0.15">
      <c r="B47" s="1201"/>
      <c r="C47" s="1202"/>
      <c r="D47" s="85"/>
      <c r="E47" s="1205" t="s">
        <v>31</v>
      </c>
      <c r="F47" s="1205"/>
      <c r="G47" s="1205"/>
      <c r="H47" s="1206"/>
      <c r="I47" s="86" t="s">
        <v>485</v>
      </c>
      <c r="J47" s="87" t="s">
        <v>485</v>
      </c>
      <c r="K47" s="87" t="s">
        <v>485</v>
      </c>
      <c r="L47" s="87" t="s">
        <v>485</v>
      </c>
      <c r="M47" s="88" t="s">
        <v>485</v>
      </c>
    </row>
    <row r="48" spans="2:13" ht="27.75" customHeight="1" x14ac:dyDescent="0.15">
      <c r="B48" s="1203"/>
      <c r="C48" s="1204"/>
      <c r="D48" s="85"/>
      <c r="E48" s="1205" t="s">
        <v>32</v>
      </c>
      <c r="F48" s="1205"/>
      <c r="G48" s="1205"/>
      <c r="H48" s="1206"/>
      <c r="I48" s="86" t="s">
        <v>485</v>
      </c>
      <c r="J48" s="87" t="s">
        <v>485</v>
      </c>
      <c r="K48" s="87" t="s">
        <v>485</v>
      </c>
      <c r="L48" s="87" t="s">
        <v>485</v>
      </c>
      <c r="M48" s="88" t="s">
        <v>485</v>
      </c>
    </row>
    <row r="49" spans="2:13" ht="27.75" customHeight="1" x14ac:dyDescent="0.15">
      <c r="B49" s="1199" t="s">
        <v>33</v>
      </c>
      <c r="C49" s="1200"/>
      <c r="D49" s="89"/>
      <c r="E49" s="1205" t="s">
        <v>34</v>
      </c>
      <c r="F49" s="1205"/>
      <c r="G49" s="1205"/>
      <c r="H49" s="1206"/>
      <c r="I49" s="86">
        <v>6488</v>
      </c>
      <c r="J49" s="87">
        <v>5498</v>
      </c>
      <c r="K49" s="87">
        <v>5846</v>
      </c>
      <c r="L49" s="87">
        <v>5613</v>
      </c>
      <c r="M49" s="88">
        <v>5742</v>
      </c>
    </row>
    <row r="50" spans="2:13" ht="27.75" customHeight="1" x14ac:dyDescent="0.15">
      <c r="B50" s="1201"/>
      <c r="C50" s="1202"/>
      <c r="D50" s="85"/>
      <c r="E50" s="1205" t="s">
        <v>35</v>
      </c>
      <c r="F50" s="1205"/>
      <c r="G50" s="1205"/>
      <c r="H50" s="1206"/>
      <c r="I50" s="86">
        <v>5016</v>
      </c>
      <c r="J50" s="87">
        <v>4773</v>
      </c>
      <c r="K50" s="87">
        <v>5007</v>
      </c>
      <c r="L50" s="87">
        <v>5038</v>
      </c>
      <c r="M50" s="88">
        <v>5136</v>
      </c>
    </row>
    <row r="51" spans="2:13" ht="27.75" customHeight="1" x14ac:dyDescent="0.15">
      <c r="B51" s="1203"/>
      <c r="C51" s="1204"/>
      <c r="D51" s="85"/>
      <c r="E51" s="1205" t="s">
        <v>36</v>
      </c>
      <c r="F51" s="1205"/>
      <c r="G51" s="1205"/>
      <c r="H51" s="1206"/>
      <c r="I51" s="86">
        <v>19151</v>
      </c>
      <c r="J51" s="87">
        <v>19389</v>
      </c>
      <c r="K51" s="87">
        <v>19266</v>
      </c>
      <c r="L51" s="87">
        <v>19705</v>
      </c>
      <c r="M51" s="88">
        <v>20206</v>
      </c>
    </row>
    <row r="52" spans="2:13" ht="27.75" customHeight="1" thickBot="1" x14ac:dyDescent="0.2">
      <c r="B52" s="1207" t="s">
        <v>37</v>
      </c>
      <c r="C52" s="1208"/>
      <c r="D52" s="90"/>
      <c r="E52" s="1209" t="s">
        <v>38</v>
      </c>
      <c r="F52" s="1209"/>
      <c r="G52" s="1209"/>
      <c r="H52" s="1210"/>
      <c r="I52" s="91">
        <v>-323</v>
      </c>
      <c r="J52" s="92">
        <v>89</v>
      </c>
      <c r="K52" s="92">
        <v>-740</v>
      </c>
      <c r="L52" s="92">
        <v>-1479</v>
      </c>
      <c r="M52" s="93">
        <v>-2390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customSheetViews>
    <customSheetView guid="{E6ECB4E2-DA40-45B7-BF6B-E156E831D0B9}" showGridLines="0" fitToPage="1" hiddenRows="1" hiddenColumns="1">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7"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24"/>
      <c r="H50" s="1225"/>
      <c r="I50" s="1225"/>
      <c r="J50" s="1226"/>
      <c r="K50" s="354" t="s">
        <v>525</v>
      </c>
      <c r="L50" s="354" t="s">
        <v>526</v>
      </c>
      <c r="M50" s="354" t="s">
        <v>527</v>
      </c>
      <c r="N50" s="354" t="s">
        <v>528</v>
      </c>
      <c r="O50" s="354" t="s">
        <v>529</v>
      </c>
    </row>
    <row r="51" spans="1:17" x14ac:dyDescent="0.15">
      <c r="B51" s="248"/>
      <c r="C51" s="244"/>
      <c r="D51" s="244"/>
      <c r="E51" s="244"/>
      <c r="F51" s="244"/>
      <c r="G51" s="1227" t="s">
        <v>560</v>
      </c>
      <c r="H51" s="1228"/>
      <c r="I51" s="1233" t="s">
        <v>561</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562</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563</v>
      </c>
      <c r="H55" s="1241"/>
      <c r="I55" s="1237" t="s">
        <v>561</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564</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565</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47" t="s">
        <v>568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566</v>
      </c>
      <c r="I71" s="368"/>
      <c r="J71" s="364"/>
      <c r="K71" s="364"/>
      <c r="L71" s="365"/>
      <c r="M71" s="364"/>
      <c r="N71" s="365"/>
      <c r="O71" s="366"/>
    </row>
    <row r="72" spans="2:30" x14ac:dyDescent="0.15">
      <c r="B72" s="248"/>
      <c r="C72" s="244"/>
      <c r="D72" s="244"/>
      <c r="E72" s="244"/>
      <c r="F72" s="244"/>
      <c r="G72" s="1224"/>
      <c r="H72" s="1225"/>
      <c r="I72" s="1225"/>
      <c r="J72" s="1226"/>
      <c r="K72" s="354" t="s">
        <v>525</v>
      </c>
      <c r="L72" s="354" t="s">
        <v>526</v>
      </c>
      <c r="M72" s="354" t="s">
        <v>527</v>
      </c>
      <c r="N72" s="354" t="s">
        <v>528</v>
      </c>
      <c r="O72" s="354" t="s">
        <v>529</v>
      </c>
    </row>
    <row r="73" spans="2:30" x14ac:dyDescent="0.15">
      <c r="B73" s="248"/>
      <c r="C73" s="244"/>
      <c r="D73" s="244"/>
      <c r="E73" s="244"/>
      <c r="F73" s="244"/>
      <c r="G73" s="1227" t="s">
        <v>560</v>
      </c>
      <c r="H73" s="1228"/>
      <c r="I73" s="1233" t="s">
        <v>561</v>
      </c>
      <c r="J73" s="1233"/>
      <c r="K73" s="1248"/>
      <c r="L73" s="1248">
        <v>0.6</v>
      </c>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567</v>
      </c>
      <c r="J75" s="1237"/>
      <c r="K75" s="1249">
        <v>6.2</v>
      </c>
      <c r="L75" s="1249">
        <v>5.8</v>
      </c>
      <c r="M75" s="1249">
        <v>5.0999999999999996</v>
      </c>
      <c r="N75" s="1249">
        <v>3.5</v>
      </c>
      <c r="O75" s="1249">
        <v>2.4</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563</v>
      </c>
      <c r="H77" s="1241"/>
      <c r="I77" s="1237" t="s">
        <v>561</v>
      </c>
      <c r="J77" s="1237"/>
      <c r="K77" s="1248">
        <v>69.2</v>
      </c>
      <c r="L77" s="1248">
        <v>58.2</v>
      </c>
      <c r="M77" s="1236">
        <v>50.3</v>
      </c>
      <c r="N77" s="1236">
        <v>45.9</v>
      </c>
      <c r="O77" s="1236">
        <v>33.6</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567</v>
      </c>
      <c r="J79" s="1246"/>
      <c r="K79" s="1251">
        <v>11.1</v>
      </c>
      <c r="L79" s="1251">
        <v>10.3</v>
      </c>
      <c r="M79" s="1251">
        <v>9.6</v>
      </c>
      <c r="N79" s="1251">
        <v>8.8000000000000007</v>
      </c>
      <c r="O79" s="1251">
        <v>7</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35330</v>
      </c>
      <c r="E3" s="116"/>
      <c r="F3" s="117">
        <v>47569</v>
      </c>
      <c r="G3" s="118"/>
      <c r="H3" s="119"/>
    </row>
    <row r="4" spans="1:8" x14ac:dyDescent="0.15">
      <c r="A4" s="120"/>
      <c r="B4" s="121"/>
      <c r="C4" s="122"/>
      <c r="D4" s="123">
        <v>9886</v>
      </c>
      <c r="E4" s="124"/>
      <c r="F4" s="125">
        <v>26255</v>
      </c>
      <c r="G4" s="126"/>
      <c r="H4" s="127"/>
    </row>
    <row r="5" spans="1:8" x14ac:dyDescent="0.15">
      <c r="A5" s="108" t="s">
        <v>519</v>
      </c>
      <c r="B5" s="113"/>
      <c r="C5" s="114"/>
      <c r="D5" s="115">
        <v>43609</v>
      </c>
      <c r="E5" s="116"/>
      <c r="F5" s="117">
        <v>50880</v>
      </c>
      <c r="G5" s="118"/>
      <c r="H5" s="119"/>
    </row>
    <row r="6" spans="1:8" x14ac:dyDescent="0.15">
      <c r="A6" s="120"/>
      <c r="B6" s="121"/>
      <c r="C6" s="122"/>
      <c r="D6" s="123">
        <v>11519</v>
      </c>
      <c r="E6" s="124"/>
      <c r="F6" s="125">
        <v>26879</v>
      </c>
      <c r="G6" s="126"/>
      <c r="H6" s="127"/>
    </row>
    <row r="7" spans="1:8" x14ac:dyDescent="0.15">
      <c r="A7" s="108" t="s">
        <v>520</v>
      </c>
      <c r="B7" s="113"/>
      <c r="C7" s="114"/>
      <c r="D7" s="115">
        <v>52329</v>
      </c>
      <c r="E7" s="116"/>
      <c r="F7" s="117">
        <v>63956</v>
      </c>
      <c r="G7" s="118"/>
      <c r="H7" s="119"/>
    </row>
    <row r="8" spans="1:8" x14ac:dyDescent="0.15">
      <c r="A8" s="120"/>
      <c r="B8" s="121"/>
      <c r="C8" s="122"/>
      <c r="D8" s="123">
        <v>14106</v>
      </c>
      <c r="E8" s="124"/>
      <c r="F8" s="125">
        <v>29239</v>
      </c>
      <c r="G8" s="126"/>
      <c r="H8" s="127"/>
    </row>
    <row r="9" spans="1:8" x14ac:dyDescent="0.15">
      <c r="A9" s="108" t="s">
        <v>521</v>
      </c>
      <c r="B9" s="113"/>
      <c r="C9" s="114"/>
      <c r="D9" s="115">
        <v>37705</v>
      </c>
      <c r="E9" s="116"/>
      <c r="F9" s="117">
        <v>66255</v>
      </c>
      <c r="G9" s="118"/>
      <c r="H9" s="119"/>
    </row>
    <row r="10" spans="1:8" x14ac:dyDescent="0.15">
      <c r="A10" s="120"/>
      <c r="B10" s="121"/>
      <c r="C10" s="122"/>
      <c r="D10" s="123">
        <v>15505</v>
      </c>
      <c r="E10" s="124"/>
      <c r="F10" s="125">
        <v>31822</v>
      </c>
      <c r="G10" s="126"/>
      <c r="H10" s="127"/>
    </row>
    <row r="11" spans="1:8" x14ac:dyDescent="0.15">
      <c r="A11" s="108" t="s">
        <v>522</v>
      </c>
      <c r="B11" s="113"/>
      <c r="C11" s="114"/>
      <c r="D11" s="115">
        <v>36519</v>
      </c>
      <c r="E11" s="116"/>
      <c r="F11" s="117">
        <v>47278</v>
      </c>
      <c r="G11" s="118"/>
      <c r="H11" s="119"/>
    </row>
    <row r="12" spans="1:8" x14ac:dyDescent="0.15">
      <c r="A12" s="120"/>
      <c r="B12" s="121"/>
      <c r="C12" s="128"/>
      <c r="D12" s="123">
        <v>17913</v>
      </c>
      <c r="E12" s="124"/>
      <c r="F12" s="125">
        <v>24096</v>
      </c>
      <c r="G12" s="126"/>
      <c r="H12" s="127"/>
    </row>
    <row r="13" spans="1:8" x14ac:dyDescent="0.15">
      <c r="A13" s="108"/>
      <c r="B13" s="113"/>
      <c r="C13" s="129"/>
      <c r="D13" s="130">
        <v>41098</v>
      </c>
      <c r="E13" s="131"/>
      <c r="F13" s="132">
        <v>55188</v>
      </c>
      <c r="G13" s="133"/>
      <c r="H13" s="119"/>
    </row>
    <row r="14" spans="1:8" x14ac:dyDescent="0.15">
      <c r="A14" s="120"/>
      <c r="B14" s="121"/>
      <c r="C14" s="122"/>
      <c r="D14" s="123">
        <v>13786</v>
      </c>
      <c r="E14" s="124"/>
      <c r="F14" s="125">
        <v>27658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4.67</v>
      </c>
      <c r="C19" s="134">
        <f>ROUND(VALUE(SUBSTITUTE(実質収支比率等に係る経年分析!G$48,"▲","-")),2)</f>
        <v>5.58</v>
      </c>
      <c r="D19" s="134">
        <f>ROUND(VALUE(SUBSTITUTE(実質収支比率等に係る経年分析!H$48,"▲","-")),2)</f>
        <v>6.21</v>
      </c>
      <c r="E19" s="134">
        <f>ROUND(VALUE(SUBSTITUTE(実質収支比率等に係る経年分析!I$48,"▲","-")),2)</f>
        <v>6.23</v>
      </c>
      <c r="F19" s="134">
        <f>ROUND(VALUE(SUBSTITUTE(実質収支比率等に係る経年分析!J$48,"▲","-")),2)</f>
        <v>7.53</v>
      </c>
    </row>
    <row r="20" spans="1:11" x14ac:dyDescent="0.15">
      <c r="A20" s="134" t="s">
        <v>43</v>
      </c>
      <c r="B20" s="134">
        <f>ROUND(VALUE(SUBSTITUTE(実質収支比率等に係る経年分析!F$47,"▲","-")),2)</f>
        <v>18.25</v>
      </c>
      <c r="C20" s="134">
        <f>ROUND(VALUE(SUBSTITUTE(実質収支比率等に係る経年分析!G$47,"▲","-")),2)</f>
        <v>7.59</v>
      </c>
      <c r="D20" s="134">
        <f>ROUND(VALUE(SUBSTITUTE(実質収支比率等に係る経年分析!H$47,"▲","-")),2)</f>
        <v>10.029999999999999</v>
      </c>
      <c r="E20" s="134">
        <f>ROUND(VALUE(SUBSTITUTE(実質収支比率等に係る経年分析!I$47,"▲","-")),2)</f>
        <v>12</v>
      </c>
      <c r="F20" s="134">
        <f>ROUND(VALUE(SUBSTITUTE(実質収支比率等に係る経年分析!J$47,"▲","-")),2)</f>
        <v>10.37</v>
      </c>
    </row>
    <row r="21" spans="1:11" x14ac:dyDescent="0.15">
      <c r="A21" s="134" t="s">
        <v>44</v>
      </c>
      <c r="B21" s="134">
        <f>IF(ISNUMBER(VALUE(SUBSTITUTE(実質収支比率等に係る経年分析!F$49,"▲","-"))),ROUND(VALUE(SUBSTITUTE(実質収支比率等に係る経年分析!F$49,"▲","-")),2),NA())</f>
        <v>1.96</v>
      </c>
      <c r="C21" s="134">
        <f>IF(ISNUMBER(VALUE(SUBSTITUTE(実質収支比率等に係る経年分析!G$49,"▲","-"))),ROUND(VALUE(SUBSTITUTE(実質収支比率等に係る経年分析!G$49,"▲","-")),2),NA())</f>
        <v>-9.57</v>
      </c>
      <c r="D21" s="134">
        <f>IF(ISNUMBER(VALUE(SUBSTITUTE(実質収支比率等に係る経年分析!H$49,"▲","-"))),ROUND(VALUE(SUBSTITUTE(実質収支比率等に係る経年分析!H$49,"▲","-")),2),NA())</f>
        <v>3.29</v>
      </c>
      <c r="E21" s="134">
        <f>IF(ISNUMBER(VALUE(SUBSTITUTE(実質収支比率等に係る経年分析!I$49,"▲","-"))),ROUND(VALUE(SUBSTITUTE(実質収支比率等に係る経年分析!I$49,"▲","-")),2),NA())</f>
        <v>1.97</v>
      </c>
      <c r="F21" s="134">
        <f>IF(ISNUMBER(VALUE(SUBSTITUTE(実質収支比率等に係る経年分析!J$49,"▲","-"))),ROUND(VALUE(SUBSTITUTE(実質収支比率等に係る経年分析!J$49,"▲","-")),2),NA())</f>
        <v>-0.01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工業用地造成事業特別会計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青果市場事業特別会計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0.06</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4.6100000000000003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2351</v>
      </c>
      <c r="E42" s="136"/>
      <c r="F42" s="136"/>
      <c r="G42" s="136">
        <f>'実質公債費比率（分子）の構造'!L$52</f>
        <v>2383</v>
      </c>
      <c r="H42" s="136"/>
      <c r="I42" s="136"/>
      <c r="J42" s="136">
        <f>'実質公債費比率（分子）の構造'!M$52</f>
        <v>2309</v>
      </c>
      <c r="K42" s="136"/>
      <c r="L42" s="136"/>
      <c r="M42" s="136">
        <f>'実質公債費比率（分子）の構造'!N$52</f>
        <v>2210</v>
      </c>
      <c r="N42" s="136"/>
      <c r="O42" s="136"/>
      <c r="P42" s="136">
        <f>'実質公債費比率（分子）の構造'!O$52</f>
        <v>2162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163</v>
      </c>
      <c r="C45" s="136"/>
      <c r="D45" s="136"/>
      <c r="E45" s="136">
        <f>'実質公債費比率（分子）の構造'!L$49</f>
        <v>154</v>
      </c>
      <c r="F45" s="136"/>
      <c r="G45" s="136"/>
      <c r="H45" s="136">
        <f>'実質公債費比率（分子）の構造'!M$49</f>
        <v>147</v>
      </c>
      <c r="I45" s="136"/>
      <c r="J45" s="136"/>
      <c r="K45" s="136">
        <f>'実質公債費比率（分子）の構造'!N$49</f>
        <v>86</v>
      </c>
      <c r="L45" s="136"/>
      <c r="M45" s="136"/>
      <c r="N45" s="136">
        <f>'実質公債費比率（分子）の構造'!O$49</f>
        <v>95</v>
      </c>
      <c r="O45" s="136"/>
      <c r="P45" s="136"/>
    </row>
    <row r="46" spans="1:16" x14ac:dyDescent="0.15">
      <c r="A46" s="136" t="s">
        <v>55</v>
      </c>
      <c r="B46" s="136">
        <f>'実質公債費比率（分子）の構造'!K$48</f>
        <v>437</v>
      </c>
      <c r="C46" s="136"/>
      <c r="D46" s="136"/>
      <c r="E46" s="136">
        <f>'実質公債費比率（分子）の構造'!L$48</f>
        <v>469</v>
      </c>
      <c r="F46" s="136"/>
      <c r="G46" s="136"/>
      <c r="H46" s="136">
        <f>'実質公債費比率（分子）の構造'!M$48</f>
        <v>504</v>
      </c>
      <c r="I46" s="136"/>
      <c r="J46" s="136"/>
      <c r="K46" s="136">
        <f>'実質公債費比率（分子）の構造'!N$48</f>
        <v>347</v>
      </c>
      <c r="L46" s="136"/>
      <c r="M46" s="136"/>
      <c r="N46" s="136">
        <f>'実質公債費比率（分子）の構造'!O$48</f>
        <v>489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2517</v>
      </c>
      <c r="C49" s="136"/>
      <c r="D49" s="136"/>
      <c r="E49" s="136">
        <f>'実質公債費比率（分子）の構造'!L$45</f>
        <v>2466</v>
      </c>
      <c r="F49" s="136"/>
      <c r="G49" s="136"/>
      <c r="H49" s="136">
        <f>'実質公債費比率（分子）の構造'!M$45</f>
        <v>2177</v>
      </c>
      <c r="I49" s="136"/>
      <c r="J49" s="136"/>
      <c r="K49" s="136">
        <f>'実質公債費比率（分子）の構造'!N$45</f>
        <v>1909</v>
      </c>
      <c r="L49" s="136"/>
      <c r="M49" s="136"/>
      <c r="N49" s="136">
        <f>'実質公債費比率（分子）の構造'!O$45</f>
        <v>1906</v>
      </c>
      <c r="O49" s="136"/>
      <c r="P49" s="136"/>
    </row>
    <row r="50" spans="1:16" x14ac:dyDescent="0.15">
      <c r="A50" s="136" t="s">
        <v>59</v>
      </c>
      <c r="B50" s="136" t="e">
        <f>NA()</f>
        <v>#N/A</v>
      </c>
      <c r="C50" s="136">
        <f>IF(ISNUMBER('実質公債費比率（分子）の構造'!K$53),'実質公債費比率（分子）の構造'!K$53,NA())</f>
        <v>766</v>
      </c>
      <c r="D50" s="136" t="e">
        <f>NA()</f>
        <v>#N/A</v>
      </c>
      <c r="E50" s="136" t="e">
        <f>NA()</f>
        <v>#N/A</v>
      </c>
      <c r="F50" s="136">
        <f>IF(ISNUMBER('実質公債費比率（分子）の構造'!L$53),'実質公債費比率（分子）の構造'!L$53,NA())</f>
        <v>706</v>
      </c>
      <c r="G50" s="136" t="e">
        <f>NA()</f>
        <v>#N/A</v>
      </c>
      <c r="H50" s="136" t="e">
        <f>NA()</f>
        <v>#N/A</v>
      </c>
      <c r="I50" s="136">
        <f>IF(ISNUMBER('実質公債費比率（分子）の構造'!M$53),'実質公債費比率（分子）の構造'!M$53,NA())</f>
        <v>519</v>
      </c>
      <c r="J50" s="136" t="e">
        <f>NA()</f>
        <v>#N/A</v>
      </c>
      <c r="K50" s="136" t="e">
        <f>NA()</f>
        <v>#N/A</v>
      </c>
      <c r="L50" s="136">
        <f>IF(ISNUMBER('実質公債費比率（分子）の構造'!N$53),'実質公債費比率（分子）の構造'!N$53,NA())</f>
        <v>132</v>
      </c>
      <c r="M50" s="136" t="e">
        <f>NA()</f>
        <v>#N/A</v>
      </c>
      <c r="N50" s="136" t="e">
        <f>NA()</f>
        <v>#N/A</v>
      </c>
      <c r="O50" s="136">
        <f>IF(ISNUMBER('実質公債費比率（分子）の構造'!O$53),'実質公債費比率（分子）の構造'!O$53,NA())</f>
        <v>328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19151</v>
      </c>
      <c r="E56" s="135"/>
      <c r="F56" s="135"/>
      <c r="G56" s="135">
        <f>'将来負担比率（分子）の構造'!J$51</f>
        <v>19389</v>
      </c>
      <c r="H56" s="135"/>
      <c r="I56" s="135"/>
      <c r="J56" s="135">
        <f>'将来負担比率（分子）の構造'!K$51</f>
        <v>19266</v>
      </c>
      <c r="K56" s="135"/>
      <c r="L56" s="135"/>
      <c r="M56" s="135">
        <f>'将来負担比率（分子）の構造'!L$51</f>
        <v>19705</v>
      </c>
      <c r="N56" s="135"/>
      <c r="O56" s="135"/>
      <c r="P56" s="135">
        <f>'将来負担比率（分子）の構造'!M$51</f>
        <v>20206</v>
      </c>
    </row>
    <row r="57" spans="1:16" x14ac:dyDescent="0.15">
      <c r="A57" s="135" t="s">
        <v>35</v>
      </c>
      <c r="B57" s="135"/>
      <c r="C57" s="135"/>
      <c r="D57" s="135">
        <f>'将来負担比率（分子）の構造'!I$50</f>
        <v>5016</v>
      </c>
      <c r="E57" s="135"/>
      <c r="F57" s="135"/>
      <c r="G57" s="135">
        <f>'将来負担比率（分子）の構造'!J$50</f>
        <v>4773</v>
      </c>
      <c r="H57" s="135"/>
      <c r="I57" s="135"/>
      <c r="J57" s="135">
        <f>'将来負担比率（分子）の構造'!K$50</f>
        <v>5007</v>
      </c>
      <c r="K57" s="135"/>
      <c r="L57" s="135"/>
      <c r="M57" s="135">
        <f>'将来負担比率（分子）の構造'!L$50</f>
        <v>5038</v>
      </c>
      <c r="N57" s="135"/>
      <c r="O57" s="135"/>
      <c r="P57" s="135">
        <f>'将来負担比率（分子）の構造'!M$50</f>
        <v>5136</v>
      </c>
    </row>
    <row r="58" spans="1:16" x14ac:dyDescent="0.15">
      <c r="A58" s="135" t="s">
        <v>34</v>
      </c>
      <c r="B58" s="135"/>
      <c r="C58" s="135"/>
      <c r="D58" s="135">
        <f>'将来負担比率（分子）の構造'!I$49</f>
        <v>6488</v>
      </c>
      <c r="E58" s="135"/>
      <c r="F58" s="135"/>
      <c r="G58" s="135">
        <f>'将来負担比率（分子）の構造'!J$49</f>
        <v>5498</v>
      </c>
      <c r="H58" s="135"/>
      <c r="I58" s="135"/>
      <c r="J58" s="135">
        <f>'将来負担比率（分子）の構造'!K$49</f>
        <v>5846</v>
      </c>
      <c r="K58" s="135"/>
      <c r="L58" s="135"/>
      <c r="M58" s="135">
        <f>'将来負担比率（分子）の構造'!L$49</f>
        <v>5613</v>
      </c>
      <c r="N58" s="135"/>
      <c r="O58" s="135"/>
      <c r="P58" s="135">
        <f>'将来負担比率（分子）の構造'!M$49</f>
        <v>5742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24</v>
      </c>
      <c r="C61" s="135"/>
      <c r="D61" s="135"/>
      <c r="E61" s="135">
        <f>'将来負担比率（分子）の構造'!J$46</f>
        <v>19</v>
      </c>
      <c r="F61" s="135"/>
      <c r="G61" s="135"/>
      <c r="H61" s="135" t="str">
        <f>'将来負担比率（分子）の構造'!K$46</f>
        <v>-</v>
      </c>
      <c r="I61" s="135"/>
      <c r="J61" s="135"/>
      <c r="K61" s="135">
        <f>'将来負担比率（分子）の構造'!L$46</f>
        <v>7</v>
      </c>
      <c r="L61" s="135"/>
      <c r="M61" s="135"/>
      <c r="N61" s="135">
        <f>'将来負担比率（分子）の構造'!M$46</f>
        <v>16</v>
      </c>
      <c r="O61" s="135"/>
      <c r="P61" s="135"/>
    </row>
    <row r="62" spans="1:16" x14ac:dyDescent="0.15">
      <c r="A62" s="135" t="s">
        <v>29</v>
      </c>
      <c r="B62" s="135">
        <f>'将来負担比率（分子）の構造'!I$45</f>
        <v>2365</v>
      </c>
      <c r="C62" s="135"/>
      <c r="D62" s="135"/>
      <c r="E62" s="135">
        <f>'将来負担比率（分子）の構造'!J$45</f>
        <v>2141</v>
      </c>
      <c r="F62" s="135"/>
      <c r="G62" s="135"/>
      <c r="H62" s="135">
        <f>'将来負担比率（分子）の構造'!K$45</f>
        <v>1661</v>
      </c>
      <c r="I62" s="135"/>
      <c r="J62" s="135"/>
      <c r="K62" s="135">
        <f>'将来負担比率（分子）の構造'!L$45</f>
        <v>1483</v>
      </c>
      <c r="L62" s="135"/>
      <c r="M62" s="135"/>
      <c r="N62" s="135">
        <f>'将来負担比率（分子）の構造'!M$45</f>
        <v>1363</v>
      </c>
      <c r="O62" s="135"/>
      <c r="P62" s="135"/>
    </row>
    <row r="63" spans="1:16" x14ac:dyDescent="0.15">
      <c r="A63" s="135" t="s">
        <v>28</v>
      </c>
      <c r="B63" s="135">
        <f>'将来負担比率（分子）の構造'!I$44</f>
        <v>869</v>
      </c>
      <c r="C63" s="135"/>
      <c r="D63" s="135"/>
      <c r="E63" s="135">
        <f>'将来負担比率（分子）の構造'!J$44</f>
        <v>691</v>
      </c>
      <c r="F63" s="135"/>
      <c r="G63" s="135"/>
      <c r="H63" s="135">
        <f>'将来負担比率（分子）の構造'!K$44</f>
        <v>549</v>
      </c>
      <c r="I63" s="135"/>
      <c r="J63" s="135"/>
      <c r="K63" s="135">
        <f>'将来負担比率（分子）の構造'!L$44</f>
        <v>603</v>
      </c>
      <c r="L63" s="135"/>
      <c r="M63" s="135"/>
      <c r="N63" s="135">
        <f>'将来負担比率（分子）の構造'!M$44</f>
        <v>630</v>
      </c>
      <c r="O63" s="135"/>
      <c r="P63" s="135"/>
    </row>
    <row r="64" spans="1:16" x14ac:dyDescent="0.15">
      <c r="A64" s="135" t="s">
        <v>27</v>
      </c>
      <c r="B64" s="135">
        <f>'将来負担比率（分子）の構造'!I$43</f>
        <v>5110</v>
      </c>
      <c r="C64" s="135"/>
      <c r="D64" s="135"/>
      <c r="E64" s="135">
        <f>'将来負担比率（分子）の構造'!J$43</f>
        <v>4813</v>
      </c>
      <c r="F64" s="135"/>
      <c r="G64" s="135"/>
      <c r="H64" s="135">
        <f>'将来負担比率（分子）の構造'!K$43</f>
        <v>5247</v>
      </c>
      <c r="I64" s="135"/>
      <c r="J64" s="135"/>
      <c r="K64" s="135">
        <f>'将来負担比率（分子）の構造'!L$43</f>
        <v>4752</v>
      </c>
      <c r="L64" s="135"/>
      <c r="M64" s="135"/>
      <c r="N64" s="135">
        <f>'将来負担比率（分子）の構造'!M$43</f>
        <v>4577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21966</v>
      </c>
      <c r="C66" s="135"/>
      <c r="D66" s="135"/>
      <c r="E66" s="135">
        <f>'将来負担比率（分子）の構造'!J$41</f>
        <v>22084</v>
      </c>
      <c r="F66" s="135"/>
      <c r="G66" s="135"/>
      <c r="H66" s="135">
        <f>'将来負担比率（分子）の構造'!K$41</f>
        <v>21921</v>
      </c>
      <c r="I66" s="135"/>
      <c r="J66" s="135"/>
      <c r="K66" s="135">
        <f>'将来負担比率（分子）の構造'!L$41</f>
        <v>22033</v>
      </c>
      <c r="L66" s="135"/>
      <c r="M66" s="135"/>
      <c r="N66" s="135">
        <f>'将来負担比率（分子）の構造'!M$41</f>
        <v>22107</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89</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customSheetViews>
    <customSheetView guid="{E6ECB4E2-DA40-45B7-BF6B-E156E831D0B9}"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11688522</v>
      </c>
      <c r="S5" s="669"/>
      <c r="T5" s="669"/>
      <c r="U5" s="669"/>
      <c r="V5" s="669"/>
      <c r="W5" s="669"/>
      <c r="X5" s="669"/>
      <c r="Y5" s="716"/>
      <c r="Z5" s="729">
        <v>42.8</v>
      </c>
      <c r="AA5" s="729"/>
      <c r="AB5" s="729"/>
      <c r="AC5" s="729"/>
      <c r="AD5" s="730">
        <v>10915409</v>
      </c>
      <c r="AE5" s="730"/>
      <c r="AF5" s="730"/>
      <c r="AG5" s="730"/>
      <c r="AH5" s="730"/>
      <c r="AI5" s="730"/>
      <c r="AJ5" s="730"/>
      <c r="AK5" s="730"/>
      <c r="AL5" s="717">
        <v>76.3</v>
      </c>
      <c r="AM5" s="686"/>
      <c r="AN5" s="686"/>
      <c r="AO5" s="718"/>
      <c r="AP5" s="705" t="s">
        <v>206</v>
      </c>
      <c r="AQ5" s="706"/>
      <c r="AR5" s="706"/>
      <c r="AS5" s="706"/>
      <c r="AT5" s="706"/>
      <c r="AU5" s="706"/>
      <c r="AV5" s="706"/>
      <c r="AW5" s="706"/>
      <c r="AX5" s="706"/>
      <c r="AY5" s="706"/>
      <c r="AZ5" s="706"/>
      <c r="BA5" s="706"/>
      <c r="BB5" s="706"/>
      <c r="BC5" s="706"/>
      <c r="BD5" s="706"/>
      <c r="BE5" s="706"/>
      <c r="BF5" s="707"/>
      <c r="BG5" s="618">
        <v>10915409</v>
      </c>
      <c r="BH5" s="619"/>
      <c r="BI5" s="619"/>
      <c r="BJ5" s="619"/>
      <c r="BK5" s="619"/>
      <c r="BL5" s="619"/>
      <c r="BM5" s="619"/>
      <c r="BN5" s="620"/>
      <c r="BO5" s="671">
        <v>93.4</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250275</v>
      </c>
      <c r="S6" s="619"/>
      <c r="T6" s="619"/>
      <c r="U6" s="619"/>
      <c r="V6" s="619"/>
      <c r="W6" s="619"/>
      <c r="X6" s="619"/>
      <c r="Y6" s="620"/>
      <c r="Z6" s="671">
        <v>0.9</v>
      </c>
      <c r="AA6" s="671"/>
      <c r="AB6" s="671"/>
      <c r="AC6" s="671"/>
      <c r="AD6" s="672">
        <v>250275</v>
      </c>
      <c r="AE6" s="672"/>
      <c r="AF6" s="672"/>
      <c r="AG6" s="672"/>
      <c r="AH6" s="672"/>
      <c r="AI6" s="672"/>
      <c r="AJ6" s="672"/>
      <c r="AK6" s="672"/>
      <c r="AL6" s="641">
        <v>1.8</v>
      </c>
      <c r="AM6" s="673"/>
      <c r="AN6" s="673"/>
      <c r="AO6" s="674"/>
      <c r="AP6" s="615" t="s">
        <v>212</v>
      </c>
      <c r="AQ6" s="616"/>
      <c r="AR6" s="616"/>
      <c r="AS6" s="616"/>
      <c r="AT6" s="616"/>
      <c r="AU6" s="616"/>
      <c r="AV6" s="616"/>
      <c r="AW6" s="616"/>
      <c r="AX6" s="616"/>
      <c r="AY6" s="616"/>
      <c r="AZ6" s="616"/>
      <c r="BA6" s="616"/>
      <c r="BB6" s="616"/>
      <c r="BC6" s="616"/>
      <c r="BD6" s="616"/>
      <c r="BE6" s="616"/>
      <c r="BF6" s="617"/>
      <c r="BG6" s="618">
        <v>10915409</v>
      </c>
      <c r="BH6" s="619"/>
      <c r="BI6" s="619"/>
      <c r="BJ6" s="619"/>
      <c r="BK6" s="619"/>
      <c r="BL6" s="619"/>
      <c r="BM6" s="619"/>
      <c r="BN6" s="620"/>
      <c r="BO6" s="671">
        <v>93.4</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239502</v>
      </c>
      <c r="CS6" s="619"/>
      <c r="CT6" s="619"/>
      <c r="CU6" s="619"/>
      <c r="CV6" s="619"/>
      <c r="CW6" s="619"/>
      <c r="CX6" s="619"/>
      <c r="CY6" s="620"/>
      <c r="CZ6" s="671">
        <v>0.9</v>
      </c>
      <c r="DA6" s="671"/>
      <c r="DB6" s="671"/>
      <c r="DC6" s="671"/>
      <c r="DD6" s="624" t="s">
        <v>207</v>
      </c>
      <c r="DE6" s="619"/>
      <c r="DF6" s="619"/>
      <c r="DG6" s="619"/>
      <c r="DH6" s="619"/>
      <c r="DI6" s="619"/>
      <c r="DJ6" s="619"/>
      <c r="DK6" s="619"/>
      <c r="DL6" s="619"/>
      <c r="DM6" s="619"/>
      <c r="DN6" s="619"/>
      <c r="DO6" s="619"/>
      <c r="DP6" s="620"/>
      <c r="DQ6" s="624">
        <v>239502</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18678</v>
      </c>
      <c r="S7" s="619"/>
      <c r="T7" s="619"/>
      <c r="U7" s="619"/>
      <c r="V7" s="619"/>
      <c r="W7" s="619"/>
      <c r="X7" s="619"/>
      <c r="Y7" s="620"/>
      <c r="Z7" s="671">
        <v>0.1</v>
      </c>
      <c r="AA7" s="671"/>
      <c r="AB7" s="671"/>
      <c r="AC7" s="671"/>
      <c r="AD7" s="672">
        <v>18678</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5686482</v>
      </c>
      <c r="BH7" s="619"/>
      <c r="BI7" s="619"/>
      <c r="BJ7" s="619"/>
      <c r="BK7" s="619"/>
      <c r="BL7" s="619"/>
      <c r="BM7" s="619"/>
      <c r="BN7" s="620"/>
      <c r="BO7" s="671">
        <v>48.7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3612287</v>
      </c>
      <c r="CS7" s="619"/>
      <c r="CT7" s="619"/>
      <c r="CU7" s="619"/>
      <c r="CV7" s="619"/>
      <c r="CW7" s="619"/>
      <c r="CX7" s="619"/>
      <c r="CY7" s="620"/>
      <c r="CZ7" s="671">
        <v>14</v>
      </c>
      <c r="DA7" s="671"/>
      <c r="DB7" s="671"/>
      <c r="DC7" s="671"/>
      <c r="DD7" s="624">
        <v>188075</v>
      </c>
      <c r="DE7" s="619"/>
      <c r="DF7" s="619"/>
      <c r="DG7" s="619"/>
      <c r="DH7" s="619"/>
      <c r="DI7" s="619"/>
      <c r="DJ7" s="619"/>
      <c r="DK7" s="619"/>
      <c r="DL7" s="619"/>
      <c r="DM7" s="619"/>
      <c r="DN7" s="619"/>
      <c r="DO7" s="619"/>
      <c r="DP7" s="620"/>
      <c r="DQ7" s="624">
        <v>3218651</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70289</v>
      </c>
      <c r="S8" s="619"/>
      <c r="T8" s="619"/>
      <c r="U8" s="619"/>
      <c r="V8" s="619"/>
      <c r="W8" s="619"/>
      <c r="X8" s="619"/>
      <c r="Y8" s="620"/>
      <c r="Z8" s="671">
        <v>0.3</v>
      </c>
      <c r="AA8" s="671"/>
      <c r="AB8" s="671"/>
      <c r="AC8" s="671"/>
      <c r="AD8" s="672">
        <v>70289</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146125</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8979323</v>
      </c>
      <c r="CS8" s="619"/>
      <c r="CT8" s="619"/>
      <c r="CU8" s="619"/>
      <c r="CV8" s="619"/>
      <c r="CW8" s="619"/>
      <c r="CX8" s="619"/>
      <c r="CY8" s="620"/>
      <c r="CZ8" s="671">
        <v>34.799999999999997</v>
      </c>
      <c r="DA8" s="671"/>
      <c r="DB8" s="671"/>
      <c r="DC8" s="671"/>
      <c r="DD8" s="624">
        <v>69288</v>
      </c>
      <c r="DE8" s="619"/>
      <c r="DF8" s="619"/>
      <c r="DG8" s="619"/>
      <c r="DH8" s="619"/>
      <c r="DI8" s="619"/>
      <c r="DJ8" s="619"/>
      <c r="DK8" s="619"/>
      <c r="DL8" s="619"/>
      <c r="DM8" s="619"/>
      <c r="DN8" s="619"/>
      <c r="DO8" s="619"/>
      <c r="DP8" s="620"/>
      <c r="DQ8" s="624">
        <v>4431828</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68326</v>
      </c>
      <c r="S9" s="619"/>
      <c r="T9" s="619"/>
      <c r="U9" s="619"/>
      <c r="V9" s="619"/>
      <c r="W9" s="619"/>
      <c r="X9" s="619"/>
      <c r="Y9" s="620"/>
      <c r="Z9" s="671">
        <v>0.3</v>
      </c>
      <c r="AA9" s="671"/>
      <c r="AB9" s="671"/>
      <c r="AC9" s="671"/>
      <c r="AD9" s="672">
        <v>68326</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4889381</v>
      </c>
      <c r="BH9" s="619"/>
      <c r="BI9" s="619"/>
      <c r="BJ9" s="619"/>
      <c r="BK9" s="619"/>
      <c r="BL9" s="619"/>
      <c r="BM9" s="619"/>
      <c r="BN9" s="620"/>
      <c r="BO9" s="671">
        <v>41.8</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2776030</v>
      </c>
      <c r="CS9" s="619"/>
      <c r="CT9" s="619"/>
      <c r="CU9" s="619"/>
      <c r="CV9" s="619"/>
      <c r="CW9" s="619"/>
      <c r="CX9" s="619"/>
      <c r="CY9" s="620"/>
      <c r="CZ9" s="671">
        <v>10.8</v>
      </c>
      <c r="DA9" s="671"/>
      <c r="DB9" s="671"/>
      <c r="DC9" s="671"/>
      <c r="DD9" s="624">
        <v>361626</v>
      </c>
      <c r="DE9" s="619"/>
      <c r="DF9" s="619"/>
      <c r="DG9" s="619"/>
      <c r="DH9" s="619"/>
      <c r="DI9" s="619"/>
      <c r="DJ9" s="619"/>
      <c r="DK9" s="619"/>
      <c r="DL9" s="619"/>
      <c r="DM9" s="619"/>
      <c r="DN9" s="619"/>
      <c r="DO9" s="619"/>
      <c r="DP9" s="620"/>
      <c r="DQ9" s="624">
        <v>1916734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1293444</v>
      </c>
      <c r="S10" s="619"/>
      <c r="T10" s="619"/>
      <c r="U10" s="619"/>
      <c r="V10" s="619"/>
      <c r="W10" s="619"/>
      <c r="X10" s="619"/>
      <c r="Y10" s="620"/>
      <c r="Z10" s="671">
        <v>4.7</v>
      </c>
      <c r="AA10" s="671"/>
      <c r="AB10" s="671"/>
      <c r="AC10" s="671"/>
      <c r="AD10" s="672">
        <v>1293444</v>
      </c>
      <c r="AE10" s="672"/>
      <c r="AF10" s="672"/>
      <c r="AG10" s="672"/>
      <c r="AH10" s="672"/>
      <c r="AI10" s="672"/>
      <c r="AJ10" s="672"/>
      <c r="AK10" s="672"/>
      <c r="AL10" s="641">
        <v>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206286</v>
      </c>
      <c r="BH10" s="619"/>
      <c r="BI10" s="619"/>
      <c r="BJ10" s="619"/>
      <c r="BK10" s="619"/>
      <c r="BL10" s="619"/>
      <c r="BM10" s="619"/>
      <c r="BN10" s="620"/>
      <c r="BO10" s="671">
        <v>1.8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16816</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6535</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17475</v>
      </c>
      <c r="S11" s="619"/>
      <c r="T11" s="619"/>
      <c r="U11" s="619"/>
      <c r="V11" s="619"/>
      <c r="W11" s="619"/>
      <c r="X11" s="619"/>
      <c r="Y11" s="620"/>
      <c r="Z11" s="671">
        <v>0.1</v>
      </c>
      <c r="AA11" s="671"/>
      <c r="AB11" s="671"/>
      <c r="AC11" s="671"/>
      <c r="AD11" s="672">
        <v>17475</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444690</v>
      </c>
      <c r="BH11" s="619"/>
      <c r="BI11" s="619"/>
      <c r="BJ11" s="619"/>
      <c r="BK11" s="619"/>
      <c r="BL11" s="619"/>
      <c r="BM11" s="619"/>
      <c r="BN11" s="620"/>
      <c r="BO11" s="671">
        <v>3.8</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199608</v>
      </c>
      <c r="CS11" s="619"/>
      <c r="CT11" s="619"/>
      <c r="CU11" s="619"/>
      <c r="CV11" s="619"/>
      <c r="CW11" s="619"/>
      <c r="CX11" s="619"/>
      <c r="CY11" s="620"/>
      <c r="CZ11" s="671">
        <v>0.8</v>
      </c>
      <c r="DA11" s="671"/>
      <c r="DB11" s="671"/>
      <c r="DC11" s="671"/>
      <c r="DD11" s="624">
        <v>13502</v>
      </c>
      <c r="DE11" s="619"/>
      <c r="DF11" s="619"/>
      <c r="DG11" s="619"/>
      <c r="DH11" s="619"/>
      <c r="DI11" s="619"/>
      <c r="DJ11" s="619"/>
      <c r="DK11" s="619"/>
      <c r="DL11" s="619"/>
      <c r="DM11" s="619"/>
      <c r="DN11" s="619"/>
      <c r="DO11" s="619"/>
      <c r="DP11" s="620"/>
      <c r="DQ11" s="624">
        <v>167064</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4557772</v>
      </c>
      <c r="BH12" s="619"/>
      <c r="BI12" s="619"/>
      <c r="BJ12" s="619"/>
      <c r="BK12" s="619"/>
      <c r="BL12" s="619"/>
      <c r="BM12" s="619"/>
      <c r="BN12" s="620"/>
      <c r="BO12" s="671">
        <v>39</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341411</v>
      </c>
      <c r="CS12" s="619"/>
      <c r="CT12" s="619"/>
      <c r="CU12" s="619"/>
      <c r="CV12" s="619"/>
      <c r="CW12" s="619"/>
      <c r="CX12" s="619"/>
      <c r="CY12" s="620"/>
      <c r="CZ12" s="671">
        <v>1.3</v>
      </c>
      <c r="DA12" s="671"/>
      <c r="DB12" s="671"/>
      <c r="DC12" s="671"/>
      <c r="DD12" s="624" t="s">
        <v>109</v>
      </c>
      <c r="DE12" s="619"/>
      <c r="DF12" s="619"/>
      <c r="DG12" s="619"/>
      <c r="DH12" s="619"/>
      <c r="DI12" s="619"/>
      <c r="DJ12" s="619"/>
      <c r="DK12" s="619"/>
      <c r="DL12" s="619"/>
      <c r="DM12" s="619"/>
      <c r="DN12" s="619"/>
      <c r="DO12" s="619"/>
      <c r="DP12" s="620"/>
      <c r="DQ12" s="624">
        <v>244641</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46056</v>
      </c>
      <c r="S13" s="619"/>
      <c r="T13" s="619"/>
      <c r="U13" s="619"/>
      <c r="V13" s="619"/>
      <c r="W13" s="619"/>
      <c r="X13" s="619"/>
      <c r="Y13" s="620"/>
      <c r="Z13" s="671">
        <v>0.2</v>
      </c>
      <c r="AA13" s="671"/>
      <c r="AB13" s="671"/>
      <c r="AC13" s="671"/>
      <c r="AD13" s="672">
        <v>46056</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4555931</v>
      </c>
      <c r="BH13" s="619"/>
      <c r="BI13" s="619"/>
      <c r="BJ13" s="619"/>
      <c r="BK13" s="619"/>
      <c r="BL13" s="619"/>
      <c r="BM13" s="619"/>
      <c r="BN13" s="620"/>
      <c r="BO13" s="671">
        <v>39</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2263386</v>
      </c>
      <c r="CS13" s="619"/>
      <c r="CT13" s="619"/>
      <c r="CU13" s="619"/>
      <c r="CV13" s="619"/>
      <c r="CW13" s="619"/>
      <c r="CX13" s="619"/>
      <c r="CY13" s="620"/>
      <c r="CZ13" s="671">
        <v>8.8000000000000007</v>
      </c>
      <c r="DA13" s="671"/>
      <c r="DB13" s="671"/>
      <c r="DC13" s="671"/>
      <c r="DD13" s="624">
        <v>765230</v>
      </c>
      <c r="DE13" s="619"/>
      <c r="DF13" s="619"/>
      <c r="DG13" s="619"/>
      <c r="DH13" s="619"/>
      <c r="DI13" s="619"/>
      <c r="DJ13" s="619"/>
      <c r="DK13" s="619"/>
      <c r="DL13" s="619"/>
      <c r="DM13" s="619"/>
      <c r="DN13" s="619"/>
      <c r="DO13" s="619"/>
      <c r="DP13" s="620"/>
      <c r="DQ13" s="624">
        <v>1709836</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125530</v>
      </c>
      <c r="BH14" s="619"/>
      <c r="BI14" s="619"/>
      <c r="BJ14" s="619"/>
      <c r="BK14" s="619"/>
      <c r="BL14" s="619"/>
      <c r="BM14" s="619"/>
      <c r="BN14" s="620"/>
      <c r="BO14" s="671">
        <v>1.1000000000000001</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1030790</v>
      </c>
      <c r="CS14" s="619"/>
      <c r="CT14" s="619"/>
      <c r="CU14" s="619"/>
      <c r="CV14" s="619"/>
      <c r="CW14" s="619"/>
      <c r="CX14" s="619"/>
      <c r="CY14" s="620"/>
      <c r="CZ14" s="671">
        <v>4</v>
      </c>
      <c r="DA14" s="671"/>
      <c r="DB14" s="671"/>
      <c r="DC14" s="671"/>
      <c r="DD14" s="624">
        <v>21432</v>
      </c>
      <c r="DE14" s="619"/>
      <c r="DF14" s="619"/>
      <c r="DG14" s="619"/>
      <c r="DH14" s="619"/>
      <c r="DI14" s="619"/>
      <c r="DJ14" s="619"/>
      <c r="DK14" s="619"/>
      <c r="DL14" s="619"/>
      <c r="DM14" s="619"/>
      <c r="DN14" s="619"/>
      <c r="DO14" s="619"/>
      <c r="DP14" s="620"/>
      <c r="DQ14" s="624">
        <v>1002203</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56450</v>
      </c>
      <c r="S15" s="619"/>
      <c r="T15" s="619"/>
      <c r="U15" s="619"/>
      <c r="V15" s="619"/>
      <c r="W15" s="619"/>
      <c r="X15" s="619"/>
      <c r="Y15" s="620"/>
      <c r="Z15" s="671">
        <v>0.2</v>
      </c>
      <c r="AA15" s="671"/>
      <c r="AB15" s="671"/>
      <c r="AC15" s="671"/>
      <c r="AD15" s="672">
        <v>56450</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537907</v>
      </c>
      <c r="BH15" s="619"/>
      <c r="BI15" s="619"/>
      <c r="BJ15" s="619"/>
      <c r="BK15" s="619"/>
      <c r="BL15" s="619"/>
      <c r="BM15" s="619"/>
      <c r="BN15" s="620"/>
      <c r="BO15" s="671">
        <v>4.5999999999999996</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4451288</v>
      </c>
      <c r="CS15" s="619"/>
      <c r="CT15" s="619"/>
      <c r="CU15" s="619"/>
      <c r="CV15" s="619"/>
      <c r="CW15" s="619"/>
      <c r="CX15" s="619"/>
      <c r="CY15" s="620"/>
      <c r="CZ15" s="671">
        <v>17.2</v>
      </c>
      <c r="DA15" s="671"/>
      <c r="DB15" s="671"/>
      <c r="DC15" s="671"/>
      <c r="DD15" s="624">
        <v>1674156</v>
      </c>
      <c r="DE15" s="619"/>
      <c r="DF15" s="619"/>
      <c r="DG15" s="619"/>
      <c r="DH15" s="619"/>
      <c r="DI15" s="619"/>
      <c r="DJ15" s="619"/>
      <c r="DK15" s="619"/>
      <c r="DL15" s="619"/>
      <c r="DM15" s="619"/>
      <c r="DN15" s="619"/>
      <c r="DO15" s="619"/>
      <c r="DP15" s="620"/>
      <c r="DQ15" s="624">
        <v>2596290</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1793493</v>
      </c>
      <c r="S16" s="619"/>
      <c r="T16" s="619"/>
      <c r="U16" s="619"/>
      <c r="V16" s="619"/>
      <c r="W16" s="619"/>
      <c r="X16" s="619"/>
      <c r="Y16" s="620"/>
      <c r="Z16" s="671">
        <v>6.6</v>
      </c>
      <c r="AA16" s="671"/>
      <c r="AB16" s="671"/>
      <c r="AC16" s="671"/>
      <c r="AD16" s="672">
        <v>1428210</v>
      </c>
      <c r="AE16" s="672"/>
      <c r="AF16" s="672"/>
      <c r="AG16" s="672"/>
      <c r="AH16" s="672"/>
      <c r="AI16" s="672"/>
      <c r="AJ16" s="672"/>
      <c r="AK16" s="672"/>
      <c r="AL16" s="641">
        <v>10</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1428210</v>
      </c>
      <c r="S17" s="619"/>
      <c r="T17" s="619"/>
      <c r="U17" s="619"/>
      <c r="V17" s="619"/>
      <c r="W17" s="619"/>
      <c r="X17" s="619"/>
      <c r="Y17" s="620"/>
      <c r="Z17" s="671">
        <v>5.2</v>
      </c>
      <c r="AA17" s="671"/>
      <c r="AB17" s="671"/>
      <c r="AC17" s="671"/>
      <c r="AD17" s="672">
        <v>1428210</v>
      </c>
      <c r="AE17" s="672"/>
      <c r="AF17" s="672"/>
      <c r="AG17" s="672"/>
      <c r="AH17" s="672"/>
      <c r="AI17" s="672"/>
      <c r="AJ17" s="672"/>
      <c r="AK17" s="672"/>
      <c r="AL17" s="641">
        <v>10</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7718</v>
      </c>
      <c r="BH17" s="619"/>
      <c r="BI17" s="619"/>
      <c r="BJ17" s="619"/>
      <c r="BK17" s="619"/>
      <c r="BL17" s="619"/>
      <c r="BM17" s="619"/>
      <c r="BN17" s="620"/>
      <c r="BO17" s="671">
        <v>0.1</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1906219</v>
      </c>
      <c r="CS17" s="619"/>
      <c r="CT17" s="619"/>
      <c r="CU17" s="619"/>
      <c r="CV17" s="619"/>
      <c r="CW17" s="619"/>
      <c r="CX17" s="619"/>
      <c r="CY17" s="620"/>
      <c r="CZ17" s="671">
        <v>7.4</v>
      </c>
      <c r="DA17" s="671"/>
      <c r="DB17" s="671"/>
      <c r="DC17" s="671"/>
      <c r="DD17" s="624" t="s">
        <v>109</v>
      </c>
      <c r="DE17" s="619"/>
      <c r="DF17" s="619"/>
      <c r="DG17" s="619"/>
      <c r="DH17" s="619"/>
      <c r="DI17" s="619"/>
      <c r="DJ17" s="619"/>
      <c r="DK17" s="619"/>
      <c r="DL17" s="619"/>
      <c r="DM17" s="619"/>
      <c r="DN17" s="619"/>
      <c r="DO17" s="619"/>
      <c r="DP17" s="620"/>
      <c r="DQ17" s="624">
        <v>1858508</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336090</v>
      </c>
      <c r="S18" s="619"/>
      <c r="T18" s="619"/>
      <c r="U18" s="619"/>
      <c r="V18" s="619"/>
      <c r="W18" s="619"/>
      <c r="X18" s="619"/>
      <c r="Y18" s="620"/>
      <c r="Z18" s="671">
        <v>1.2</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29193</v>
      </c>
      <c r="S19" s="619"/>
      <c r="T19" s="619"/>
      <c r="U19" s="619"/>
      <c r="V19" s="619"/>
      <c r="W19" s="619"/>
      <c r="X19" s="619"/>
      <c r="Y19" s="620"/>
      <c r="Z19" s="671">
        <v>0.1</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773113</v>
      </c>
      <c r="BH19" s="619"/>
      <c r="BI19" s="619"/>
      <c r="BJ19" s="619"/>
      <c r="BK19" s="619"/>
      <c r="BL19" s="619"/>
      <c r="BM19" s="619"/>
      <c r="BN19" s="620"/>
      <c r="BO19" s="671">
        <v>6.6</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15303008</v>
      </c>
      <c r="S20" s="619"/>
      <c r="T20" s="619"/>
      <c r="U20" s="619"/>
      <c r="V20" s="619"/>
      <c r="W20" s="619"/>
      <c r="X20" s="619"/>
      <c r="Y20" s="620"/>
      <c r="Z20" s="671">
        <v>56</v>
      </c>
      <c r="AA20" s="671"/>
      <c r="AB20" s="671"/>
      <c r="AC20" s="671"/>
      <c r="AD20" s="672">
        <v>14164612</v>
      </c>
      <c r="AE20" s="672"/>
      <c r="AF20" s="672"/>
      <c r="AG20" s="672"/>
      <c r="AH20" s="672"/>
      <c r="AI20" s="672"/>
      <c r="AJ20" s="672"/>
      <c r="AK20" s="672"/>
      <c r="AL20" s="641">
        <v>99.1</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773113</v>
      </c>
      <c r="BH20" s="619"/>
      <c r="BI20" s="619"/>
      <c r="BJ20" s="619"/>
      <c r="BK20" s="619"/>
      <c r="BL20" s="619"/>
      <c r="BM20" s="619"/>
      <c r="BN20" s="620"/>
      <c r="BO20" s="671">
        <v>6.6</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25816660</v>
      </c>
      <c r="CS20" s="619"/>
      <c r="CT20" s="619"/>
      <c r="CU20" s="619"/>
      <c r="CV20" s="619"/>
      <c r="CW20" s="619"/>
      <c r="CX20" s="619"/>
      <c r="CY20" s="620"/>
      <c r="CZ20" s="671">
        <v>100</v>
      </c>
      <c r="DA20" s="671"/>
      <c r="DB20" s="671"/>
      <c r="DC20" s="671"/>
      <c r="DD20" s="624">
        <v>3093309</v>
      </c>
      <c r="DE20" s="619"/>
      <c r="DF20" s="619"/>
      <c r="DG20" s="619"/>
      <c r="DH20" s="619"/>
      <c r="DI20" s="619"/>
      <c r="DJ20" s="619"/>
      <c r="DK20" s="619"/>
      <c r="DL20" s="619"/>
      <c r="DM20" s="619"/>
      <c r="DN20" s="619"/>
      <c r="DO20" s="619"/>
      <c r="DP20" s="620"/>
      <c r="DQ20" s="624">
        <v>17391792</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15482</v>
      </c>
      <c r="S21" s="619"/>
      <c r="T21" s="619"/>
      <c r="U21" s="619"/>
      <c r="V21" s="619"/>
      <c r="W21" s="619"/>
      <c r="X21" s="619"/>
      <c r="Y21" s="620"/>
      <c r="Z21" s="671">
        <v>0.1</v>
      </c>
      <c r="AA21" s="671"/>
      <c r="AB21" s="671"/>
      <c r="AC21" s="671"/>
      <c r="AD21" s="672">
        <v>15482</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323061</v>
      </c>
      <c r="S22" s="619"/>
      <c r="T22" s="619"/>
      <c r="U22" s="619"/>
      <c r="V22" s="619"/>
      <c r="W22" s="619"/>
      <c r="X22" s="619"/>
      <c r="Y22" s="620"/>
      <c r="Z22" s="671">
        <v>1.2</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321791</v>
      </c>
      <c r="S23" s="619"/>
      <c r="T23" s="619"/>
      <c r="U23" s="619"/>
      <c r="V23" s="619"/>
      <c r="W23" s="619"/>
      <c r="X23" s="619"/>
      <c r="Y23" s="620"/>
      <c r="Z23" s="671">
        <v>1.2</v>
      </c>
      <c r="AA23" s="671"/>
      <c r="AB23" s="671"/>
      <c r="AC23" s="671"/>
      <c r="AD23" s="672">
        <v>52460</v>
      </c>
      <c r="AE23" s="672"/>
      <c r="AF23" s="672"/>
      <c r="AG23" s="672"/>
      <c r="AH23" s="672"/>
      <c r="AI23" s="672"/>
      <c r="AJ23" s="672"/>
      <c r="AK23" s="672"/>
      <c r="AL23" s="641">
        <v>0.4</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773113</v>
      </c>
      <c r="BH23" s="619"/>
      <c r="BI23" s="619"/>
      <c r="BJ23" s="619"/>
      <c r="BK23" s="619"/>
      <c r="BL23" s="619"/>
      <c r="BM23" s="619"/>
      <c r="BN23" s="620"/>
      <c r="BO23" s="671">
        <v>6.6</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193918</v>
      </c>
      <c r="S24" s="619"/>
      <c r="T24" s="619"/>
      <c r="U24" s="619"/>
      <c r="V24" s="619"/>
      <c r="W24" s="619"/>
      <c r="X24" s="619"/>
      <c r="Y24" s="620"/>
      <c r="Z24" s="671">
        <v>0.7</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11726922</v>
      </c>
      <c r="CS24" s="669"/>
      <c r="CT24" s="669"/>
      <c r="CU24" s="669"/>
      <c r="CV24" s="669"/>
      <c r="CW24" s="669"/>
      <c r="CX24" s="669"/>
      <c r="CY24" s="716"/>
      <c r="CZ24" s="720">
        <v>45.4</v>
      </c>
      <c r="DA24" s="721"/>
      <c r="DB24" s="721"/>
      <c r="DC24" s="722"/>
      <c r="DD24" s="715">
        <v>7271846</v>
      </c>
      <c r="DE24" s="669"/>
      <c r="DF24" s="669"/>
      <c r="DG24" s="669"/>
      <c r="DH24" s="669"/>
      <c r="DI24" s="669"/>
      <c r="DJ24" s="669"/>
      <c r="DK24" s="716"/>
      <c r="DL24" s="715">
        <v>7180013</v>
      </c>
      <c r="DM24" s="669"/>
      <c r="DN24" s="669"/>
      <c r="DO24" s="669"/>
      <c r="DP24" s="669"/>
      <c r="DQ24" s="669"/>
      <c r="DR24" s="669"/>
      <c r="DS24" s="669"/>
      <c r="DT24" s="669"/>
      <c r="DU24" s="669"/>
      <c r="DV24" s="716"/>
      <c r="DW24" s="717">
        <v>46.1</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3811422</v>
      </c>
      <c r="S25" s="619"/>
      <c r="T25" s="619"/>
      <c r="U25" s="619"/>
      <c r="V25" s="619"/>
      <c r="W25" s="619"/>
      <c r="X25" s="619"/>
      <c r="Y25" s="620"/>
      <c r="Z25" s="671">
        <v>14</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4114205</v>
      </c>
      <c r="CS25" s="637"/>
      <c r="CT25" s="637"/>
      <c r="CU25" s="637"/>
      <c r="CV25" s="637"/>
      <c r="CW25" s="637"/>
      <c r="CX25" s="637"/>
      <c r="CY25" s="638"/>
      <c r="CZ25" s="621">
        <v>15.9</v>
      </c>
      <c r="DA25" s="639"/>
      <c r="DB25" s="639"/>
      <c r="DC25" s="640"/>
      <c r="DD25" s="624">
        <v>3710449</v>
      </c>
      <c r="DE25" s="637"/>
      <c r="DF25" s="637"/>
      <c r="DG25" s="637"/>
      <c r="DH25" s="637"/>
      <c r="DI25" s="637"/>
      <c r="DJ25" s="637"/>
      <c r="DK25" s="638"/>
      <c r="DL25" s="624">
        <v>3618950</v>
      </c>
      <c r="DM25" s="637"/>
      <c r="DN25" s="637"/>
      <c r="DO25" s="637"/>
      <c r="DP25" s="637"/>
      <c r="DQ25" s="637"/>
      <c r="DR25" s="637"/>
      <c r="DS25" s="637"/>
      <c r="DT25" s="637"/>
      <c r="DU25" s="637"/>
      <c r="DV25" s="638"/>
      <c r="DW25" s="641">
        <v>23.2</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2112079</v>
      </c>
      <c r="CS26" s="619"/>
      <c r="CT26" s="619"/>
      <c r="CU26" s="619"/>
      <c r="CV26" s="619"/>
      <c r="CW26" s="619"/>
      <c r="CX26" s="619"/>
      <c r="CY26" s="620"/>
      <c r="CZ26" s="621">
        <v>8.1999999999999993</v>
      </c>
      <c r="DA26" s="639"/>
      <c r="DB26" s="639"/>
      <c r="DC26" s="640"/>
      <c r="DD26" s="624">
        <v>1976167</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1612605</v>
      </c>
      <c r="S27" s="619"/>
      <c r="T27" s="619"/>
      <c r="U27" s="619"/>
      <c r="V27" s="619"/>
      <c r="W27" s="619"/>
      <c r="X27" s="619"/>
      <c r="Y27" s="620"/>
      <c r="Z27" s="671">
        <v>5.9</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11688522</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5706498</v>
      </c>
      <c r="CS27" s="637"/>
      <c r="CT27" s="637"/>
      <c r="CU27" s="637"/>
      <c r="CV27" s="637"/>
      <c r="CW27" s="637"/>
      <c r="CX27" s="637"/>
      <c r="CY27" s="638"/>
      <c r="CZ27" s="621">
        <v>22.1</v>
      </c>
      <c r="DA27" s="639"/>
      <c r="DB27" s="639"/>
      <c r="DC27" s="640"/>
      <c r="DD27" s="624">
        <v>1702889</v>
      </c>
      <c r="DE27" s="637"/>
      <c r="DF27" s="637"/>
      <c r="DG27" s="637"/>
      <c r="DH27" s="637"/>
      <c r="DI27" s="637"/>
      <c r="DJ27" s="637"/>
      <c r="DK27" s="638"/>
      <c r="DL27" s="624">
        <v>1702555</v>
      </c>
      <c r="DM27" s="637"/>
      <c r="DN27" s="637"/>
      <c r="DO27" s="637"/>
      <c r="DP27" s="637"/>
      <c r="DQ27" s="637"/>
      <c r="DR27" s="637"/>
      <c r="DS27" s="637"/>
      <c r="DT27" s="637"/>
      <c r="DU27" s="637"/>
      <c r="DV27" s="638"/>
      <c r="DW27" s="641">
        <v>10.9</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92638</v>
      </c>
      <c r="S28" s="619"/>
      <c r="T28" s="619"/>
      <c r="U28" s="619"/>
      <c r="V28" s="619"/>
      <c r="W28" s="619"/>
      <c r="X28" s="619"/>
      <c r="Y28" s="620"/>
      <c r="Z28" s="671">
        <v>0.3</v>
      </c>
      <c r="AA28" s="671"/>
      <c r="AB28" s="671"/>
      <c r="AC28" s="671"/>
      <c r="AD28" s="672">
        <v>64808</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1906219</v>
      </c>
      <c r="CS28" s="619"/>
      <c r="CT28" s="619"/>
      <c r="CU28" s="619"/>
      <c r="CV28" s="619"/>
      <c r="CW28" s="619"/>
      <c r="CX28" s="619"/>
      <c r="CY28" s="620"/>
      <c r="CZ28" s="621">
        <v>7.4</v>
      </c>
      <c r="DA28" s="639"/>
      <c r="DB28" s="639"/>
      <c r="DC28" s="640"/>
      <c r="DD28" s="624">
        <v>1858508</v>
      </c>
      <c r="DE28" s="619"/>
      <c r="DF28" s="619"/>
      <c r="DG28" s="619"/>
      <c r="DH28" s="619"/>
      <c r="DI28" s="619"/>
      <c r="DJ28" s="619"/>
      <c r="DK28" s="620"/>
      <c r="DL28" s="624">
        <v>1858508</v>
      </c>
      <c r="DM28" s="619"/>
      <c r="DN28" s="619"/>
      <c r="DO28" s="619"/>
      <c r="DP28" s="619"/>
      <c r="DQ28" s="619"/>
      <c r="DR28" s="619"/>
      <c r="DS28" s="619"/>
      <c r="DT28" s="619"/>
      <c r="DU28" s="619"/>
      <c r="DV28" s="620"/>
      <c r="DW28" s="641">
        <v>11.9</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37205</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1906219</v>
      </c>
      <c r="CS29" s="637"/>
      <c r="CT29" s="637"/>
      <c r="CU29" s="637"/>
      <c r="CV29" s="637"/>
      <c r="CW29" s="637"/>
      <c r="CX29" s="637"/>
      <c r="CY29" s="638"/>
      <c r="CZ29" s="621">
        <v>7.4</v>
      </c>
      <c r="DA29" s="639"/>
      <c r="DB29" s="639"/>
      <c r="DC29" s="640"/>
      <c r="DD29" s="624">
        <v>1858508</v>
      </c>
      <c r="DE29" s="637"/>
      <c r="DF29" s="637"/>
      <c r="DG29" s="637"/>
      <c r="DH29" s="637"/>
      <c r="DI29" s="637"/>
      <c r="DJ29" s="637"/>
      <c r="DK29" s="638"/>
      <c r="DL29" s="624">
        <v>1858508</v>
      </c>
      <c r="DM29" s="637"/>
      <c r="DN29" s="637"/>
      <c r="DO29" s="637"/>
      <c r="DP29" s="637"/>
      <c r="DQ29" s="637"/>
      <c r="DR29" s="637"/>
      <c r="DS29" s="637"/>
      <c r="DT29" s="637"/>
      <c r="DU29" s="637"/>
      <c r="DV29" s="638"/>
      <c r="DW29" s="641">
        <v>11.9</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1136089</v>
      </c>
      <c r="S30" s="619"/>
      <c r="T30" s="619"/>
      <c r="U30" s="619"/>
      <c r="V30" s="619"/>
      <c r="W30" s="619"/>
      <c r="X30" s="619"/>
      <c r="Y30" s="620"/>
      <c r="Z30" s="671">
        <v>4.2</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92.5</v>
      </c>
      <c r="BN30" s="685"/>
      <c r="BO30" s="685"/>
      <c r="BP30" s="685"/>
      <c r="BQ30" s="687"/>
      <c r="BR30" s="684">
        <v>98.3</v>
      </c>
      <c r="BS30" s="685"/>
      <c r="BT30" s="685"/>
      <c r="BU30" s="685"/>
      <c r="BV30" s="685"/>
      <c r="BW30" s="685"/>
      <c r="BX30" s="686">
        <v>91.2</v>
      </c>
      <c r="BY30" s="685"/>
      <c r="BZ30" s="685"/>
      <c r="CA30" s="685"/>
      <c r="CB30" s="687"/>
      <c r="CD30" s="690"/>
      <c r="CE30" s="691"/>
      <c r="CF30" s="655" t="s">
        <v>290</v>
      </c>
      <c r="CG30" s="652"/>
      <c r="CH30" s="652"/>
      <c r="CI30" s="652"/>
      <c r="CJ30" s="652"/>
      <c r="CK30" s="652"/>
      <c r="CL30" s="652"/>
      <c r="CM30" s="652"/>
      <c r="CN30" s="652"/>
      <c r="CO30" s="652"/>
      <c r="CP30" s="652"/>
      <c r="CQ30" s="653"/>
      <c r="CR30" s="618">
        <v>1565778</v>
      </c>
      <c r="CS30" s="619"/>
      <c r="CT30" s="619"/>
      <c r="CU30" s="619"/>
      <c r="CV30" s="619"/>
      <c r="CW30" s="619"/>
      <c r="CX30" s="619"/>
      <c r="CY30" s="620"/>
      <c r="CZ30" s="621">
        <v>6.1</v>
      </c>
      <c r="DA30" s="639"/>
      <c r="DB30" s="639"/>
      <c r="DC30" s="640"/>
      <c r="DD30" s="624">
        <v>1518067</v>
      </c>
      <c r="DE30" s="619"/>
      <c r="DF30" s="619"/>
      <c r="DG30" s="619"/>
      <c r="DH30" s="619"/>
      <c r="DI30" s="619"/>
      <c r="DJ30" s="619"/>
      <c r="DK30" s="620"/>
      <c r="DL30" s="624">
        <v>1518067</v>
      </c>
      <c r="DM30" s="619"/>
      <c r="DN30" s="619"/>
      <c r="DO30" s="619"/>
      <c r="DP30" s="619"/>
      <c r="DQ30" s="619"/>
      <c r="DR30" s="619"/>
      <c r="DS30" s="619"/>
      <c r="DT30" s="619"/>
      <c r="DU30" s="619"/>
      <c r="DV30" s="620"/>
      <c r="DW30" s="641">
        <v>9.6999999999999993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1501828</v>
      </c>
      <c r="S31" s="619"/>
      <c r="T31" s="619"/>
      <c r="U31" s="619"/>
      <c r="V31" s="619"/>
      <c r="W31" s="619"/>
      <c r="X31" s="619"/>
      <c r="Y31" s="620"/>
      <c r="Z31" s="671">
        <v>5.5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98.7</v>
      </c>
      <c r="BH31" s="637"/>
      <c r="BI31" s="637"/>
      <c r="BJ31" s="637"/>
      <c r="BK31" s="637"/>
      <c r="BL31" s="637"/>
      <c r="BM31" s="673">
        <v>93</v>
      </c>
      <c r="BN31" s="683"/>
      <c r="BO31" s="683"/>
      <c r="BP31" s="683"/>
      <c r="BQ31" s="647"/>
      <c r="BR31" s="682">
        <v>98.3</v>
      </c>
      <c r="BS31" s="637"/>
      <c r="BT31" s="637"/>
      <c r="BU31" s="637"/>
      <c r="BV31" s="637"/>
      <c r="BW31" s="637"/>
      <c r="BX31" s="673">
        <v>91.8</v>
      </c>
      <c r="BY31" s="683"/>
      <c r="BZ31" s="683"/>
      <c r="CA31" s="683"/>
      <c r="CB31" s="647"/>
      <c r="CD31" s="690"/>
      <c r="CE31" s="691"/>
      <c r="CF31" s="655" t="s">
        <v>294</v>
      </c>
      <c r="CG31" s="652"/>
      <c r="CH31" s="652"/>
      <c r="CI31" s="652"/>
      <c r="CJ31" s="652"/>
      <c r="CK31" s="652"/>
      <c r="CL31" s="652"/>
      <c r="CM31" s="652"/>
      <c r="CN31" s="652"/>
      <c r="CO31" s="652"/>
      <c r="CP31" s="652"/>
      <c r="CQ31" s="653"/>
      <c r="CR31" s="618">
        <v>340441</v>
      </c>
      <c r="CS31" s="637"/>
      <c r="CT31" s="637"/>
      <c r="CU31" s="637"/>
      <c r="CV31" s="637"/>
      <c r="CW31" s="637"/>
      <c r="CX31" s="637"/>
      <c r="CY31" s="638"/>
      <c r="CZ31" s="621">
        <v>1.3</v>
      </c>
      <c r="DA31" s="639"/>
      <c r="DB31" s="639"/>
      <c r="DC31" s="640"/>
      <c r="DD31" s="624">
        <v>340441</v>
      </c>
      <c r="DE31" s="637"/>
      <c r="DF31" s="637"/>
      <c r="DG31" s="637"/>
      <c r="DH31" s="637"/>
      <c r="DI31" s="637"/>
      <c r="DJ31" s="637"/>
      <c r="DK31" s="638"/>
      <c r="DL31" s="624">
        <v>340441</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1316624</v>
      </c>
      <c r="S32" s="619"/>
      <c r="T32" s="619"/>
      <c r="U32" s="619"/>
      <c r="V32" s="619"/>
      <c r="W32" s="619"/>
      <c r="X32" s="619"/>
      <c r="Y32" s="620"/>
      <c r="Z32" s="671">
        <v>4.8</v>
      </c>
      <c r="AA32" s="671"/>
      <c r="AB32" s="671"/>
      <c r="AC32" s="671"/>
      <c r="AD32" s="672">
        <v>328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98.5</v>
      </c>
      <c r="BH32" s="603"/>
      <c r="BI32" s="603"/>
      <c r="BJ32" s="603"/>
      <c r="BK32" s="603"/>
      <c r="BL32" s="603"/>
      <c r="BM32" s="666">
        <v>91.6</v>
      </c>
      <c r="BN32" s="603"/>
      <c r="BO32" s="603"/>
      <c r="BP32" s="603"/>
      <c r="BQ32" s="660"/>
      <c r="BR32" s="681">
        <v>98.2</v>
      </c>
      <c r="BS32" s="603"/>
      <c r="BT32" s="603"/>
      <c r="BU32" s="603"/>
      <c r="BV32" s="603"/>
      <c r="BW32" s="603"/>
      <c r="BX32" s="666">
        <v>90.6</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1639800</v>
      </c>
      <c r="S33" s="619"/>
      <c r="T33" s="619"/>
      <c r="U33" s="619"/>
      <c r="V33" s="619"/>
      <c r="W33" s="619"/>
      <c r="X33" s="619"/>
      <c r="Y33" s="620"/>
      <c r="Z33" s="671">
        <v>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10996429</v>
      </c>
      <c r="CS33" s="637"/>
      <c r="CT33" s="637"/>
      <c r="CU33" s="637"/>
      <c r="CV33" s="637"/>
      <c r="CW33" s="637"/>
      <c r="CX33" s="637"/>
      <c r="CY33" s="638"/>
      <c r="CZ33" s="621">
        <v>42.6</v>
      </c>
      <c r="DA33" s="639"/>
      <c r="DB33" s="639"/>
      <c r="DC33" s="640"/>
      <c r="DD33" s="624">
        <v>9035402</v>
      </c>
      <c r="DE33" s="637"/>
      <c r="DF33" s="637"/>
      <c r="DG33" s="637"/>
      <c r="DH33" s="637"/>
      <c r="DI33" s="637"/>
      <c r="DJ33" s="637"/>
      <c r="DK33" s="638"/>
      <c r="DL33" s="624">
        <v>7003944</v>
      </c>
      <c r="DM33" s="637"/>
      <c r="DN33" s="637"/>
      <c r="DO33" s="637"/>
      <c r="DP33" s="637"/>
      <c r="DQ33" s="637"/>
      <c r="DR33" s="637"/>
      <c r="DS33" s="637"/>
      <c r="DT33" s="637"/>
      <c r="DU33" s="637"/>
      <c r="DV33" s="638"/>
      <c r="DW33" s="641">
        <v>44.9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4461770</v>
      </c>
      <c r="CS34" s="619"/>
      <c r="CT34" s="619"/>
      <c r="CU34" s="619"/>
      <c r="CV34" s="619"/>
      <c r="CW34" s="619"/>
      <c r="CX34" s="619"/>
      <c r="CY34" s="620"/>
      <c r="CZ34" s="621">
        <v>17.3</v>
      </c>
      <c r="DA34" s="639"/>
      <c r="DB34" s="639"/>
      <c r="DC34" s="640"/>
      <c r="DD34" s="624">
        <v>3423522</v>
      </c>
      <c r="DE34" s="619"/>
      <c r="DF34" s="619"/>
      <c r="DG34" s="619"/>
      <c r="DH34" s="619"/>
      <c r="DI34" s="619"/>
      <c r="DJ34" s="619"/>
      <c r="DK34" s="620"/>
      <c r="DL34" s="624">
        <v>3256675</v>
      </c>
      <c r="DM34" s="619"/>
      <c r="DN34" s="619"/>
      <c r="DO34" s="619"/>
      <c r="DP34" s="619"/>
      <c r="DQ34" s="619"/>
      <c r="DR34" s="619"/>
      <c r="DS34" s="619"/>
      <c r="DT34" s="619"/>
      <c r="DU34" s="619"/>
      <c r="DV34" s="620"/>
      <c r="DW34" s="641">
        <v>20.9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1286500</v>
      </c>
      <c r="S35" s="619"/>
      <c r="T35" s="619"/>
      <c r="U35" s="619"/>
      <c r="V35" s="619"/>
      <c r="W35" s="619"/>
      <c r="X35" s="619"/>
      <c r="Y35" s="620"/>
      <c r="Z35" s="671">
        <v>4.7</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2778955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t="s">
        <v>207</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326800</v>
      </c>
      <c r="CS35" s="637"/>
      <c r="CT35" s="637"/>
      <c r="CU35" s="637"/>
      <c r="CV35" s="637"/>
      <c r="CW35" s="637"/>
      <c r="CX35" s="637"/>
      <c r="CY35" s="638"/>
      <c r="CZ35" s="621">
        <v>1.3</v>
      </c>
      <c r="DA35" s="639"/>
      <c r="DB35" s="639"/>
      <c r="DC35" s="640"/>
      <c r="DD35" s="624">
        <v>226528</v>
      </c>
      <c r="DE35" s="637"/>
      <c r="DF35" s="637"/>
      <c r="DG35" s="637"/>
      <c r="DH35" s="637"/>
      <c r="DI35" s="637"/>
      <c r="DJ35" s="637"/>
      <c r="DK35" s="638"/>
      <c r="DL35" s="624">
        <v>226528</v>
      </c>
      <c r="DM35" s="637"/>
      <c r="DN35" s="637"/>
      <c r="DO35" s="637"/>
      <c r="DP35" s="637"/>
      <c r="DQ35" s="637"/>
      <c r="DR35" s="637"/>
      <c r="DS35" s="637"/>
      <c r="DT35" s="637"/>
      <c r="DU35" s="637"/>
      <c r="DV35" s="638"/>
      <c r="DW35" s="641">
        <v>1.5</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27305471</v>
      </c>
      <c r="S36" s="659"/>
      <c r="T36" s="659"/>
      <c r="U36" s="659"/>
      <c r="V36" s="659"/>
      <c r="W36" s="659"/>
      <c r="X36" s="659"/>
      <c r="Y36" s="662"/>
      <c r="Z36" s="663">
        <v>100</v>
      </c>
      <c r="AA36" s="663"/>
      <c r="AB36" s="663"/>
      <c r="AC36" s="663"/>
      <c r="AD36" s="664">
        <v>14297690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672353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-349379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2594679</v>
      </c>
      <c r="CS36" s="619"/>
      <c r="CT36" s="619"/>
      <c r="CU36" s="619"/>
      <c r="CV36" s="619"/>
      <c r="CW36" s="619"/>
      <c r="CX36" s="619"/>
      <c r="CY36" s="620"/>
      <c r="CZ36" s="621">
        <v>10.1</v>
      </c>
      <c r="DA36" s="639"/>
      <c r="DB36" s="639"/>
      <c r="DC36" s="640"/>
      <c r="DD36" s="624">
        <v>2093875</v>
      </c>
      <c r="DE36" s="619"/>
      <c r="DF36" s="619"/>
      <c r="DG36" s="619"/>
      <c r="DH36" s="619"/>
      <c r="DI36" s="619"/>
      <c r="DJ36" s="619"/>
      <c r="DK36" s="620"/>
      <c r="DL36" s="624">
        <v>1776710</v>
      </c>
      <c r="DM36" s="619"/>
      <c r="DN36" s="619"/>
      <c r="DO36" s="619"/>
      <c r="DP36" s="619"/>
      <c r="DQ36" s="619"/>
      <c r="DR36" s="619"/>
      <c r="DS36" s="619"/>
      <c r="DT36" s="619"/>
      <c r="DU36" s="619"/>
      <c r="DV36" s="620"/>
      <c r="DW36" s="641">
        <v>11.4</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5458</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12895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1251250</v>
      </c>
      <c r="CS37" s="637"/>
      <c r="CT37" s="637"/>
      <c r="CU37" s="637"/>
      <c r="CV37" s="637"/>
      <c r="CW37" s="637"/>
      <c r="CX37" s="637"/>
      <c r="CY37" s="638"/>
      <c r="CZ37" s="621">
        <v>4.8</v>
      </c>
      <c r="DA37" s="639"/>
      <c r="DB37" s="639"/>
      <c r="DC37" s="640"/>
      <c r="DD37" s="624">
        <v>1094548</v>
      </c>
      <c r="DE37" s="637"/>
      <c r="DF37" s="637"/>
      <c r="DG37" s="637"/>
      <c r="DH37" s="637"/>
      <c r="DI37" s="637"/>
      <c r="DJ37" s="637"/>
      <c r="DK37" s="638"/>
      <c r="DL37" s="624">
        <v>983767</v>
      </c>
      <c r="DM37" s="637"/>
      <c r="DN37" s="637"/>
      <c r="DO37" s="637"/>
      <c r="DP37" s="637"/>
      <c r="DQ37" s="637"/>
      <c r="DR37" s="637"/>
      <c r="DS37" s="637"/>
      <c r="DT37" s="637"/>
      <c r="DU37" s="637"/>
      <c r="DV37" s="638"/>
      <c r="DW37" s="641">
        <v>6.3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21586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2778955</v>
      </c>
      <c r="CS38" s="619"/>
      <c r="CT38" s="619"/>
      <c r="CU38" s="619"/>
      <c r="CV38" s="619"/>
      <c r="CW38" s="619"/>
      <c r="CX38" s="619"/>
      <c r="CY38" s="620"/>
      <c r="CZ38" s="621">
        <v>10.8</v>
      </c>
      <c r="DA38" s="639"/>
      <c r="DB38" s="639"/>
      <c r="DC38" s="640"/>
      <c r="DD38" s="624">
        <v>2477915</v>
      </c>
      <c r="DE38" s="619"/>
      <c r="DF38" s="619"/>
      <c r="DG38" s="619"/>
      <c r="DH38" s="619"/>
      <c r="DI38" s="619"/>
      <c r="DJ38" s="619"/>
      <c r="DK38" s="620"/>
      <c r="DL38" s="624">
        <v>1744031</v>
      </c>
      <c r="DM38" s="619"/>
      <c r="DN38" s="619"/>
      <c r="DO38" s="619"/>
      <c r="DP38" s="619"/>
      <c r="DQ38" s="619"/>
      <c r="DR38" s="619"/>
      <c r="DS38" s="619"/>
      <c r="DT38" s="619"/>
      <c r="DU38" s="619"/>
      <c r="DV38" s="620"/>
      <c r="DW38" s="641">
        <v>11.2</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812185</v>
      </c>
      <c r="CS39" s="637"/>
      <c r="CT39" s="637"/>
      <c r="CU39" s="637"/>
      <c r="CV39" s="637"/>
      <c r="CW39" s="637"/>
      <c r="CX39" s="637"/>
      <c r="CY39" s="638"/>
      <c r="CZ39" s="621">
        <v>3.1</v>
      </c>
      <c r="DA39" s="639"/>
      <c r="DB39" s="639"/>
      <c r="DC39" s="640"/>
      <c r="DD39" s="624">
        <v>809562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745042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22040</v>
      </c>
      <c r="CS40" s="619"/>
      <c r="CT40" s="619"/>
      <c r="CU40" s="619"/>
      <c r="CV40" s="619"/>
      <c r="CW40" s="619"/>
      <c r="CX40" s="619"/>
      <c r="CY40" s="620"/>
      <c r="CZ40" s="621">
        <v>0.1</v>
      </c>
      <c r="DA40" s="639"/>
      <c r="DB40" s="639"/>
      <c r="DC40" s="640"/>
      <c r="DD40" s="624">
        <v>4000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1356102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277</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3093309</v>
      </c>
      <c r="CS42" s="619"/>
      <c r="CT42" s="619"/>
      <c r="CU42" s="619"/>
      <c r="CV42" s="619"/>
      <c r="CW42" s="619"/>
      <c r="CX42" s="619"/>
      <c r="CY42" s="620"/>
      <c r="CZ42" s="621">
        <v>12</v>
      </c>
      <c r="DA42" s="622"/>
      <c r="DB42" s="622"/>
      <c r="DC42" s="623"/>
      <c r="DD42" s="624">
        <v>1084544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3431</v>
      </c>
      <c r="CS43" s="637"/>
      <c r="CT43" s="637"/>
      <c r="CU43" s="637"/>
      <c r="CV43" s="637"/>
      <c r="CW43" s="637"/>
      <c r="CX43" s="637"/>
      <c r="CY43" s="638"/>
      <c r="CZ43" s="621">
        <v>0</v>
      </c>
      <c r="DA43" s="639"/>
      <c r="DB43" s="639"/>
      <c r="DC43" s="640"/>
      <c r="DD43" s="624">
        <v>3431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3093309</v>
      </c>
      <c r="CS44" s="619"/>
      <c r="CT44" s="619"/>
      <c r="CU44" s="619"/>
      <c r="CV44" s="619"/>
      <c r="CW44" s="619"/>
      <c r="CX44" s="619"/>
      <c r="CY44" s="620"/>
      <c r="CZ44" s="621">
        <v>12</v>
      </c>
      <c r="DA44" s="622"/>
      <c r="DB44" s="622"/>
      <c r="DC44" s="623"/>
      <c r="DD44" s="624">
        <v>1084544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1573910</v>
      </c>
      <c r="CS45" s="637"/>
      <c r="CT45" s="637"/>
      <c r="CU45" s="637"/>
      <c r="CV45" s="637"/>
      <c r="CW45" s="637"/>
      <c r="CX45" s="637"/>
      <c r="CY45" s="638"/>
      <c r="CZ45" s="621">
        <v>6.1</v>
      </c>
      <c r="DA45" s="639"/>
      <c r="DB45" s="639"/>
      <c r="DC45" s="640"/>
      <c r="DD45" s="624">
        <v>304830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1517319</v>
      </c>
      <c r="CS46" s="619"/>
      <c r="CT46" s="619"/>
      <c r="CU46" s="619"/>
      <c r="CV46" s="619"/>
      <c r="CW46" s="619"/>
      <c r="CX46" s="619"/>
      <c r="CY46" s="620"/>
      <c r="CZ46" s="621">
        <v>5.9</v>
      </c>
      <c r="DA46" s="622"/>
      <c r="DB46" s="622"/>
      <c r="DC46" s="623"/>
      <c r="DD46" s="624">
        <v>777634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25816660</v>
      </c>
      <c r="CS49" s="603"/>
      <c r="CT49" s="603"/>
      <c r="CU49" s="603"/>
      <c r="CV49" s="603"/>
      <c r="CW49" s="603"/>
      <c r="CX49" s="603"/>
      <c r="CY49" s="604"/>
      <c r="CZ49" s="605">
        <v>100</v>
      </c>
      <c r="DA49" s="606"/>
      <c r="DB49" s="606"/>
      <c r="DC49" s="607"/>
      <c r="DD49" s="608">
        <v>17391792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customSheetViews>
    <customSheetView guid="{E6ECB4E2-DA40-45B7-BF6B-E156E831D0B9}"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27323</v>
      </c>
      <c r="R7" s="1131"/>
      <c r="S7" s="1131"/>
      <c r="T7" s="1131"/>
      <c r="U7" s="1131"/>
      <c r="V7" s="1131">
        <v>25834</v>
      </c>
      <c r="W7" s="1131"/>
      <c r="X7" s="1131"/>
      <c r="Y7" s="1131"/>
      <c r="Z7" s="1131"/>
      <c r="AA7" s="1131">
        <v>1489</v>
      </c>
      <c r="AB7" s="1131"/>
      <c r="AC7" s="1131"/>
      <c r="AD7" s="1131"/>
      <c r="AE7" s="1132"/>
      <c r="AF7" s="1133">
        <v>1123</v>
      </c>
      <c r="AG7" s="1134"/>
      <c r="AH7" s="1134"/>
      <c r="AI7" s="1134"/>
      <c r="AJ7" s="1135"/>
      <c r="AK7" s="1117">
        <v>13088</v>
      </c>
      <c r="AL7" s="1118"/>
      <c r="AM7" s="1118"/>
      <c r="AN7" s="1118"/>
      <c r="AO7" s="1118"/>
      <c r="AP7" s="1118">
        <v>22107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17</v>
      </c>
      <c r="CI7" s="1115"/>
      <c r="CJ7" s="1115"/>
      <c r="CK7" s="1115"/>
      <c r="CL7" s="1116"/>
      <c r="CM7" s="1114">
        <v>336</v>
      </c>
      <c r="CN7" s="1115"/>
      <c r="CO7" s="1115"/>
      <c r="CP7" s="1115"/>
      <c r="CQ7" s="1116"/>
      <c r="CR7" s="1114">
        <v>51</v>
      </c>
      <c r="CS7" s="1115"/>
      <c r="CT7" s="1115"/>
      <c r="CU7" s="1115"/>
      <c r="CV7" s="1116"/>
      <c r="CW7" s="1114">
        <v>5</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546</v>
      </c>
      <c r="BT8" s="1041"/>
      <c r="BU8" s="1041"/>
      <c r="BV8" s="1041"/>
      <c r="BW8" s="1041"/>
      <c r="BX8" s="1041"/>
      <c r="BY8" s="1041"/>
      <c r="BZ8" s="1041"/>
      <c r="CA8" s="1041"/>
      <c r="CB8" s="1041"/>
      <c r="CC8" s="1041"/>
      <c r="CD8" s="1041"/>
      <c r="CE8" s="1041"/>
      <c r="CF8" s="1041"/>
      <c r="CG8" s="1042"/>
      <c r="CH8" s="1015">
        <v>2</v>
      </c>
      <c r="CI8" s="1016"/>
      <c r="CJ8" s="1016"/>
      <c r="CK8" s="1016"/>
      <c r="CL8" s="1017"/>
      <c r="CM8" s="1015">
        <v>51</v>
      </c>
      <c r="CN8" s="1016"/>
      <c r="CO8" s="1016"/>
      <c r="CP8" s="1016"/>
      <c r="CQ8" s="1017"/>
      <c r="CR8" s="1015">
        <v>50</v>
      </c>
      <c r="CS8" s="1016"/>
      <c r="CT8" s="1016"/>
      <c r="CU8" s="1016"/>
      <c r="CV8" s="1017"/>
      <c r="CW8" s="1015">
        <v>0</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27323</v>
      </c>
      <c r="R23" s="1095"/>
      <c r="S23" s="1095"/>
      <c r="T23" s="1095"/>
      <c r="U23" s="1095"/>
      <c r="V23" s="1095">
        <v>25834</v>
      </c>
      <c r="W23" s="1095"/>
      <c r="X23" s="1095"/>
      <c r="Y23" s="1095"/>
      <c r="Z23" s="1095"/>
      <c r="AA23" s="1095">
        <v>1489</v>
      </c>
      <c r="AB23" s="1095"/>
      <c r="AC23" s="1095"/>
      <c r="AD23" s="1095"/>
      <c r="AE23" s="1096"/>
      <c r="AF23" s="1097">
        <v>1123</v>
      </c>
      <c r="AG23" s="1095"/>
      <c r="AH23" s="1095"/>
      <c r="AI23" s="1095"/>
      <c r="AJ23" s="1098"/>
      <c r="AK23" s="1099"/>
      <c r="AL23" s="1100"/>
      <c r="AM23" s="1100"/>
      <c r="AN23" s="1100"/>
      <c r="AO23" s="1100"/>
      <c r="AP23" s="1095">
        <v>22107</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9907</v>
      </c>
      <c r="R28" s="1080"/>
      <c r="S28" s="1080"/>
      <c r="T28" s="1080"/>
      <c r="U28" s="1080"/>
      <c r="V28" s="1080">
        <v>9907</v>
      </c>
      <c r="W28" s="1080"/>
      <c r="X28" s="1080"/>
      <c r="Y28" s="1080"/>
      <c r="Z28" s="1080"/>
      <c r="AA28" s="1080" t="s">
        <v>543</v>
      </c>
      <c r="AB28" s="1080"/>
      <c r="AC28" s="1080"/>
      <c r="AD28" s="1080"/>
      <c r="AE28" s="1081"/>
      <c r="AF28" s="1082" t="s">
        <v>377</v>
      </c>
      <c r="AG28" s="1080"/>
      <c r="AH28" s="1080"/>
      <c r="AI28" s="1080"/>
      <c r="AJ28" s="1083"/>
      <c r="AK28" s="1084"/>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4879</v>
      </c>
      <c r="R29" s="1070"/>
      <c r="S29" s="1070"/>
      <c r="T29" s="1070"/>
      <c r="U29" s="1070"/>
      <c r="V29" s="1070">
        <v>4592</v>
      </c>
      <c r="W29" s="1070"/>
      <c r="X29" s="1070"/>
      <c r="Y29" s="1070"/>
      <c r="Z29" s="1070"/>
      <c r="AA29" s="1070">
        <v>287</v>
      </c>
      <c r="AB29" s="1070"/>
      <c r="AC29" s="1070"/>
      <c r="AD29" s="1070"/>
      <c r="AE29" s="1071"/>
      <c r="AF29" s="1045">
        <v>287</v>
      </c>
      <c r="AG29" s="1046"/>
      <c r="AH29" s="1046"/>
      <c r="AI29" s="1046"/>
      <c r="AJ29" s="1047"/>
      <c r="AK29" s="1006"/>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1267</v>
      </c>
      <c r="R30" s="1070"/>
      <c r="S30" s="1070"/>
      <c r="T30" s="1070"/>
      <c r="U30" s="1070"/>
      <c r="V30" s="1070">
        <v>1267</v>
      </c>
      <c r="W30" s="1070"/>
      <c r="X30" s="1070"/>
      <c r="Y30" s="1070"/>
      <c r="Z30" s="1070"/>
      <c r="AA30" s="1070" t="s">
        <v>541</v>
      </c>
      <c r="AB30" s="1070"/>
      <c r="AC30" s="1070"/>
      <c r="AD30" s="1070"/>
      <c r="AE30" s="1071"/>
      <c r="AF30" s="1045" t="s">
        <v>377</v>
      </c>
      <c r="AG30" s="1046"/>
      <c r="AH30" s="1046"/>
      <c r="AI30" s="1046"/>
      <c r="AJ30" s="1047"/>
      <c r="AK30" s="1006"/>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2161</v>
      </c>
      <c r="R31" s="1070"/>
      <c r="S31" s="1070"/>
      <c r="T31" s="1070"/>
      <c r="U31" s="1070"/>
      <c r="V31" s="1070">
        <v>2042</v>
      </c>
      <c r="W31" s="1070"/>
      <c r="X31" s="1070"/>
      <c r="Y31" s="1070"/>
      <c r="Z31" s="1070"/>
      <c r="AA31" s="1070">
        <v>119</v>
      </c>
      <c r="AB31" s="1070"/>
      <c r="AC31" s="1070"/>
      <c r="AD31" s="1070"/>
      <c r="AE31" s="1071"/>
      <c r="AF31" s="1045">
        <v>9</v>
      </c>
      <c r="AG31" s="1046"/>
      <c r="AH31" s="1046"/>
      <c r="AI31" s="1046"/>
      <c r="AJ31" s="1047"/>
      <c r="AK31" s="1006"/>
      <c r="AL31" s="997"/>
      <c r="AM31" s="997"/>
      <c r="AN31" s="997"/>
      <c r="AO31" s="997"/>
      <c r="AP31" s="997">
        <v>8398</v>
      </c>
      <c r="AQ31" s="997"/>
      <c r="AR31" s="997"/>
      <c r="AS31" s="997"/>
      <c r="AT31" s="997"/>
      <c r="AU31" s="997">
        <v>4577</v>
      </c>
      <c r="AV31" s="997"/>
      <c r="AW31" s="997"/>
      <c r="AX31" s="997"/>
      <c r="AY31" s="997"/>
      <c r="AZ31" s="1068"/>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22</v>
      </c>
      <c r="R32" s="1070"/>
      <c r="S32" s="1070"/>
      <c r="T32" s="1070"/>
      <c r="U32" s="1070"/>
      <c r="V32" s="1070">
        <v>22</v>
      </c>
      <c r="W32" s="1070"/>
      <c r="X32" s="1070"/>
      <c r="Y32" s="1070"/>
      <c r="Z32" s="1070"/>
      <c r="AA32" s="1070" t="s">
        <v>544</v>
      </c>
      <c r="AB32" s="1070"/>
      <c r="AC32" s="1070"/>
      <c r="AD32" s="1070"/>
      <c r="AE32" s="1071"/>
      <c r="AF32" s="1045" t="s">
        <v>377</v>
      </c>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t="s">
        <v>541</v>
      </c>
      <c r="R33" s="1070"/>
      <c r="S33" s="1070"/>
      <c r="T33" s="1070"/>
      <c r="U33" s="1070"/>
      <c r="V33" s="1070" t="s">
        <v>542</v>
      </c>
      <c r="W33" s="1070"/>
      <c r="X33" s="1070"/>
      <c r="Y33" s="1070"/>
      <c r="Z33" s="1070"/>
      <c r="AA33" s="1070" t="s">
        <v>541</v>
      </c>
      <c r="AB33" s="1070"/>
      <c r="AC33" s="1070"/>
      <c r="AD33" s="1070"/>
      <c r="AE33" s="1071"/>
      <c r="AF33" s="1045" t="s">
        <v>377</v>
      </c>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296</v>
      </c>
      <c r="AG63" s="985"/>
      <c r="AH63" s="985"/>
      <c r="AI63" s="985"/>
      <c r="AJ63" s="1056"/>
      <c r="AK63" s="1057"/>
      <c r="AL63" s="989"/>
      <c r="AM63" s="989"/>
      <c r="AN63" s="989"/>
      <c r="AO63" s="989"/>
      <c r="AP63" s="985">
        <v>8398</v>
      </c>
      <c r="AQ63" s="985"/>
      <c r="AR63" s="985"/>
      <c r="AS63" s="985"/>
      <c r="AT63" s="985"/>
      <c r="AU63" s="985">
        <v>4577</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547</v>
      </c>
      <c r="C68" s="1012"/>
      <c r="D68" s="1012"/>
      <c r="E68" s="1012"/>
      <c r="F68" s="1012"/>
      <c r="G68" s="1012"/>
      <c r="H68" s="1012"/>
      <c r="I68" s="1012"/>
      <c r="J68" s="1012"/>
      <c r="K68" s="1012"/>
      <c r="L68" s="1012"/>
      <c r="M68" s="1012"/>
      <c r="N68" s="1012"/>
      <c r="O68" s="1012"/>
      <c r="P68" s="1013"/>
      <c r="Q68" s="1014">
        <v>23789</v>
      </c>
      <c r="R68" s="1008"/>
      <c r="S68" s="1008"/>
      <c r="T68" s="1008"/>
      <c r="U68" s="1008"/>
      <c r="V68" s="1008">
        <v>23768</v>
      </c>
      <c r="W68" s="1008"/>
      <c r="X68" s="1008"/>
      <c r="Y68" s="1008"/>
      <c r="Z68" s="1008"/>
      <c r="AA68" s="1008">
        <v>21</v>
      </c>
      <c r="AB68" s="1008"/>
      <c r="AC68" s="1008"/>
      <c r="AD68" s="1008"/>
      <c r="AE68" s="1008"/>
      <c r="AF68" s="1008">
        <v>21</v>
      </c>
      <c r="AG68" s="1008"/>
      <c r="AH68" s="1008"/>
      <c r="AI68" s="1008"/>
      <c r="AJ68" s="1008"/>
      <c r="AK68" s="1008">
        <v>1397</v>
      </c>
      <c r="AL68" s="1008"/>
      <c r="AM68" s="1008"/>
      <c r="AN68" s="1008"/>
      <c r="AO68" s="1008"/>
      <c r="AP68" s="1008" t="s">
        <v>485</v>
      </c>
      <c r="AQ68" s="1008"/>
      <c r="AR68" s="1008"/>
      <c r="AS68" s="1008"/>
      <c r="AT68" s="1008"/>
      <c r="AU68" s="1008" t="s">
        <v>485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548</v>
      </c>
      <c r="C69" s="1001"/>
      <c r="D69" s="1001"/>
      <c r="E69" s="1001"/>
      <c r="F69" s="1001"/>
      <c r="G69" s="1001"/>
      <c r="H69" s="1001"/>
      <c r="I69" s="1001"/>
      <c r="J69" s="1001"/>
      <c r="K69" s="1001"/>
      <c r="L69" s="1001"/>
      <c r="M69" s="1001"/>
      <c r="N69" s="1001"/>
      <c r="O69" s="1001"/>
      <c r="P69" s="1002"/>
      <c r="Q69" s="1003">
        <v>547</v>
      </c>
      <c r="R69" s="997"/>
      <c r="S69" s="997"/>
      <c r="T69" s="997"/>
      <c r="U69" s="997"/>
      <c r="V69" s="997">
        <v>402</v>
      </c>
      <c r="W69" s="997"/>
      <c r="X69" s="997"/>
      <c r="Y69" s="997"/>
      <c r="Z69" s="997"/>
      <c r="AA69" s="997">
        <v>145</v>
      </c>
      <c r="AB69" s="997"/>
      <c r="AC69" s="997"/>
      <c r="AD69" s="997"/>
      <c r="AE69" s="997"/>
      <c r="AF69" s="997">
        <v>145</v>
      </c>
      <c r="AG69" s="997"/>
      <c r="AH69" s="997"/>
      <c r="AI69" s="997"/>
      <c r="AJ69" s="997"/>
      <c r="AK69" s="997" t="s">
        <v>485</v>
      </c>
      <c r="AL69" s="997"/>
      <c r="AM69" s="997"/>
      <c r="AN69" s="997"/>
      <c r="AO69" s="997"/>
      <c r="AP69" s="997" t="s">
        <v>485</v>
      </c>
      <c r="AQ69" s="997"/>
      <c r="AR69" s="997"/>
      <c r="AS69" s="997"/>
      <c r="AT69" s="997"/>
      <c r="AU69" s="997" t="s">
        <v>485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549</v>
      </c>
      <c r="C70" s="1001"/>
      <c r="D70" s="1001"/>
      <c r="E70" s="1001"/>
      <c r="F70" s="1001"/>
      <c r="G70" s="1001"/>
      <c r="H70" s="1001"/>
      <c r="I70" s="1001"/>
      <c r="J70" s="1001"/>
      <c r="K70" s="1001"/>
      <c r="L70" s="1001"/>
      <c r="M70" s="1001"/>
      <c r="N70" s="1001"/>
      <c r="O70" s="1001"/>
      <c r="P70" s="1002"/>
      <c r="Q70" s="1003">
        <v>307643</v>
      </c>
      <c r="R70" s="997"/>
      <c r="S70" s="997"/>
      <c r="T70" s="997"/>
      <c r="U70" s="997"/>
      <c r="V70" s="997">
        <v>302717</v>
      </c>
      <c r="W70" s="997"/>
      <c r="X70" s="997"/>
      <c r="Y70" s="997"/>
      <c r="Z70" s="997"/>
      <c r="AA70" s="997">
        <v>4928</v>
      </c>
      <c r="AB70" s="997"/>
      <c r="AC70" s="997"/>
      <c r="AD70" s="997"/>
      <c r="AE70" s="997"/>
      <c r="AF70" s="997">
        <v>4928</v>
      </c>
      <c r="AG70" s="997"/>
      <c r="AH70" s="997"/>
      <c r="AI70" s="997"/>
      <c r="AJ70" s="997"/>
      <c r="AK70" s="997">
        <v>1566</v>
      </c>
      <c r="AL70" s="997"/>
      <c r="AM70" s="997"/>
      <c r="AN70" s="997"/>
      <c r="AO70" s="997"/>
      <c r="AP70" s="997" t="s">
        <v>485</v>
      </c>
      <c r="AQ70" s="997"/>
      <c r="AR70" s="997"/>
      <c r="AS70" s="997"/>
      <c r="AT70" s="997"/>
      <c r="AU70" s="997" t="s">
        <v>485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550</v>
      </c>
      <c r="C71" s="1001"/>
      <c r="D71" s="1001"/>
      <c r="E71" s="1001"/>
      <c r="F71" s="1001"/>
      <c r="G71" s="1001"/>
      <c r="H71" s="1001"/>
      <c r="I71" s="1001"/>
      <c r="J71" s="1001"/>
      <c r="K71" s="1001"/>
      <c r="L71" s="1001"/>
      <c r="M71" s="1001"/>
      <c r="N71" s="1001"/>
      <c r="O71" s="1001"/>
      <c r="P71" s="1002"/>
      <c r="Q71" s="1003">
        <v>5619</v>
      </c>
      <c r="R71" s="997"/>
      <c r="S71" s="997"/>
      <c r="T71" s="997"/>
      <c r="U71" s="997"/>
      <c r="V71" s="997">
        <v>4920</v>
      </c>
      <c r="W71" s="997"/>
      <c r="X71" s="997"/>
      <c r="Y71" s="997"/>
      <c r="Z71" s="997"/>
      <c r="AA71" s="997">
        <v>699</v>
      </c>
      <c r="AB71" s="997"/>
      <c r="AC71" s="997"/>
      <c r="AD71" s="997"/>
      <c r="AE71" s="997"/>
      <c r="AF71" s="997">
        <v>4749</v>
      </c>
      <c r="AG71" s="997"/>
      <c r="AH71" s="997"/>
      <c r="AI71" s="997"/>
      <c r="AJ71" s="997"/>
      <c r="AK71" s="997" t="s">
        <v>485</v>
      </c>
      <c r="AL71" s="997"/>
      <c r="AM71" s="997"/>
      <c r="AN71" s="997"/>
      <c r="AO71" s="997"/>
      <c r="AP71" s="997">
        <v>2860</v>
      </c>
      <c r="AQ71" s="997"/>
      <c r="AR71" s="997"/>
      <c r="AS71" s="997"/>
      <c r="AT71" s="997"/>
      <c r="AU71" s="997" t="s">
        <v>485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551</v>
      </c>
      <c r="C72" s="1001"/>
      <c r="D72" s="1001"/>
      <c r="E72" s="1001"/>
      <c r="F72" s="1001"/>
      <c r="G72" s="1001"/>
      <c r="H72" s="1001"/>
      <c r="I72" s="1001"/>
      <c r="J72" s="1001"/>
      <c r="K72" s="1001"/>
      <c r="L72" s="1001"/>
      <c r="M72" s="1001"/>
      <c r="N72" s="1001"/>
      <c r="O72" s="1001"/>
      <c r="P72" s="1002"/>
      <c r="Q72" s="1003">
        <v>3219</v>
      </c>
      <c r="R72" s="997"/>
      <c r="S72" s="997"/>
      <c r="T72" s="997"/>
      <c r="U72" s="997"/>
      <c r="V72" s="997">
        <v>3086</v>
      </c>
      <c r="W72" s="997"/>
      <c r="X72" s="997"/>
      <c r="Y72" s="997"/>
      <c r="Z72" s="997"/>
      <c r="AA72" s="997">
        <v>133</v>
      </c>
      <c r="AB72" s="997"/>
      <c r="AC72" s="997"/>
      <c r="AD72" s="997"/>
      <c r="AE72" s="997"/>
      <c r="AF72" s="997">
        <v>133</v>
      </c>
      <c r="AG72" s="997"/>
      <c r="AH72" s="997"/>
      <c r="AI72" s="997"/>
      <c r="AJ72" s="997"/>
      <c r="AK72" s="997" t="s">
        <v>485</v>
      </c>
      <c r="AL72" s="997"/>
      <c r="AM72" s="997"/>
      <c r="AN72" s="997"/>
      <c r="AO72" s="997"/>
      <c r="AP72" s="997">
        <v>200</v>
      </c>
      <c r="AQ72" s="997"/>
      <c r="AR72" s="997"/>
      <c r="AS72" s="997"/>
      <c r="AT72" s="997"/>
      <c r="AU72" s="997" t="s">
        <v>485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555</v>
      </c>
      <c r="C73" s="1001"/>
      <c r="D73" s="1001"/>
      <c r="E73" s="1001"/>
      <c r="F73" s="1001"/>
      <c r="G73" s="1001"/>
      <c r="H73" s="1001"/>
      <c r="I73" s="1001"/>
      <c r="J73" s="1001"/>
      <c r="K73" s="1001"/>
      <c r="L73" s="1001"/>
      <c r="M73" s="1001"/>
      <c r="N73" s="1001"/>
      <c r="O73" s="1001"/>
      <c r="P73" s="1002"/>
      <c r="Q73" s="1003">
        <v>558</v>
      </c>
      <c r="R73" s="997"/>
      <c r="S73" s="997"/>
      <c r="T73" s="997"/>
      <c r="U73" s="997"/>
      <c r="V73" s="997">
        <v>514</v>
      </c>
      <c r="W73" s="997"/>
      <c r="X73" s="997"/>
      <c r="Y73" s="997"/>
      <c r="Z73" s="997"/>
      <c r="AA73" s="997">
        <v>44</v>
      </c>
      <c r="AB73" s="997"/>
      <c r="AC73" s="997"/>
      <c r="AD73" s="997"/>
      <c r="AE73" s="997"/>
      <c r="AF73" s="997">
        <v>42</v>
      </c>
      <c r="AG73" s="997"/>
      <c r="AH73" s="997"/>
      <c r="AI73" s="997"/>
      <c r="AJ73" s="997"/>
      <c r="AK73" s="997">
        <v>15</v>
      </c>
      <c r="AL73" s="997"/>
      <c r="AM73" s="997"/>
      <c r="AN73" s="997"/>
      <c r="AO73" s="997"/>
      <c r="AP73" s="997">
        <v>460</v>
      </c>
      <c r="AQ73" s="997"/>
      <c r="AR73" s="997"/>
      <c r="AS73" s="997"/>
      <c r="AT73" s="997"/>
      <c r="AU73" s="997">
        <v>44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552</v>
      </c>
      <c r="C74" s="1001"/>
      <c r="D74" s="1001"/>
      <c r="E74" s="1001"/>
      <c r="F74" s="1001"/>
      <c r="G74" s="1001"/>
      <c r="H74" s="1001"/>
      <c r="I74" s="1001"/>
      <c r="J74" s="1001"/>
      <c r="K74" s="1001"/>
      <c r="L74" s="1001"/>
      <c r="M74" s="1001"/>
      <c r="N74" s="1001"/>
      <c r="O74" s="1001"/>
      <c r="P74" s="1002"/>
      <c r="Q74" s="1003">
        <v>4915</v>
      </c>
      <c r="R74" s="997"/>
      <c r="S74" s="997"/>
      <c r="T74" s="997"/>
      <c r="U74" s="997"/>
      <c r="V74" s="997">
        <v>4845</v>
      </c>
      <c r="W74" s="997"/>
      <c r="X74" s="997"/>
      <c r="Y74" s="997"/>
      <c r="Z74" s="997"/>
      <c r="AA74" s="997">
        <v>70</v>
      </c>
      <c r="AB74" s="997"/>
      <c r="AC74" s="997"/>
      <c r="AD74" s="997"/>
      <c r="AE74" s="997"/>
      <c r="AF74" s="997">
        <v>70</v>
      </c>
      <c r="AG74" s="997"/>
      <c r="AH74" s="997"/>
      <c r="AI74" s="997"/>
      <c r="AJ74" s="997"/>
      <c r="AK74" s="997">
        <v>7</v>
      </c>
      <c r="AL74" s="997"/>
      <c r="AM74" s="997"/>
      <c r="AN74" s="997"/>
      <c r="AO74" s="997"/>
      <c r="AP74" s="997">
        <v>1962</v>
      </c>
      <c r="AQ74" s="997"/>
      <c r="AR74" s="997"/>
      <c r="AS74" s="997"/>
      <c r="AT74" s="997"/>
      <c r="AU74" s="997">
        <v>494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553</v>
      </c>
      <c r="C75" s="1001"/>
      <c r="D75" s="1001"/>
      <c r="E75" s="1001"/>
      <c r="F75" s="1001"/>
      <c r="G75" s="1001"/>
      <c r="H75" s="1001"/>
      <c r="I75" s="1001"/>
      <c r="J75" s="1001"/>
      <c r="K75" s="1001"/>
      <c r="L75" s="1001"/>
      <c r="M75" s="1001"/>
      <c r="N75" s="1001"/>
      <c r="O75" s="1001"/>
      <c r="P75" s="1002"/>
      <c r="Q75" s="1004">
        <v>625</v>
      </c>
      <c r="R75" s="1005"/>
      <c r="S75" s="1005"/>
      <c r="T75" s="1005"/>
      <c r="U75" s="1006"/>
      <c r="V75" s="1007">
        <v>610</v>
      </c>
      <c r="W75" s="1005"/>
      <c r="X75" s="1005"/>
      <c r="Y75" s="1005"/>
      <c r="Z75" s="1006"/>
      <c r="AA75" s="1007">
        <v>16</v>
      </c>
      <c r="AB75" s="1005"/>
      <c r="AC75" s="1005"/>
      <c r="AD75" s="1005"/>
      <c r="AE75" s="1006"/>
      <c r="AF75" s="1007">
        <v>16</v>
      </c>
      <c r="AG75" s="1005"/>
      <c r="AH75" s="1005"/>
      <c r="AI75" s="1005"/>
      <c r="AJ75" s="1006"/>
      <c r="AK75" s="1007" t="s">
        <v>485</v>
      </c>
      <c r="AL75" s="1005"/>
      <c r="AM75" s="1005"/>
      <c r="AN75" s="1005"/>
      <c r="AO75" s="1006"/>
      <c r="AP75" s="1007">
        <v>158</v>
      </c>
      <c r="AQ75" s="1005"/>
      <c r="AR75" s="1005"/>
      <c r="AS75" s="1005"/>
      <c r="AT75" s="1006"/>
      <c r="AU75" s="1007">
        <v>92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554</v>
      </c>
      <c r="C76" s="1001"/>
      <c r="D76" s="1001"/>
      <c r="E76" s="1001"/>
      <c r="F76" s="1001"/>
      <c r="G76" s="1001"/>
      <c r="H76" s="1001"/>
      <c r="I76" s="1001"/>
      <c r="J76" s="1001"/>
      <c r="K76" s="1001"/>
      <c r="L76" s="1001"/>
      <c r="M76" s="1001"/>
      <c r="N76" s="1001"/>
      <c r="O76" s="1001"/>
      <c r="P76" s="1002"/>
      <c r="Q76" s="1004">
        <v>20</v>
      </c>
      <c r="R76" s="1005"/>
      <c r="S76" s="1005"/>
      <c r="T76" s="1005"/>
      <c r="U76" s="1006"/>
      <c r="V76" s="1007">
        <v>18</v>
      </c>
      <c r="W76" s="1005"/>
      <c r="X76" s="1005"/>
      <c r="Y76" s="1005"/>
      <c r="Z76" s="1006"/>
      <c r="AA76" s="1007">
        <v>2</v>
      </c>
      <c r="AB76" s="1005"/>
      <c r="AC76" s="1005"/>
      <c r="AD76" s="1005"/>
      <c r="AE76" s="1006"/>
      <c r="AF76" s="1007">
        <v>2</v>
      </c>
      <c r="AG76" s="1005"/>
      <c r="AH76" s="1005"/>
      <c r="AI76" s="1005"/>
      <c r="AJ76" s="1006"/>
      <c r="AK76" s="1007" t="s">
        <v>485</v>
      </c>
      <c r="AL76" s="1005"/>
      <c r="AM76" s="1005"/>
      <c r="AN76" s="1005"/>
      <c r="AO76" s="1006"/>
      <c r="AP76" s="1007" t="s">
        <v>485</v>
      </c>
      <c r="AQ76" s="1005"/>
      <c r="AR76" s="1005"/>
      <c r="AS76" s="1005"/>
      <c r="AT76" s="1006"/>
      <c r="AU76" s="1007" t="s">
        <v>485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10106</v>
      </c>
      <c r="AG88" s="985"/>
      <c r="AH88" s="985"/>
      <c r="AI88" s="985"/>
      <c r="AJ88" s="985"/>
      <c r="AK88" s="989"/>
      <c r="AL88" s="989"/>
      <c r="AM88" s="989"/>
      <c r="AN88" s="989"/>
      <c r="AO88" s="989"/>
      <c r="AP88" s="985">
        <v>5640</v>
      </c>
      <c r="AQ88" s="985"/>
      <c r="AR88" s="985"/>
      <c r="AS88" s="985"/>
      <c r="AT88" s="985"/>
      <c r="AU88" s="985">
        <v>630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10950</v>
      </c>
      <c r="CS102" s="977"/>
      <c r="CT102" s="977"/>
      <c r="CU102" s="977"/>
      <c r="CV102" s="978"/>
      <c r="CW102" s="976">
        <v>5290</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284</v>
      </c>
      <c r="AG109" s="918"/>
      <c r="AH109" s="918"/>
      <c r="AI109" s="918"/>
      <c r="AJ109" s="919"/>
      <c r="AK109" s="920" t="s">
        <v>283</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284</v>
      </c>
      <c r="BW109" s="918"/>
      <c r="BX109" s="918"/>
      <c r="BY109" s="918"/>
      <c r="BZ109" s="919"/>
      <c r="CA109" s="920" t="s">
        <v>283</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284</v>
      </c>
      <c r="DM109" s="918"/>
      <c r="DN109" s="918"/>
      <c r="DO109" s="918"/>
      <c r="DP109" s="919"/>
      <c r="DQ109" s="920" t="s">
        <v>283</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2176523</v>
      </c>
      <c r="AB110" s="903"/>
      <c r="AC110" s="903"/>
      <c r="AD110" s="903"/>
      <c r="AE110" s="904"/>
      <c r="AF110" s="905">
        <v>1908715</v>
      </c>
      <c r="AG110" s="903"/>
      <c r="AH110" s="903"/>
      <c r="AI110" s="903"/>
      <c r="AJ110" s="904"/>
      <c r="AK110" s="905">
        <v>1906219</v>
      </c>
      <c r="AL110" s="903"/>
      <c r="AM110" s="903"/>
      <c r="AN110" s="903"/>
      <c r="AO110" s="904"/>
      <c r="AP110" s="906">
        <v>14.3</v>
      </c>
      <c r="AQ110" s="907"/>
      <c r="AR110" s="907"/>
      <c r="AS110" s="907"/>
      <c r="AT110" s="908"/>
      <c r="AU110" s="950" t="s">
        <v>61</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21921427</v>
      </c>
      <c r="BR110" s="830"/>
      <c r="BS110" s="830"/>
      <c r="BT110" s="830"/>
      <c r="BU110" s="830"/>
      <c r="BV110" s="830">
        <v>22033332</v>
      </c>
      <c r="BW110" s="830"/>
      <c r="BX110" s="830"/>
      <c r="BY110" s="830"/>
      <c r="BZ110" s="830"/>
      <c r="CA110" s="830">
        <v>22107354</v>
      </c>
      <c r="CB110" s="830"/>
      <c r="CC110" s="830"/>
      <c r="CD110" s="830"/>
      <c r="CE110" s="830"/>
      <c r="CF110" s="891">
        <v>165.6</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5247382</v>
      </c>
      <c r="BR112" s="801"/>
      <c r="BS112" s="801"/>
      <c r="BT112" s="801"/>
      <c r="BU112" s="801"/>
      <c r="BV112" s="801">
        <v>4751500</v>
      </c>
      <c r="BW112" s="801"/>
      <c r="BX112" s="801"/>
      <c r="BY112" s="801"/>
      <c r="BZ112" s="801"/>
      <c r="CA112" s="801">
        <v>4577099</v>
      </c>
      <c r="CB112" s="801"/>
      <c r="CC112" s="801"/>
      <c r="CD112" s="801"/>
      <c r="CE112" s="801"/>
      <c r="CF112" s="878">
        <v>34.299999999999997</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504452</v>
      </c>
      <c r="AB113" s="939"/>
      <c r="AC113" s="939"/>
      <c r="AD113" s="939"/>
      <c r="AE113" s="940"/>
      <c r="AF113" s="941">
        <v>347000</v>
      </c>
      <c r="AG113" s="939"/>
      <c r="AH113" s="939"/>
      <c r="AI113" s="939"/>
      <c r="AJ113" s="940"/>
      <c r="AK113" s="941">
        <v>489080</v>
      </c>
      <c r="AL113" s="939"/>
      <c r="AM113" s="939"/>
      <c r="AN113" s="939"/>
      <c r="AO113" s="940"/>
      <c r="AP113" s="942">
        <v>3.7</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548659</v>
      </c>
      <c r="BR113" s="801"/>
      <c r="BS113" s="801"/>
      <c r="BT113" s="801"/>
      <c r="BU113" s="801"/>
      <c r="BV113" s="801">
        <v>603199</v>
      </c>
      <c r="BW113" s="801"/>
      <c r="BX113" s="801"/>
      <c r="BY113" s="801"/>
      <c r="BZ113" s="801"/>
      <c r="CA113" s="801">
        <v>630285</v>
      </c>
      <c r="CB113" s="801"/>
      <c r="CC113" s="801"/>
      <c r="CD113" s="801"/>
      <c r="CE113" s="801"/>
      <c r="CF113" s="878">
        <v>4.7</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416</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146822</v>
      </c>
      <c r="AB114" s="814"/>
      <c r="AC114" s="814"/>
      <c r="AD114" s="814"/>
      <c r="AE114" s="815"/>
      <c r="AF114" s="816">
        <v>86387</v>
      </c>
      <c r="AG114" s="814"/>
      <c r="AH114" s="814"/>
      <c r="AI114" s="814"/>
      <c r="AJ114" s="815"/>
      <c r="AK114" s="816">
        <v>94836</v>
      </c>
      <c r="AL114" s="814"/>
      <c r="AM114" s="814"/>
      <c r="AN114" s="814"/>
      <c r="AO114" s="815"/>
      <c r="AP114" s="784">
        <v>0.7</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1661297</v>
      </c>
      <c r="BR114" s="801"/>
      <c r="BS114" s="801"/>
      <c r="BT114" s="801"/>
      <c r="BU114" s="801"/>
      <c r="BV114" s="801">
        <v>1483015</v>
      </c>
      <c r="BW114" s="801"/>
      <c r="BX114" s="801"/>
      <c r="BY114" s="801"/>
      <c r="BZ114" s="801"/>
      <c r="CA114" s="801">
        <v>1363315</v>
      </c>
      <c r="CB114" s="801"/>
      <c r="CC114" s="801"/>
      <c r="CD114" s="801"/>
      <c r="CE114" s="801"/>
      <c r="CF114" s="878">
        <v>10.199999999999999</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416</v>
      </c>
      <c r="AB115" s="939"/>
      <c r="AC115" s="939"/>
      <c r="AD115" s="939"/>
      <c r="AE115" s="940"/>
      <c r="AF115" s="941" t="s">
        <v>416</v>
      </c>
      <c r="AG115" s="939"/>
      <c r="AH115" s="939"/>
      <c r="AI115" s="939"/>
      <c r="AJ115" s="940"/>
      <c r="AK115" s="941" t="s">
        <v>416</v>
      </c>
      <c r="AL115" s="939"/>
      <c r="AM115" s="939"/>
      <c r="AN115" s="939"/>
      <c r="AO115" s="940"/>
      <c r="AP115" s="942" t="s">
        <v>416</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416</v>
      </c>
      <c r="BR115" s="801"/>
      <c r="BS115" s="801"/>
      <c r="BT115" s="801"/>
      <c r="BU115" s="801"/>
      <c r="BV115" s="801">
        <v>6915</v>
      </c>
      <c r="BW115" s="801"/>
      <c r="BX115" s="801"/>
      <c r="BY115" s="801"/>
      <c r="BZ115" s="801"/>
      <c r="CA115" s="801">
        <v>16342</v>
      </c>
      <c r="CB115" s="801"/>
      <c r="CC115" s="801"/>
      <c r="CD115" s="801"/>
      <c r="CE115" s="801"/>
      <c r="CF115" s="878">
        <v>0.1</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416</v>
      </c>
      <c r="DH115" s="814"/>
      <c r="DI115" s="814"/>
      <c r="DJ115" s="814"/>
      <c r="DK115" s="815"/>
      <c r="DL115" s="816" t="s">
        <v>416</v>
      </c>
      <c r="DM115" s="814"/>
      <c r="DN115" s="814"/>
      <c r="DO115" s="814"/>
      <c r="DP115" s="815"/>
      <c r="DQ115" s="816" t="s">
        <v>416</v>
      </c>
      <c r="DR115" s="814"/>
      <c r="DS115" s="814"/>
      <c r="DT115" s="814"/>
      <c r="DU115" s="815"/>
      <c r="DV115" s="784" t="s">
        <v>416</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416</v>
      </c>
      <c r="AB116" s="814"/>
      <c r="AC116" s="814"/>
      <c r="AD116" s="814"/>
      <c r="AE116" s="815"/>
      <c r="AF116" s="816" t="s">
        <v>416</v>
      </c>
      <c r="AG116" s="814"/>
      <c r="AH116" s="814"/>
      <c r="AI116" s="814"/>
      <c r="AJ116" s="815"/>
      <c r="AK116" s="816" t="s">
        <v>416</v>
      </c>
      <c r="AL116" s="814"/>
      <c r="AM116" s="814"/>
      <c r="AN116" s="814"/>
      <c r="AO116" s="815"/>
      <c r="AP116" s="784" t="s">
        <v>416</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416</v>
      </c>
      <c r="DH116" s="814"/>
      <c r="DI116" s="814"/>
      <c r="DJ116" s="814"/>
      <c r="DK116" s="815"/>
      <c r="DL116" s="816" t="s">
        <v>416</v>
      </c>
      <c r="DM116" s="814"/>
      <c r="DN116" s="814"/>
      <c r="DO116" s="814"/>
      <c r="DP116" s="815"/>
      <c r="DQ116" s="816" t="s">
        <v>416</v>
      </c>
      <c r="DR116" s="814"/>
      <c r="DS116" s="814"/>
      <c r="DT116" s="814"/>
      <c r="DU116" s="815"/>
      <c r="DV116" s="784" t="s">
        <v>416</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2827797</v>
      </c>
      <c r="AB117" s="925"/>
      <c r="AC117" s="925"/>
      <c r="AD117" s="925"/>
      <c r="AE117" s="926"/>
      <c r="AF117" s="928">
        <v>2342102</v>
      </c>
      <c r="AG117" s="925"/>
      <c r="AH117" s="925"/>
      <c r="AI117" s="925"/>
      <c r="AJ117" s="926"/>
      <c r="AK117" s="928">
        <v>2490135</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284</v>
      </c>
      <c r="AG118" s="918"/>
      <c r="AH118" s="918"/>
      <c r="AI118" s="918"/>
      <c r="AJ118" s="919"/>
      <c r="AK118" s="920" t="s">
        <v>283</v>
      </c>
      <c r="AL118" s="918"/>
      <c r="AM118" s="918"/>
      <c r="AN118" s="918"/>
      <c r="AO118" s="919"/>
      <c r="AP118" s="921" t="s">
        <v>405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434</v>
      </c>
      <c r="BP118" s="868"/>
      <c r="BQ118" s="887">
        <v>29378765</v>
      </c>
      <c r="BR118" s="888"/>
      <c r="BS118" s="888"/>
      <c r="BT118" s="888"/>
      <c r="BU118" s="888"/>
      <c r="BV118" s="888">
        <v>28877961</v>
      </c>
      <c r="BW118" s="888"/>
      <c r="BX118" s="888"/>
      <c r="BY118" s="888"/>
      <c r="BZ118" s="888"/>
      <c r="CA118" s="888">
        <v>28694395</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5846208</v>
      </c>
      <c r="BR119" s="830"/>
      <c r="BS119" s="830"/>
      <c r="BT119" s="830"/>
      <c r="BU119" s="830"/>
      <c r="BV119" s="830">
        <v>5613398</v>
      </c>
      <c r="BW119" s="830"/>
      <c r="BX119" s="830"/>
      <c r="BY119" s="830"/>
      <c r="BZ119" s="830"/>
      <c r="CA119" s="830">
        <v>5741691</v>
      </c>
      <c r="CB119" s="830"/>
      <c r="CC119" s="830"/>
      <c r="CD119" s="830"/>
      <c r="CE119" s="830"/>
      <c r="CF119" s="891">
        <v>43</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5006999</v>
      </c>
      <c r="BR120" s="801"/>
      <c r="BS120" s="801"/>
      <c r="BT120" s="801"/>
      <c r="BU120" s="801"/>
      <c r="BV120" s="801">
        <v>5038467</v>
      </c>
      <c r="BW120" s="801"/>
      <c r="BX120" s="801"/>
      <c r="BY120" s="801"/>
      <c r="BZ120" s="801"/>
      <c r="CA120" s="801">
        <v>5136155</v>
      </c>
      <c r="CB120" s="801"/>
      <c r="CC120" s="801"/>
      <c r="CD120" s="801"/>
      <c r="CE120" s="801"/>
      <c r="CF120" s="878">
        <v>38.5</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5247382</v>
      </c>
      <c r="DH120" s="830"/>
      <c r="DI120" s="830"/>
      <c r="DJ120" s="830"/>
      <c r="DK120" s="830"/>
      <c r="DL120" s="830">
        <v>4751500</v>
      </c>
      <c r="DM120" s="830"/>
      <c r="DN120" s="830"/>
      <c r="DO120" s="830"/>
      <c r="DP120" s="830"/>
      <c r="DQ120" s="830">
        <v>4577099</v>
      </c>
      <c r="DR120" s="830"/>
      <c r="DS120" s="830"/>
      <c r="DT120" s="830"/>
      <c r="DU120" s="830"/>
      <c r="DV120" s="831">
        <v>34.299999999999997</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19265735</v>
      </c>
      <c r="BR121" s="888"/>
      <c r="BS121" s="888"/>
      <c r="BT121" s="888"/>
      <c r="BU121" s="888"/>
      <c r="BV121" s="888">
        <v>19705026</v>
      </c>
      <c r="BW121" s="888"/>
      <c r="BX121" s="888"/>
      <c r="BY121" s="888"/>
      <c r="BZ121" s="888"/>
      <c r="CA121" s="888">
        <v>20206055</v>
      </c>
      <c r="CB121" s="888"/>
      <c r="CC121" s="888"/>
      <c r="CD121" s="888"/>
      <c r="CE121" s="888"/>
      <c r="CF121" s="889">
        <v>151.4</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445</v>
      </c>
      <c r="BP122" s="868"/>
      <c r="BQ122" s="869">
        <v>30118942</v>
      </c>
      <c r="BR122" s="870"/>
      <c r="BS122" s="870"/>
      <c r="BT122" s="870"/>
      <c r="BU122" s="870"/>
      <c r="BV122" s="870">
        <v>30356891</v>
      </c>
      <c r="BW122" s="870"/>
      <c r="BX122" s="870"/>
      <c r="BY122" s="870"/>
      <c r="BZ122" s="870"/>
      <c r="CA122" s="870">
        <v>31083901</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12.78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v>6915</v>
      </c>
      <c r="DM127" s="850"/>
      <c r="DN127" s="850"/>
      <c r="DO127" s="850"/>
      <c r="DP127" s="850"/>
      <c r="DQ127" s="850">
        <v>16342</v>
      </c>
      <c r="DR127" s="850"/>
      <c r="DS127" s="850"/>
      <c r="DT127" s="850"/>
      <c r="DU127" s="850"/>
      <c r="DV127" s="851">
        <v>0.1</v>
      </c>
      <c r="DW127" s="851"/>
      <c r="DX127" s="851"/>
      <c r="DY127" s="851"/>
      <c r="DZ127" s="852"/>
    </row>
    <row r="128" spans="1:130" s="197" customFormat="1" ht="26.25" customHeight="1" x14ac:dyDescent="0.15">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640829</v>
      </c>
      <c r="AB128" s="754"/>
      <c r="AC128" s="754"/>
      <c r="AD128" s="754"/>
      <c r="AE128" s="755"/>
      <c r="AF128" s="756">
        <v>533527</v>
      </c>
      <c r="AG128" s="754"/>
      <c r="AH128" s="754"/>
      <c r="AI128" s="754"/>
      <c r="AJ128" s="755"/>
      <c r="AK128" s="756">
        <v>585094</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448</v>
      </c>
      <c r="BG128" s="821"/>
      <c r="BH128" s="821"/>
      <c r="BI128" s="821"/>
      <c r="BJ128" s="821"/>
      <c r="BK128" s="821"/>
      <c r="BL128" s="822"/>
      <c r="BM128" s="820">
        <v>17.78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14676930</v>
      </c>
      <c r="AB129" s="814"/>
      <c r="AC129" s="814"/>
      <c r="AD129" s="814"/>
      <c r="AE129" s="815"/>
      <c r="AF129" s="816">
        <v>14653573</v>
      </c>
      <c r="AG129" s="814"/>
      <c r="AH129" s="814"/>
      <c r="AI129" s="814"/>
      <c r="AJ129" s="815"/>
      <c r="AK129" s="816">
        <v>14925432</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2.4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1668350</v>
      </c>
      <c r="AB130" s="814"/>
      <c r="AC130" s="814"/>
      <c r="AD130" s="814"/>
      <c r="AE130" s="815"/>
      <c r="AF130" s="816">
        <v>1675714</v>
      </c>
      <c r="AG130" s="814"/>
      <c r="AH130" s="814"/>
      <c r="AI130" s="814"/>
      <c r="AJ130" s="815"/>
      <c r="AK130" s="816">
        <v>1577134</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13008580</v>
      </c>
      <c r="AB131" s="747"/>
      <c r="AC131" s="747"/>
      <c r="AD131" s="747"/>
      <c r="AE131" s="748"/>
      <c r="AF131" s="749">
        <v>12977859</v>
      </c>
      <c r="AG131" s="747"/>
      <c r="AH131" s="747"/>
      <c r="AI131" s="747"/>
      <c r="AJ131" s="748"/>
      <c r="AK131" s="749">
        <v>13348298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3.9867379839999999</v>
      </c>
      <c r="AB132" s="770"/>
      <c r="AC132" s="770"/>
      <c r="AD132" s="770"/>
      <c r="AE132" s="771"/>
      <c r="AF132" s="772">
        <v>1.0237512980000001</v>
      </c>
      <c r="AG132" s="770"/>
      <c r="AH132" s="770"/>
      <c r="AI132" s="770"/>
      <c r="AJ132" s="771"/>
      <c r="AK132" s="772">
        <v>2.4565453960000001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5.0999999999999996</v>
      </c>
      <c r="AB133" s="779"/>
      <c r="AC133" s="779"/>
      <c r="AD133" s="779"/>
      <c r="AE133" s="780"/>
      <c r="AF133" s="778">
        <v>3.5</v>
      </c>
      <c r="AG133" s="779"/>
      <c r="AH133" s="779"/>
      <c r="AI133" s="779"/>
      <c r="AJ133" s="780"/>
      <c r="AK133" s="778">
        <v>2.4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customSheetViews>
    <customSheetView guid="{E6ECB4E2-DA40-45B7-BF6B-E156E831D0B9}" scale="70" fitToPage="1" hiddenRows="1" hiddenColumns="1">
      <selection activeCell="V68" sqref="V68:Z68"/>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70" zoomScalePage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customSheetViews>
    <customSheetView guid="{E6ECB4E2-DA40-45B7-BF6B-E156E831D0B9}" scale="70" showPageBreaks="1" showGridLines="0" fitToPage="1" hiddenRows="1" hiddenColumns="1" view="pageBreakPreview" topLeftCell="K1">
      <selection activeCell="AG71" sqref="AG71"/>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customSheetViews>
    <customSheetView guid="{E6ECB4E2-DA40-45B7-BF6B-E156E831D0B9}" showGridLines="0" fitToPage="1" hiddenRows="1" hiddenColumns="1" topLeftCell="A6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9" t="s">
        <v>476</v>
      </c>
      <c r="L7" s="254"/>
      <c r="M7" s="255" t="s">
        <v>477</v>
      </c>
      <c r="N7" s="256"/>
    </row>
    <row r="8" spans="1:16" x14ac:dyDescent="0.15">
      <c r="A8" s="248"/>
      <c r="B8" s="244"/>
      <c r="C8" s="244"/>
      <c r="D8" s="244"/>
      <c r="E8" s="244"/>
      <c r="F8" s="244"/>
      <c r="G8" s="257"/>
      <c r="H8" s="258"/>
      <c r="I8" s="258"/>
      <c r="J8" s="259"/>
      <c r="K8" s="1150"/>
      <c r="L8" s="260" t="s">
        <v>478</v>
      </c>
      <c r="M8" s="261" t="s">
        <v>479</v>
      </c>
      <c r="N8" s="262" t="s">
        <v>480</v>
      </c>
    </row>
    <row r="9" spans="1:16" x14ac:dyDescent="0.15">
      <c r="A9" s="248"/>
      <c r="B9" s="244"/>
      <c r="C9" s="244"/>
      <c r="D9" s="244"/>
      <c r="E9" s="244"/>
      <c r="F9" s="244"/>
      <c r="G9" s="1163" t="s">
        <v>481</v>
      </c>
      <c r="H9" s="1164"/>
      <c r="I9" s="1164"/>
      <c r="J9" s="1165"/>
      <c r="K9" s="263">
        <v>4114205</v>
      </c>
      <c r="L9" s="264">
        <v>48572</v>
      </c>
      <c r="M9" s="265">
        <v>58112</v>
      </c>
      <c r="N9" s="266">
        <v>-16.399999999999999</v>
      </c>
    </row>
    <row r="10" spans="1:16" x14ac:dyDescent="0.15">
      <c r="A10" s="248"/>
      <c r="B10" s="244"/>
      <c r="C10" s="244"/>
      <c r="D10" s="244"/>
      <c r="E10" s="244"/>
      <c r="F10" s="244"/>
      <c r="G10" s="1163" t="s">
        <v>482</v>
      </c>
      <c r="H10" s="1164"/>
      <c r="I10" s="1164"/>
      <c r="J10" s="1165"/>
      <c r="K10" s="267">
        <v>7970</v>
      </c>
      <c r="L10" s="268">
        <v>94</v>
      </c>
      <c r="M10" s="269">
        <v>3510</v>
      </c>
      <c r="N10" s="270">
        <v>-97.3</v>
      </c>
    </row>
    <row r="11" spans="1:16" ht="13.5" customHeight="1" x14ac:dyDescent="0.15">
      <c r="A11" s="248"/>
      <c r="B11" s="244"/>
      <c r="C11" s="244"/>
      <c r="D11" s="244"/>
      <c r="E11" s="244"/>
      <c r="F11" s="244"/>
      <c r="G11" s="1163" t="s">
        <v>483</v>
      </c>
      <c r="H11" s="1164"/>
      <c r="I11" s="1164"/>
      <c r="J11" s="1165"/>
      <c r="K11" s="267">
        <v>754463</v>
      </c>
      <c r="L11" s="268">
        <v>8907</v>
      </c>
      <c r="M11" s="269">
        <v>6281</v>
      </c>
      <c r="N11" s="270">
        <v>41.8</v>
      </c>
    </row>
    <row r="12" spans="1:16" ht="13.5" customHeight="1" x14ac:dyDescent="0.15">
      <c r="A12" s="248"/>
      <c r="B12" s="244"/>
      <c r="C12" s="244"/>
      <c r="D12" s="244"/>
      <c r="E12" s="244"/>
      <c r="F12" s="244"/>
      <c r="G12" s="1163" t="s">
        <v>484</v>
      </c>
      <c r="H12" s="1164"/>
      <c r="I12" s="1164"/>
      <c r="J12" s="1165"/>
      <c r="K12" s="267" t="s">
        <v>485</v>
      </c>
      <c r="L12" s="268" t="s">
        <v>485</v>
      </c>
      <c r="M12" s="269">
        <v>744</v>
      </c>
      <c r="N12" s="270" t="s">
        <v>485</v>
      </c>
    </row>
    <row r="13" spans="1:16" ht="13.5" customHeight="1" x14ac:dyDescent="0.15">
      <c r="A13" s="248"/>
      <c r="B13" s="244"/>
      <c r="C13" s="244"/>
      <c r="D13" s="244"/>
      <c r="E13" s="244"/>
      <c r="F13" s="244"/>
      <c r="G13" s="1163" t="s">
        <v>486</v>
      </c>
      <c r="H13" s="1164"/>
      <c r="I13" s="1164"/>
      <c r="J13" s="1165"/>
      <c r="K13" s="267" t="s">
        <v>485</v>
      </c>
      <c r="L13" s="268" t="s">
        <v>485</v>
      </c>
      <c r="M13" s="269">
        <v>1</v>
      </c>
      <c r="N13" s="270" t="s">
        <v>485</v>
      </c>
    </row>
    <row r="14" spans="1:16" ht="13.5" customHeight="1" x14ac:dyDescent="0.15">
      <c r="A14" s="248"/>
      <c r="B14" s="244"/>
      <c r="C14" s="244"/>
      <c r="D14" s="244"/>
      <c r="E14" s="244"/>
      <c r="F14" s="244"/>
      <c r="G14" s="1163" t="s">
        <v>487</v>
      </c>
      <c r="H14" s="1164"/>
      <c r="I14" s="1164"/>
      <c r="J14" s="1165"/>
      <c r="K14" s="267">
        <v>201645</v>
      </c>
      <c r="L14" s="268">
        <v>2381</v>
      </c>
      <c r="M14" s="269">
        <v>2803</v>
      </c>
      <c r="N14" s="270">
        <v>-15.1</v>
      </c>
    </row>
    <row r="15" spans="1:16" ht="13.5" customHeight="1" x14ac:dyDescent="0.15">
      <c r="A15" s="248"/>
      <c r="B15" s="244"/>
      <c r="C15" s="244"/>
      <c r="D15" s="244"/>
      <c r="E15" s="244"/>
      <c r="F15" s="244"/>
      <c r="G15" s="1163" t="s">
        <v>488</v>
      </c>
      <c r="H15" s="1164"/>
      <c r="I15" s="1164"/>
      <c r="J15" s="1165"/>
      <c r="K15" s="267">
        <v>3431</v>
      </c>
      <c r="L15" s="268">
        <v>41</v>
      </c>
      <c r="M15" s="269">
        <v>1119</v>
      </c>
      <c r="N15" s="270">
        <v>-96.3</v>
      </c>
    </row>
    <row r="16" spans="1:16" x14ac:dyDescent="0.15">
      <c r="A16" s="248"/>
      <c r="B16" s="244"/>
      <c r="C16" s="244"/>
      <c r="D16" s="244"/>
      <c r="E16" s="244"/>
      <c r="F16" s="244"/>
      <c r="G16" s="1166" t="s">
        <v>489</v>
      </c>
      <c r="H16" s="1167"/>
      <c r="I16" s="1167"/>
      <c r="J16" s="1168"/>
      <c r="K16" s="268">
        <v>-310894</v>
      </c>
      <c r="L16" s="268">
        <v>-3670</v>
      </c>
      <c r="M16" s="269">
        <v>-5386</v>
      </c>
      <c r="N16" s="270">
        <v>-31.9</v>
      </c>
    </row>
    <row r="17" spans="1:16" x14ac:dyDescent="0.15">
      <c r="A17" s="248"/>
      <c r="B17" s="244"/>
      <c r="C17" s="244"/>
      <c r="D17" s="244"/>
      <c r="E17" s="244"/>
      <c r="F17" s="244"/>
      <c r="G17" s="1166" t="s">
        <v>167</v>
      </c>
      <c r="H17" s="1167"/>
      <c r="I17" s="1167"/>
      <c r="J17" s="1168"/>
      <c r="K17" s="268">
        <v>4770820</v>
      </c>
      <c r="L17" s="268">
        <v>56324</v>
      </c>
      <c r="M17" s="269">
        <v>67183</v>
      </c>
      <c r="N17" s="270">
        <v>-16.2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60" t="s">
        <v>494</v>
      </c>
      <c r="H21" s="1161"/>
      <c r="I21" s="1161"/>
      <c r="J21" s="1162"/>
      <c r="K21" s="280">
        <v>3.87</v>
      </c>
      <c r="L21" s="281">
        <v>6.12</v>
      </c>
      <c r="M21" s="282">
        <v>-2.25</v>
      </c>
      <c r="N21" s="249"/>
      <c r="O21" s="283"/>
      <c r="P21" s="279"/>
    </row>
    <row r="22" spans="1:16" s="284" customFormat="1" x14ac:dyDescent="0.15">
      <c r="A22" s="279"/>
      <c r="B22" s="249"/>
      <c r="C22" s="249"/>
      <c r="D22" s="249"/>
      <c r="E22" s="249"/>
      <c r="F22" s="249"/>
      <c r="G22" s="1160" t="s">
        <v>495</v>
      </c>
      <c r="H22" s="1161"/>
      <c r="I22" s="1161"/>
      <c r="J22" s="1162"/>
      <c r="K22" s="285">
        <v>94.7</v>
      </c>
      <c r="L22" s="286">
        <v>98.7</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9" t="s">
        <v>476</v>
      </c>
      <c r="L30" s="254"/>
      <c r="M30" s="255" t="s">
        <v>477</v>
      </c>
      <c r="N30" s="256"/>
    </row>
    <row r="31" spans="1:16" x14ac:dyDescent="0.15">
      <c r="A31" s="248"/>
      <c r="B31" s="244"/>
      <c r="C31" s="244"/>
      <c r="D31" s="244"/>
      <c r="E31" s="244"/>
      <c r="F31" s="244"/>
      <c r="G31" s="257"/>
      <c r="H31" s="258"/>
      <c r="I31" s="258"/>
      <c r="J31" s="259"/>
      <c r="K31" s="1150"/>
      <c r="L31" s="260" t="s">
        <v>478</v>
      </c>
      <c r="M31" s="261" t="s">
        <v>479</v>
      </c>
      <c r="N31" s="262" t="s">
        <v>480</v>
      </c>
    </row>
    <row r="32" spans="1:16" ht="27" customHeight="1" x14ac:dyDescent="0.15">
      <c r="A32" s="248"/>
      <c r="B32" s="244"/>
      <c r="C32" s="244"/>
      <c r="D32" s="244"/>
      <c r="E32" s="244"/>
      <c r="F32" s="244"/>
      <c r="G32" s="1151" t="s">
        <v>499</v>
      </c>
      <c r="H32" s="1152"/>
      <c r="I32" s="1152"/>
      <c r="J32" s="1153"/>
      <c r="K32" s="294">
        <v>1906219</v>
      </c>
      <c r="L32" s="294">
        <v>22505</v>
      </c>
      <c r="M32" s="295">
        <v>33998</v>
      </c>
      <c r="N32" s="296">
        <v>-33.799999999999997</v>
      </c>
    </row>
    <row r="33" spans="1:16" ht="13.5" customHeight="1" x14ac:dyDescent="0.15">
      <c r="A33" s="248"/>
      <c r="B33" s="244"/>
      <c r="C33" s="244"/>
      <c r="D33" s="244"/>
      <c r="E33" s="244"/>
      <c r="F33" s="244"/>
      <c r="G33" s="1151" t="s">
        <v>500</v>
      </c>
      <c r="H33" s="1152"/>
      <c r="I33" s="1152"/>
      <c r="J33" s="1153"/>
      <c r="K33" s="294" t="s">
        <v>485</v>
      </c>
      <c r="L33" s="294" t="s">
        <v>485</v>
      </c>
      <c r="M33" s="295">
        <v>1</v>
      </c>
      <c r="N33" s="296" t="s">
        <v>485</v>
      </c>
    </row>
    <row r="34" spans="1:16" ht="27" customHeight="1" x14ac:dyDescent="0.15">
      <c r="A34" s="248"/>
      <c r="B34" s="244"/>
      <c r="C34" s="244"/>
      <c r="D34" s="244"/>
      <c r="E34" s="244"/>
      <c r="F34" s="244"/>
      <c r="G34" s="1151" t="s">
        <v>501</v>
      </c>
      <c r="H34" s="1152"/>
      <c r="I34" s="1152"/>
      <c r="J34" s="1153"/>
      <c r="K34" s="294" t="s">
        <v>485</v>
      </c>
      <c r="L34" s="294" t="s">
        <v>485</v>
      </c>
      <c r="M34" s="295">
        <v>39</v>
      </c>
      <c r="N34" s="296" t="s">
        <v>485</v>
      </c>
    </row>
    <row r="35" spans="1:16" ht="27" customHeight="1" x14ac:dyDescent="0.15">
      <c r="A35" s="248"/>
      <c r="B35" s="244"/>
      <c r="C35" s="244"/>
      <c r="D35" s="244"/>
      <c r="E35" s="244"/>
      <c r="F35" s="244"/>
      <c r="G35" s="1151" t="s">
        <v>502</v>
      </c>
      <c r="H35" s="1152"/>
      <c r="I35" s="1152"/>
      <c r="J35" s="1153"/>
      <c r="K35" s="294">
        <v>489080</v>
      </c>
      <c r="L35" s="294">
        <v>5774</v>
      </c>
      <c r="M35" s="295">
        <v>9007</v>
      </c>
      <c r="N35" s="296">
        <v>-35.9</v>
      </c>
    </row>
    <row r="36" spans="1:16" ht="27" customHeight="1" x14ac:dyDescent="0.15">
      <c r="A36" s="248"/>
      <c r="B36" s="244"/>
      <c r="C36" s="244"/>
      <c r="D36" s="244"/>
      <c r="E36" s="244"/>
      <c r="F36" s="244"/>
      <c r="G36" s="1151" t="s">
        <v>503</v>
      </c>
      <c r="H36" s="1152"/>
      <c r="I36" s="1152"/>
      <c r="J36" s="1153"/>
      <c r="K36" s="294">
        <v>94836</v>
      </c>
      <c r="L36" s="294">
        <v>1120</v>
      </c>
      <c r="M36" s="295">
        <v>2239</v>
      </c>
      <c r="N36" s="296">
        <v>-50</v>
      </c>
    </row>
    <row r="37" spans="1:16" ht="13.5" customHeight="1" x14ac:dyDescent="0.15">
      <c r="A37" s="248"/>
      <c r="B37" s="244"/>
      <c r="C37" s="244"/>
      <c r="D37" s="244"/>
      <c r="E37" s="244"/>
      <c r="F37" s="244"/>
      <c r="G37" s="1151" t="s">
        <v>504</v>
      </c>
      <c r="H37" s="1152"/>
      <c r="I37" s="1152"/>
      <c r="J37" s="1153"/>
      <c r="K37" s="294" t="s">
        <v>485</v>
      </c>
      <c r="L37" s="294" t="s">
        <v>485</v>
      </c>
      <c r="M37" s="295">
        <v>951</v>
      </c>
      <c r="N37" s="296" t="s">
        <v>485</v>
      </c>
    </row>
    <row r="38" spans="1:16" ht="27" customHeight="1" x14ac:dyDescent="0.15">
      <c r="A38" s="248"/>
      <c r="B38" s="244"/>
      <c r="C38" s="244"/>
      <c r="D38" s="244"/>
      <c r="E38" s="244"/>
      <c r="F38" s="244"/>
      <c r="G38" s="1154" t="s">
        <v>505</v>
      </c>
      <c r="H38" s="1155"/>
      <c r="I38" s="1155"/>
      <c r="J38" s="1156"/>
      <c r="K38" s="297" t="s">
        <v>485</v>
      </c>
      <c r="L38" s="297" t="s">
        <v>485</v>
      </c>
      <c r="M38" s="298">
        <v>6</v>
      </c>
      <c r="N38" s="299" t="s">
        <v>485</v>
      </c>
      <c r="O38" s="293"/>
    </row>
    <row r="39" spans="1:16" x14ac:dyDescent="0.15">
      <c r="A39" s="248"/>
      <c r="B39" s="244"/>
      <c r="C39" s="244"/>
      <c r="D39" s="244"/>
      <c r="E39" s="244"/>
      <c r="F39" s="244"/>
      <c r="G39" s="1154" t="s">
        <v>506</v>
      </c>
      <c r="H39" s="1155"/>
      <c r="I39" s="1155"/>
      <c r="J39" s="1156"/>
      <c r="K39" s="300">
        <v>-585094</v>
      </c>
      <c r="L39" s="300">
        <v>-6908</v>
      </c>
      <c r="M39" s="301">
        <v>-6589</v>
      </c>
      <c r="N39" s="302">
        <v>4.8</v>
      </c>
      <c r="O39" s="293"/>
    </row>
    <row r="40" spans="1:16" ht="27" customHeight="1" x14ac:dyDescent="0.15">
      <c r="A40" s="248"/>
      <c r="B40" s="244"/>
      <c r="C40" s="244"/>
      <c r="D40" s="244"/>
      <c r="E40" s="244"/>
      <c r="F40" s="244"/>
      <c r="G40" s="1151" t="s">
        <v>507</v>
      </c>
      <c r="H40" s="1152"/>
      <c r="I40" s="1152"/>
      <c r="J40" s="1153"/>
      <c r="K40" s="300">
        <v>-1577134</v>
      </c>
      <c r="L40" s="300">
        <v>-18620</v>
      </c>
      <c r="M40" s="301">
        <v>-27524</v>
      </c>
      <c r="N40" s="302">
        <v>-32.299999999999997</v>
      </c>
      <c r="O40" s="293"/>
    </row>
    <row r="41" spans="1:16" x14ac:dyDescent="0.15">
      <c r="A41" s="248"/>
      <c r="B41" s="244"/>
      <c r="C41" s="244"/>
      <c r="D41" s="244"/>
      <c r="E41" s="244"/>
      <c r="F41" s="244"/>
      <c r="G41" s="1157" t="s">
        <v>278</v>
      </c>
      <c r="H41" s="1158"/>
      <c r="I41" s="1158"/>
      <c r="J41" s="1159"/>
      <c r="K41" s="294">
        <v>327907</v>
      </c>
      <c r="L41" s="300">
        <v>3871</v>
      </c>
      <c r="M41" s="301">
        <v>12127</v>
      </c>
      <c r="N41" s="302">
        <v>-68.099999999999994</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44" t="s">
        <v>476</v>
      </c>
      <c r="J49" s="1146" t="s">
        <v>511</v>
      </c>
      <c r="K49" s="1147"/>
      <c r="L49" s="1147"/>
      <c r="M49" s="1147"/>
      <c r="N49" s="1148"/>
    </row>
    <row r="50" spans="1:14" x14ac:dyDescent="0.15">
      <c r="A50" s="248"/>
      <c r="B50" s="244"/>
      <c r="C50" s="244"/>
      <c r="D50" s="244"/>
      <c r="E50" s="244"/>
      <c r="F50" s="244"/>
      <c r="G50" s="312"/>
      <c r="H50" s="313"/>
      <c r="I50" s="1145"/>
      <c r="J50" s="314" t="s">
        <v>512</v>
      </c>
      <c r="K50" s="315" t="s">
        <v>513</v>
      </c>
      <c r="L50" s="316" t="s">
        <v>514</v>
      </c>
      <c r="M50" s="317" t="s">
        <v>515</v>
      </c>
      <c r="N50" s="318" t="s">
        <v>516</v>
      </c>
    </row>
    <row r="51" spans="1:14" x14ac:dyDescent="0.15">
      <c r="A51" s="248"/>
      <c r="B51" s="244"/>
      <c r="C51" s="244"/>
      <c r="D51" s="244"/>
      <c r="E51" s="244"/>
      <c r="F51" s="244"/>
      <c r="G51" s="310" t="s">
        <v>517</v>
      </c>
      <c r="H51" s="311"/>
      <c r="I51" s="319">
        <v>2893871</v>
      </c>
      <c r="J51" s="320">
        <v>35330</v>
      </c>
      <c r="K51" s="321">
        <v>33.9</v>
      </c>
      <c r="L51" s="322">
        <v>47569</v>
      </c>
      <c r="M51" s="323">
        <v>-23.1</v>
      </c>
      <c r="N51" s="324">
        <v>57</v>
      </c>
    </row>
    <row r="52" spans="1:14" x14ac:dyDescent="0.15">
      <c r="A52" s="248"/>
      <c r="B52" s="244"/>
      <c r="C52" s="244"/>
      <c r="D52" s="244"/>
      <c r="E52" s="244"/>
      <c r="F52" s="244"/>
      <c r="G52" s="325"/>
      <c r="H52" s="326" t="s">
        <v>518</v>
      </c>
      <c r="I52" s="327">
        <v>809739</v>
      </c>
      <c r="J52" s="328">
        <v>9886</v>
      </c>
      <c r="K52" s="329">
        <v>23.5</v>
      </c>
      <c r="L52" s="330">
        <v>26255</v>
      </c>
      <c r="M52" s="331">
        <v>-18.399999999999999</v>
      </c>
      <c r="N52" s="332">
        <v>41.9</v>
      </c>
    </row>
    <row r="53" spans="1:14" x14ac:dyDescent="0.15">
      <c r="A53" s="248"/>
      <c r="B53" s="244"/>
      <c r="C53" s="244"/>
      <c r="D53" s="244"/>
      <c r="E53" s="244"/>
      <c r="F53" s="244"/>
      <c r="G53" s="310" t="s">
        <v>519</v>
      </c>
      <c r="H53" s="311"/>
      <c r="I53" s="319">
        <v>3639603</v>
      </c>
      <c r="J53" s="320">
        <v>43609</v>
      </c>
      <c r="K53" s="321">
        <v>23.4</v>
      </c>
      <c r="L53" s="322">
        <v>50880</v>
      </c>
      <c r="M53" s="323">
        <v>7</v>
      </c>
      <c r="N53" s="324">
        <v>16.399999999999999</v>
      </c>
    </row>
    <row r="54" spans="1:14" x14ac:dyDescent="0.15">
      <c r="A54" s="248"/>
      <c r="B54" s="244"/>
      <c r="C54" s="244"/>
      <c r="D54" s="244"/>
      <c r="E54" s="244"/>
      <c r="F54" s="244"/>
      <c r="G54" s="325"/>
      <c r="H54" s="326" t="s">
        <v>518</v>
      </c>
      <c r="I54" s="327">
        <v>961371</v>
      </c>
      <c r="J54" s="328">
        <v>11519</v>
      </c>
      <c r="K54" s="329">
        <v>16.5</v>
      </c>
      <c r="L54" s="330">
        <v>26879</v>
      </c>
      <c r="M54" s="331">
        <v>2.4</v>
      </c>
      <c r="N54" s="332">
        <v>14.1</v>
      </c>
    </row>
    <row r="55" spans="1:14" x14ac:dyDescent="0.15">
      <c r="A55" s="248"/>
      <c r="B55" s="244"/>
      <c r="C55" s="244"/>
      <c r="D55" s="244"/>
      <c r="E55" s="244"/>
      <c r="F55" s="244"/>
      <c r="G55" s="310" t="s">
        <v>520</v>
      </c>
      <c r="H55" s="311"/>
      <c r="I55" s="319">
        <v>4395116</v>
      </c>
      <c r="J55" s="320">
        <v>52329</v>
      </c>
      <c r="K55" s="321">
        <v>20</v>
      </c>
      <c r="L55" s="322">
        <v>63956</v>
      </c>
      <c r="M55" s="323">
        <v>25.7</v>
      </c>
      <c r="N55" s="324">
        <v>-5.7</v>
      </c>
    </row>
    <row r="56" spans="1:14" x14ac:dyDescent="0.15">
      <c r="A56" s="248"/>
      <c r="B56" s="244"/>
      <c r="C56" s="244"/>
      <c r="D56" s="244"/>
      <c r="E56" s="244"/>
      <c r="F56" s="244"/>
      <c r="G56" s="325"/>
      <c r="H56" s="326" t="s">
        <v>518</v>
      </c>
      <c r="I56" s="327">
        <v>1184738</v>
      </c>
      <c r="J56" s="328">
        <v>14106</v>
      </c>
      <c r="K56" s="329">
        <v>22.5</v>
      </c>
      <c r="L56" s="330">
        <v>29239</v>
      </c>
      <c r="M56" s="331">
        <v>8.8000000000000007</v>
      </c>
      <c r="N56" s="332">
        <v>13.7</v>
      </c>
    </row>
    <row r="57" spans="1:14" x14ac:dyDescent="0.15">
      <c r="A57" s="248"/>
      <c r="B57" s="244"/>
      <c r="C57" s="244"/>
      <c r="D57" s="244"/>
      <c r="E57" s="244"/>
      <c r="F57" s="244"/>
      <c r="G57" s="310" t="s">
        <v>521</v>
      </c>
      <c r="H57" s="311"/>
      <c r="I57" s="319">
        <v>3181452</v>
      </c>
      <c r="J57" s="320">
        <v>37705</v>
      </c>
      <c r="K57" s="321">
        <v>-27.9</v>
      </c>
      <c r="L57" s="322">
        <v>66255</v>
      </c>
      <c r="M57" s="323">
        <v>3.6</v>
      </c>
      <c r="N57" s="324">
        <v>-31.5</v>
      </c>
    </row>
    <row r="58" spans="1:14" x14ac:dyDescent="0.15">
      <c r="A58" s="248"/>
      <c r="B58" s="244"/>
      <c r="C58" s="244"/>
      <c r="D58" s="244"/>
      <c r="E58" s="244"/>
      <c r="F58" s="244"/>
      <c r="G58" s="325"/>
      <c r="H58" s="326" t="s">
        <v>518</v>
      </c>
      <c r="I58" s="327">
        <v>1308251</v>
      </c>
      <c r="J58" s="328">
        <v>15505</v>
      </c>
      <c r="K58" s="329">
        <v>9.9</v>
      </c>
      <c r="L58" s="330">
        <v>31822</v>
      </c>
      <c r="M58" s="331">
        <v>8.8000000000000007</v>
      </c>
      <c r="N58" s="332">
        <v>1.1000000000000001</v>
      </c>
    </row>
    <row r="59" spans="1:14" x14ac:dyDescent="0.15">
      <c r="A59" s="248"/>
      <c r="B59" s="244"/>
      <c r="C59" s="244"/>
      <c r="D59" s="244"/>
      <c r="E59" s="244"/>
      <c r="F59" s="244"/>
      <c r="G59" s="310" t="s">
        <v>522</v>
      </c>
      <c r="H59" s="311"/>
      <c r="I59" s="319">
        <v>3093309</v>
      </c>
      <c r="J59" s="320">
        <v>36519</v>
      </c>
      <c r="K59" s="321">
        <v>-3.1</v>
      </c>
      <c r="L59" s="322">
        <v>47278</v>
      </c>
      <c r="M59" s="323">
        <v>-28.6</v>
      </c>
      <c r="N59" s="324">
        <v>25.5</v>
      </c>
    </row>
    <row r="60" spans="1:14" x14ac:dyDescent="0.15">
      <c r="A60" s="248"/>
      <c r="B60" s="244"/>
      <c r="C60" s="244"/>
      <c r="D60" s="244"/>
      <c r="E60" s="244"/>
      <c r="F60" s="244"/>
      <c r="G60" s="325"/>
      <c r="H60" s="326" t="s">
        <v>518</v>
      </c>
      <c r="I60" s="333">
        <v>1517319</v>
      </c>
      <c r="J60" s="328">
        <v>17913</v>
      </c>
      <c r="K60" s="329">
        <v>15.5</v>
      </c>
      <c r="L60" s="330">
        <v>24096</v>
      </c>
      <c r="M60" s="331">
        <v>-24.3</v>
      </c>
      <c r="N60" s="332">
        <v>39.799999999999997</v>
      </c>
    </row>
    <row r="61" spans="1:14" x14ac:dyDescent="0.15">
      <c r="A61" s="248"/>
      <c r="B61" s="244"/>
      <c r="C61" s="244"/>
      <c r="D61" s="244"/>
      <c r="E61" s="244"/>
      <c r="F61" s="244"/>
      <c r="G61" s="310" t="s">
        <v>523</v>
      </c>
      <c r="H61" s="334"/>
      <c r="I61" s="335">
        <v>3440670</v>
      </c>
      <c r="J61" s="336">
        <v>41098</v>
      </c>
      <c r="K61" s="337">
        <v>9.3000000000000007</v>
      </c>
      <c r="L61" s="338">
        <v>55188</v>
      </c>
      <c r="M61" s="339">
        <v>-3.1</v>
      </c>
      <c r="N61" s="324">
        <v>12.4</v>
      </c>
    </row>
    <row r="62" spans="1:14" x14ac:dyDescent="0.15">
      <c r="A62" s="248"/>
      <c r="B62" s="244"/>
      <c r="C62" s="244"/>
      <c r="D62" s="244"/>
      <c r="E62" s="244"/>
      <c r="F62" s="244"/>
      <c r="G62" s="325"/>
      <c r="H62" s="326" t="s">
        <v>518</v>
      </c>
      <c r="I62" s="327">
        <v>1156284</v>
      </c>
      <c r="J62" s="328">
        <v>13786</v>
      </c>
      <c r="K62" s="329">
        <v>17.600000000000001</v>
      </c>
      <c r="L62" s="330">
        <v>27658</v>
      </c>
      <c r="M62" s="331">
        <v>-4.5</v>
      </c>
      <c r="N62" s="332">
        <v>22.1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customSheetViews>
    <customSheetView guid="{E6ECB4E2-DA40-45B7-BF6B-E156E831D0B9}"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customSheetViews>
    <customSheetView guid="{E6ECB4E2-DA40-45B7-BF6B-E156E831D0B9}"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customSheetViews>
    <customSheetView guid="{E6ECB4E2-DA40-45B7-BF6B-E156E831D0B9}"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18.25</v>
      </c>
      <c r="G47" s="12">
        <v>7.59</v>
      </c>
      <c r="H47" s="12">
        <v>10.029999999999999</v>
      </c>
      <c r="I47" s="12">
        <v>12</v>
      </c>
      <c r="J47" s="13">
        <v>10.37</v>
      </c>
    </row>
    <row r="48" spans="2:10" ht="57.75" customHeight="1" x14ac:dyDescent="0.15">
      <c r="B48" s="14"/>
      <c r="C48" s="1171" t="s">
        <v>4</v>
      </c>
      <c r="D48" s="1171"/>
      <c r="E48" s="1172"/>
      <c r="F48" s="15">
        <v>4.67</v>
      </c>
      <c r="G48" s="16">
        <v>5.58</v>
      </c>
      <c r="H48" s="16">
        <v>6.21</v>
      </c>
      <c r="I48" s="16">
        <v>6.23</v>
      </c>
      <c r="J48" s="17">
        <v>7.53</v>
      </c>
    </row>
    <row r="49" spans="2:10" ht="57.75" customHeight="1" thickBot="1" x14ac:dyDescent="0.2">
      <c r="B49" s="18"/>
      <c r="C49" s="1173" t="s">
        <v>5</v>
      </c>
      <c r="D49" s="1173"/>
      <c r="E49" s="1174"/>
      <c r="F49" s="19">
        <v>1.96</v>
      </c>
      <c r="G49" s="20" t="s">
        <v>530</v>
      </c>
      <c r="H49" s="20">
        <v>3.29</v>
      </c>
      <c r="I49" s="20">
        <v>1.97</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customSheetViews>
    <customSheetView guid="{E6ECB4E2-DA40-45B7-BF6B-E156E831D0B9}"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2017-05-15T07:15:51Z</cp:lastPrinted>
  <dcterms:created xsi:type="dcterms:W3CDTF">2017-02-15T16:28:20Z</dcterms:created>
  <dcterms:modified xsi:type="dcterms:W3CDTF">2017-05-26T09:07:19Z</dcterms:modified>
  <cp:category/>
</cp:coreProperties>
</file>