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W36" i="9"/>
  <c r="BW37" i="9" s="1"/>
  <c r="BW38" i="9" s="1"/>
  <c r="BE36" i="9"/>
  <c r="AM36" i="9"/>
  <c r="C36" i="9"/>
  <c r="CO35" i="9"/>
  <c r="BW35" i="9"/>
  <c r="BE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AM35" i="9" s="1"/>
</calcChain>
</file>

<file path=xl/sharedStrings.xml><?xml version="1.0" encoding="utf-8"?>
<sst xmlns="http://schemas.openxmlformats.org/spreadsheetml/2006/main" count="1028" uniqueCount="566">
  <si>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</si>
  <si>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</si>
  <si>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</si>
  <si>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</si>
  <si>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</si>
  <si>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</si>
  <si>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</si>
  <si>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</si>
  <si>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</si>
  <si>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</si>
  <si>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</si>
  <si>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</si>
  <si>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</si>
  <si>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</si>
  <si>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</si>
  <si>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</si>
  <si>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</si>
  <si>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</si>
  <si>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</si>
  <si>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</si>
  <si>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</si>
  <si>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</si>
  <si>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</si>
  <si>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</si>
  <si>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</si>
  <si>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</si>
  <si>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</si>
  <si>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</si>
  <si>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</si>
  <si>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</si>
  <si>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</si>
  <si>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</si>
  <si>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</si>
  <si>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</si>
  <si>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</si>
  <si>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</si>
  <si>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</si>
  <si>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</si>
  <si>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</si>
  <si>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</si>
  <si>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</si>
  <si>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</si>
  <si>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</si>
  <si>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</si>
  <si>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</si>
  <si>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</si>
  <si>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</si>
  <si>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</si>
  <si>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</si>
  <si>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</si>
  <si>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</si>
  <si>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</si>
  <si>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</si>
  <si>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</si>
  <si>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</si>
  <si>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</si>
  <si>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</si>
  <si>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</si>
  <si>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</si>
  <si>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</si>
  <si>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</si>
  <si>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</si>
  <si>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</si>
  <si>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</si>
  <si>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</si>
  <si>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</si>
  <si>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</si>
  <si>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</si>
  <si>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</si>
  <si>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</si>
  <si>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</si>
  <si>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</si>
  <si>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</si>
  <si>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</si>
  <si>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</si>
  <si>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</si>
  <si>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</si>
  <si>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</si>
  <si>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</si>
  <si>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</si>
  <si>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</si>
  <si>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つくば市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</si>
  <si>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</si>
  <si>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</si>
  <si>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</si>
  <si>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</si>
  <si>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</si>
  <si>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</si>
  <si>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</si>
  <si>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</si>
  <si>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</si>
  <si>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</si>
  <si>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</si>
  <si>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</si>
  <si>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</si>
  <si>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</si>
  <si>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</si>
  <si>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</si>
  <si>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</si>
  <si>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</si>
  <si>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</si>
  <si>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</si>
  <si>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</si>
  <si>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</si>
  <si>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</si>
  <si>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</si>
  <si>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</si>
  <si>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</si>
  <si>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</si>
  <si>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</si>
  <si>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</si>
  <si>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</si>
  <si>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</si>
  <si>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</si>
  <si>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</si>
  <si>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</si>
  <si>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</si>
  <si>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</si>
  <si>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</si>
  <si>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</si>
  <si>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</si>
  <si>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</si>
  <si>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</si>
  <si>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</si>
  <si>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</si>
  <si>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</si>
  <si>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</si>
  <si>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</si>
  <si>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</si>
  <si>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</si>
  <si>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</si>
  <si>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</si>
  <si>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</si>
  <si>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</si>
  <si>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</si>
  <si>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</si>
  <si>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</si>
  <si>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</si>
  <si>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</si>
  <si>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</si>
  <si>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</si>
  <si>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</si>
  <si>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</si>
  <si>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</si>
  <si>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</si>
  <si>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</si>
  <si>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</si>
  <si>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</si>
  <si>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</si>
  <si>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</si>
  <si>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</si>
  <si>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</si>
  <si>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</si>
  <si>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</si>
  <si>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</si>
  <si>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</si>
  <si>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</si>
  <si>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</si>
  <si>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</si>
  <si>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</si>
  <si>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</si>
  <si>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</si>
  <si>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</si>
  <si>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</si>
  <si>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</si>
  <si>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</si>
  <si>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</si>
  <si>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</si>
  <si>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</si>
  <si>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</si>
  <si>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</si>
  <si>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</si>
  <si>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</si>
  <si>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</si>
  <si>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</si>
  <si>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</si>
  <si>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</si>
  <si>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</si>
  <si>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</si>
  <si>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</si>
  <si>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</si>
  <si>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</si>
  <si>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</si>
  <si>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</si>
  <si>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</si>
  <si>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</si>
  <si>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</si>
  <si>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</si>
  <si>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</si>
  <si>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</si>
  <si>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</si>
  <si>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</si>
  <si>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</si>
  <si>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茨城県つくば市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</si>
  <si>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</si>
  <si>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</si>
  <si>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</si>
  <si>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</si>
  <si>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</si>
  <si>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</si>
  <si>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</si>
  <si>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</si>
  <si>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</si>
  <si>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</si>
  <si>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</si>
  <si>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</si>
  <si>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</si>
  <si>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</si>
  <si>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</si>
  <si>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</si>
  <si>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</si>
  <si>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</si>
  <si>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</si>
  <si>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</si>
  <si>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</si>
  <si>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</si>
  <si>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</si>
  <si>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</si>
  <si>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</si>
  <si>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</si>
  <si>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</si>
  <si>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</si>
  <si>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</si>
  <si>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</si>
  <si>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</si>
  <si>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</si>
  <si>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</si>
  <si>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</si>
  <si>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</si>
  <si>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</si>
  <si>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</si>
  <si>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</si>
  <si>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</si>
  <si>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</si>
  <si>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</si>
  <si>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</si>
  <si>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</si>
  <si>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</si>
  <si>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</si>
  <si>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</si>
  <si>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</si>
  <si>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</si>
  <si>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</si>
  <si>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</si>
  <si>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</si>
  <si>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</si>
  <si>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</si>
  <si>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</si>
  <si>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</si>
  <si>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</si>
  <si>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</si>
  <si>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</si>
  <si>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</si>
  <si>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</si>
  <si>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</si>
  <si>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</si>
  <si>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</si>
  <si>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</si>
  <si>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</si>
  <si>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</si>
  <si>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</si>
  <si>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</si>
  <si>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</si>
  <si>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</si>
  <si>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</si>
  <si>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</si>
  <si>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</si>
  <si>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</si>
  <si>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</si>
  <si>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</si>
  <si>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</si>
  <si>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</si>
  <si>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</si>
  <si>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</si>
  <si>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</si>
  <si>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</si>
  <si>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</si>
  <si>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</si>
  <si>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</si>
  <si>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</si>
  <si>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</si>
  <si>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</si>
  <si>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</si>
  <si>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</si>
  <si>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</si>
  <si>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</si>
  <si>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</si>
  <si>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</si>
  <si>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</si>
  <si>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</si>
  <si>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</si>
  <si>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</si>
  <si>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</si>
  <si>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</si>
  <si>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</si>
  <si>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</si>
  <si>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</si>
  <si>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</si>
  <si>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</si>
  <si>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</si>
  <si>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</si>
  <si>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</si>
  <si>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</si>
  <si>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</si>
  <si>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</si>
  <si>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</si>
  <si>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</si>
  <si>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</si>
  <si>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</si>
  <si>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</si>
  <si>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</si>
  <si>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</si>
  <si>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</si>
  <si>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</si>
  <si>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</si>
  <si>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</si>
  <si>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</si>
  <si>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</si>
  <si>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</si>
  <si>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</si>
  <si>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</si>
  <si>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</si>
  <si>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</si>
  <si>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</si>
  <si>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</si>
  <si>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</si>
  <si>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</si>
  <si>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</si>
  <si>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</si>
  <si>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</si>
  <si>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</si>
  <si>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</si>
  <si>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</si>
  <si>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</si>
  <si>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</si>
  <si>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</si>
  <si>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</si>
  <si>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</si>
  <si>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</si>
  <si>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</si>
  <si>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</si>
  <si>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茨城県つくば市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</si>
  <si>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</si>
  <si>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</si>
  <si>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</si>
  <si>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</si>
  <si>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</si>
  <si>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</si>
  <si>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</si>
  <si>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</si>
  <si>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</si>
  <si>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</si>
  <si>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</si>
  <si>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</si>
  <si>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</si>
  <si>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</si>
  <si>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</si>
  <si>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</si>
  <si>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</si>
  <si>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</si>
  <si>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</si>
  <si>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</si>
  <si>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つくば市等公平委員会</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</si>
  <si>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</si>
  <si>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</si>
  <si>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</si>
  <si>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</si>
  <si>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</si>
  <si>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</si>
  <si>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</si>
  <si>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</si>
  <si>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</si>
  <si>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</si>
  <si>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</si>
  <si>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</si>
  <si>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</si>
  <si>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つくば市国民健康保険特別会計</t>
    <phoneticPr fontId="5"/>
  </si>
  <si>
    <t>つくば市介護保険事業特別会計</t>
    <phoneticPr fontId="5"/>
  </si>
  <si>
    <t>つくば市後期高齢者医療特別会計</t>
    <phoneticPr fontId="5"/>
  </si>
  <si>
    <t>つくば市水道事業会計</t>
    <phoneticPr fontId="5"/>
  </si>
  <si>
    <t>法適用企業</t>
    <phoneticPr fontId="5"/>
  </si>
  <si>
    <t>つくば市病院事業会計</t>
    <phoneticPr fontId="5"/>
  </si>
  <si>
    <t>つくば市下水道事業特別会計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</si>
  <si>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</si>
  <si>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</si>
  <si>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</si>
  <si>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</si>
  <si>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</si>
  <si>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</si>
  <si>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</si>
  <si>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</si>
  <si>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</si>
  <si>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</si>
  <si>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</si>
  <si>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</si>
  <si>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</si>
  <si>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</si>
  <si>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</si>
  <si>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</si>
  <si>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</si>
  <si>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</si>
  <si>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</si>
  <si>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</si>
  <si>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</si>
  <si>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</si>
  <si>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</si>
  <si>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</si>
  <si>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</si>
  <si>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</si>
  <si>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</si>
  <si>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</si>
  <si>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</si>
  <si>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</si>
  <si>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</si>
  <si>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</si>
  <si>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</si>
  <si>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</si>
  <si>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</si>
  <si>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</si>
  <si>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</si>
  <si>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</si>
  <si>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</si>
  <si>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</si>
  <si>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</si>
  <si>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</si>
  <si>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</si>
  <si>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</si>
  <si>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</si>
  <si>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</si>
  <si>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</si>
  <si>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</si>
  <si>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</si>
  <si>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</si>
  <si>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</si>
  <si>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</si>
  <si>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</si>
  <si>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</si>
  <si>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</si>
  <si>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</si>
  <si>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つくば市介護保険事業特別会計</t>
    <phoneticPr fontId="5"/>
  </si>
  <si>
    <t>-</t>
    <phoneticPr fontId="5"/>
  </si>
  <si>
    <t>将来負担比率（(Ｅ)－(Ｆ)）／（(Ｃ)－(Ｄ)）×１００</t>
    <rPh sb="0" eb="2">
      <t>ショウライ</t>
    </rPh>
    <rPh sb="2" eb="4">
      <t>フタン</t>
    </rPh>
    <rPh sb="4" eb="6">
      <t>ヒリツ</t>
    </rPh>
    <phoneticPr fontId="5"/>
  </si>
  <si>
    <t>つくば市後期高齢者医療特別会計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</si>
  <si>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</si>
  <si>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</si>
  <si>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</si>
  <si>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</si>
  <si>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</si>
  <si>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</si>
  <si>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</si>
  <si>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</si>
  <si>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</si>
  <si>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</si>
  <si>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</si>
  <si>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</si>
  <si>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</si>
  <si>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</si>
  <si>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</si>
  <si>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</si>
  <si>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</si>
  <si>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</si>
  <si>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</si>
  <si>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</si>
  <si>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</si>
  <si>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</si>
  <si>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</si>
  <si>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</si>
  <si>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</si>
  <si>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</si>
  <si>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</si>
  <si>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</si>
  <si>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</si>
  <si>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</si>
  <si>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</si>
  <si>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</si>
  <si>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</si>
  <si>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</si>
  <si>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</si>
  <si>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</si>
  <si>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</si>
  <si>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</si>
  <si>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</si>
  <si>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</si>
  <si>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</si>
  <si>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</si>
  <si>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</si>
  <si>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</si>
  <si>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</si>
  <si>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</si>
  <si>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</si>
  <si>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</si>
  <si>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</si>
  <si>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</si>
  <si>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</si>
  <si>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</si>
  <si>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</si>
  <si>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</si>
  <si>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</si>
  <si>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</si>
  <si>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</si>
  <si>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</si>
  <si>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</si>
  <si>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</si>
  <si>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</si>
  <si>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</si>
  <si>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</si>
  <si>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</si>
  <si>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</si>
  <si>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</si>
  <si>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</si>
  <si>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</si>
  <si>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</si>
  <si>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</si>
  <si>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</si>
  <si>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</si>
  <si>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</si>
  <si>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</si>
  <si>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</si>
  <si>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</si>
  <si>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</si>
  <si>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</si>
  <si>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</si>
  <si>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</si>
  <si>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3.29</t>
  </si>
  <si>
    <t>▲ 1.88</t>
  </si>
  <si>
    <t>▲ 1.74</t>
  </si>
  <si>
    <t>一般会計</t>
  </si>
  <si>
    <t>つくば市水道事業会計</t>
  </si>
  <si>
    <t>つくば市下水道事業特別会計</t>
  </si>
  <si>
    <t>つくば市国民健康保険特別会計</t>
  </si>
  <si>
    <t>つくば市介護保険事業特別会計</t>
  </si>
  <si>
    <t>つくば市病院事業会計</t>
  </si>
  <si>
    <t>つくば市後期高齢者医療特別会計</t>
  </si>
  <si>
    <t>つくば市等公平委員会</t>
  </si>
  <si>
    <t>その他会計（赤字）</t>
  </si>
  <si>
    <t>その他会計（黒字）</t>
  </si>
  <si>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</si>
  <si>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</si>
  <si>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</si>
  <si>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</si>
  <si>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</si>
  <si>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茨城県後期高齢者医療広域連合会（一般会計）</t>
    <rPh sb="0" eb="3">
      <t>イバラキケン</t>
    </rPh>
    <rPh sb="3" eb="5">
      <t>コウキ</t>
    </rPh>
    <rPh sb="5" eb="8">
      <t>コウレイシャ</t>
    </rPh>
    <rPh sb="8" eb="10">
      <t>イリョウ</t>
    </rPh>
    <rPh sb="10" eb="12">
      <t>コウイキ</t>
    </rPh>
    <rPh sb="12" eb="14">
      <t>レンゴウ</t>
    </rPh>
    <rPh sb="14" eb="15">
      <t>カイ</t>
    </rPh>
    <rPh sb="16" eb="18">
      <t>イッパン</t>
    </rPh>
    <rPh sb="18" eb="20">
      <t>カイケイ</t>
    </rPh>
    <phoneticPr fontId="2"/>
  </si>
  <si>
    <t>茨城県後期高齢者医療広域連合会（後期高齢医療特別会計）</t>
    <rPh sb="0" eb="3">
      <t>イバラキケン</t>
    </rPh>
    <rPh sb="3" eb="5">
      <t>コウキ</t>
    </rPh>
    <rPh sb="5" eb="8">
      <t>コウレイシャ</t>
    </rPh>
    <rPh sb="8" eb="10">
      <t>イリョウ</t>
    </rPh>
    <rPh sb="10" eb="12">
      <t>コウイキ</t>
    </rPh>
    <rPh sb="12" eb="14">
      <t>レンゴウ</t>
    </rPh>
    <rPh sb="14" eb="15">
      <t>カイ</t>
    </rPh>
    <rPh sb="16" eb="18">
      <t>コウキ</t>
    </rPh>
    <rPh sb="18" eb="20">
      <t>コウレイ</t>
    </rPh>
    <rPh sb="20" eb="22">
      <t>イリョウ</t>
    </rPh>
    <rPh sb="22" eb="24">
      <t>トクベツ</t>
    </rPh>
    <rPh sb="24" eb="26">
      <t>カイケイ</t>
    </rPh>
    <phoneticPr fontId="2"/>
  </si>
  <si>
    <t>茨城租税債権管理機構</t>
    <rPh sb="0" eb="2">
      <t>イバラキ</t>
    </rPh>
    <rPh sb="2" eb="4">
      <t>ソゼイ</t>
    </rPh>
    <rPh sb="4" eb="6">
      <t>サイケン</t>
    </rPh>
    <rPh sb="6" eb="8">
      <t>カンリ</t>
    </rPh>
    <rPh sb="8" eb="10">
      <t>キコウ</t>
    </rPh>
    <phoneticPr fontId="2"/>
  </si>
  <si>
    <t>利根川水系県南水防事務組合</t>
    <rPh sb="0" eb="2">
      <t>トネ</t>
    </rPh>
    <rPh sb="2" eb="3">
      <t>ガワ</t>
    </rPh>
    <rPh sb="3" eb="5">
      <t>スイケイ</t>
    </rPh>
    <rPh sb="5" eb="7">
      <t>ケンナン</t>
    </rPh>
    <rPh sb="7" eb="9">
      <t>スイボウ</t>
    </rPh>
    <rPh sb="9" eb="11">
      <t>ジム</t>
    </rPh>
    <rPh sb="11" eb="13">
      <t>クミアイ</t>
    </rPh>
    <phoneticPr fontId="2"/>
  </si>
  <si>
    <t>-</t>
    <phoneticPr fontId="2"/>
  </si>
  <si>
    <t>つくば市土地開発公社</t>
    <rPh sb="3" eb="4">
      <t>シ</t>
    </rPh>
    <rPh sb="4" eb="6">
      <t>トチ</t>
    </rPh>
    <rPh sb="6" eb="8">
      <t>カイハツ</t>
    </rPh>
    <rPh sb="8" eb="10">
      <t>コウシャ</t>
    </rPh>
    <phoneticPr fontId="2"/>
  </si>
  <si>
    <t>つくば文化振興財団</t>
    <rPh sb="3" eb="5">
      <t>ブンカ</t>
    </rPh>
    <rPh sb="5" eb="7">
      <t>シンコウ</t>
    </rPh>
    <rPh sb="7" eb="9">
      <t>ザイダン</t>
    </rPh>
    <phoneticPr fontId="2"/>
  </si>
  <si>
    <t>つくば市国際交流協会</t>
    <rPh sb="3" eb="4">
      <t>シ</t>
    </rPh>
    <rPh sb="4" eb="6">
      <t>コクサイ</t>
    </rPh>
    <rPh sb="6" eb="8">
      <t>コウリュウ</t>
    </rPh>
    <rPh sb="8" eb="10">
      <t>キョウカイ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</si>
  <si>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</si>
  <si>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</si>
  <si>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</si>
  <si>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</si>
  <si>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</si>
  <si>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</si>
  <si>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</si>
  <si>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</si>
  <si>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</si>
  <si>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</si>
  <si>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</si>
  <si>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</si>
  <si>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</si>
  <si>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</si>
  <si>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</si>
  <si>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</si>
  <si>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実質公債費比率は類似団体と比較してほぼ同水準となっており，将来負担比率は上回っているが減少傾向にある。
将来負担比率が減少している要因としては，公団立替施工の償還が順次終了しつつあること，また将来に負担を残す債務負担行為の設定を極力控えたこと等によるものである。
将来負担比率は減少傾向にあり，実質公債費比率についても抑制を図りつつ，今後も償還額を平準化する。
</t>
    <rPh sb="0" eb="2">
      <t>ジッシツ</t>
    </rPh>
    <rPh sb="2" eb="5">
      <t>コウサイヒ</t>
    </rPh>
    <rPh sb="5" eb="7">
      <t>ヒリツ</t>
    </rPh>
    <rPh sb="19" eb="22">
      <t>ドウスイジュン</t>
    </rPh>
    <rPh sb="36" eb="38">
      <t>ウワマワ</t>
    </rPh>
    <rPh sb="43" eb="45">
      <t>ゲンショウ</t>
    </rPh>
    <rPh sb="45" eb="47">
      <t>ケイコウ</t>
    </rPh>
    <rPh sb="52" eb="54">
      <t>ショウライ</t>
    </rPh>
    <rPh sb="54" eb="56">
      <t>フタン</t>
    </rPh>
    <rPh sb="56" eb="58">
      <t>ヒリツ</t>
    </rPh>
    <rPh sb="59" eb="61">
      <t>ゲンショウ</t>
    </rPh>
    <rPh sb="65" eb="67">
      <t>ヨウイン</t>
    </rPh>
    <rPh sb="132" eb="134">
      <t>ショウライ</t>
    </rPh>
    <rPh sb="134" eb="136">
      <t>フタン</t>
    </rPh>
    <rPh sb="136" eb="138">
      <t>ヒリツ</t>
    </rPh>
    <rPh sb="139" eb="141">
      <t>ゲンショウ</t>
    </rPh>
    <rPh sb="141" eb="143">
      <t>ケイコウ</t>
    </rPh>
    <rPh sb="147" eb="149">
      <t>ジッシツ</t>
    </rPh>
    <rPh sb="149" eb="152">
      <t>コウサイヒ</t>
    </rPh>
    <rPh sb="152" eb="154">
      <t>ヒリツ</t>
    </rPh>
    <rPh sb="159" eb="161">
      <t>ヨクセイ</t>
    </rPh>
    <rPh sb="162" eb="163">
      <t>ハカ</t>
    </rPh>
    <rPh sb="167" eb="169">
      <t>コンゴ</t>
    </rPh>
    <rPh sb="170" eb="172">
      <t>ショウカン</t>
    </rPh>
    <rPh sb="172" eb="173">
      <t>ガク</t>
    </rPh>
    <rPh sb="174" eb="177">
      <t>ヘイジュンカ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</si>
</sst>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35296</c:v>
                </c:pt>
                <c:pt idx="1">
                  <c:v>28694</c:v>
                </c:pt>
                <c:pt idx="2">
                  <c:v>38471</c:v>
                </c:pt>
                <c:pt idx="3">
                  <c:v>61752</c:v>
                </c:pt>
                <c:pt idx="4">
                  <c:v>39510</c:v>
                </c:pt>
              </c:numCache>
            </c:numRef>
          </c:val>
          <c:smooth val="0"/>
        </c:ser>
        <c:dLbls>
          <c:showLegendKey val="0"/>
          <c:showVal val="0"/>
          <c:showCatName val="0"/>
          <c:showSerName val="0"/>
          <c:showPercent val="0"/>
          <c:showBubbleSize val="0"/>
        </c:dLbls>
        <c:marker val="1"/>
        <c:smooth val="0"/>
        <c:axId val="157132728"/>
        <c:axId val="157133512"/>
      </c:lineChart>
      <c:catAx>
        <c:axId val="157132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133512"/>
        <c:crosses val="autoZero"/>
        <c:auto val="1"/>
        <c:lblAlgn val="ctr"/>
        <c:lblOffset val="100"/>
        <c:tickLblSkip val="1"/>
        <c:tickMarkSkip val="1"/>
        <c:noMultiLvlLbl val="0"/>
      </c:catAx>
      <c:valAx>
        <c:axId val="1571335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132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10.5</c:v>
                </c:pt>
                <c:pt idx="1">
                  <c:v>7.5</c:v>
                </c:pt>
                <c:pt idx="2">
                  <c:v>5.23</c:v>
                </c:pt>
                <c:pt idx="3">
                  <c:v>4.4400000000000004</c:v>
                </c:pt>
                <c:pt idx="4">
                  <c:v>6.66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8.9600000000000009</c:v>
                </c:pt>
                <c:pt idx="1">
                  <c:v>8.4600000000000009</c:v>
                </c:pt>
                <c:pt idx="2">
                  <c:v>8.31</c:v>
                </c:pt>
                <c:pt idx="3">
                  <c:v>7.45</c:v>
                </c:pt>
                <c:pt idx="4">
                  <c:v>7.27</c:v>
                </c:pt>
              </c:numCache>
            </c:numRef>
          </c:val>
        </c:ser>
        <c:dLbls>
          <c:showLegendKey val="0"/>
          <c:showVal val="0"/>
          <c:showCatName val="0"/>
          <c:showSerName val="0"/>
          <c:showPercent val="0"/>
          <c:showBubbleSize val="0"/>
        </c:dLbls>
        <c:gapWidth val="250"/>
        <c:overlap val="100"/>
        <c:axId val="157133904"/>
        <c:axId val="157134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6.59</c:v>
                </c:pt>
                <c:pt idx="1">
                  <c:v>-3.29</c:v>
                </c:pt>
                <c:pt idx="2">
                  <c:v>-1.88</c:v>
                </c:pt>
                <c:pt idx="3">
                  <c:v>-1.74</c:v>
                </c:pt>
                <c:pt idx="4">
                  <c:v>2.34</c:v>
                </c:pt>
              </c:numCache>
            </c:numRef>
          </c:val>
          <c:smooth val="0"/>
        </c:ser>
        <c:dLbls>
          <c:showLegendKey val="0"/>
          <c:showVal val="0"/>
          <c:showCatName val="0"/>
          <c:showSerName val="0"/>
          <c:showPercent val="0"/>
          <c:showBubbleSize val="0"/>
        </c:dLbls>
        <c:marker val="1"/>
        <c:smooth val="0"/>
        <c:axId val="157133904"/>
        <c:axId val="157134296"/>
      </c:lineChart>
      <c:catAx>
        <c:axId val="15713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134296"/>
        <c:crosses val="autoZero"/>
        <c:auto val="1"/>
        <c:lblAlgn val="ctr"/>
        <c:lblOffset val="100"/>
        <c:tickLblSkip val="1"/>
        <c:tickMarkSkip val="1"/>
        <c:noMultiLvlLbl val="0"/>
      </c:catAx>
      <c:valAx>
        <c:axId val="157134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13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つくば市等公平委員会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つくば市後期高齢者医療特別会計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0.02</c:v>
                </c:pt>
                <c:pt idx="8">
                  <c:v>#N/A</c:v>
                </c:pt>
                <c:pt idx="9">
                  <c:v>0.01</c:v>
                </c:pt>
              </c:numCache>
            </c:numRef>
          </c:val>
        </c:ser>
        <c:ser>
          <c:idx val="4"/>
          <c:order val="4"/>
          <c:tx>
            <c:strRef>
              <c:f>データシート!$A$31</c:f>
              <c:strCache>
                <c:ptCount val="1"/>
                <c:pt idx="0">
                  <c:v>つくば市病院事業会計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0.08</c:v>
                </c:pt>
                <c:pt idx="4">
                  <c:v>#N/A</c:v>
                </c:pt>
                <c:pt idx="5">
                  <c:v>0.08</c:v>
                </c:pt>
                <c:pt idx="6">
                  <c:v>#N/A</c:v>
                </c:pt>
                <c:pt idx="7">
                  <c:v>0.08</c:v>
                </c:pt>
                <c:pt idx="8">
                  <c:v>#N/A</c:v>
                </c:pt>
                <c:pt idx="9">
                  <c:v>0.08</c:v>
                </c:pt>
              </c:numCache>
            </c:numRef>
          </c:val>
        </c:ser>
        <c:ser>
          <c:idx val="5"/>
          <c:order val="5"/>
          <c:tx>
            <c:strRef>
              <c:f>データシート!$A$32</c:f>
              <c:strCache>
                <c:ptCount val="1"/>
                <c:pt idx="0">
                  <c:v>つくば市介護保険事業特別会計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0.26</c:v>
                </c:pt>
                <c:pt idx="2">
                  <c:v>#N/A</c:v>
                </c:pt>
                <c:pt idx="3">
                  <c:v>0.41</c:v>
                </c:pt>
                <c:pt idx="4">
                  <c:v>#N/A</c:v>
                </c:pt>
                <c:pt idx="5">
                  <c:v>0.21</c:v>
                </c:pt>
                <c:pt idx="6">
                  <c:v>#N/A</c:v>
                </c:pt>
                <c:pt idx="7">
                  <c:v>0.28000000000000003</c:v>
                </c:pt>
                <c:pt idx="8">
                  <c:v>#N/A</c:v>
                </c:pt>
                <c:pt idx="9">
                  <c:v>0.44</c:v>
                </c:pt>
              </c:numCache>
            </c:numRef>
          </c:val>
        </c:ser>
        <c:ser>
          <c:idx val="6"/>
          <c:order val="6"/>
          <c:tx>
            <c:strRef>
              <c:f>データシート!$A$33</c:f>
              <c:strCache>
                <c:ptCount val="1"/>
                <c:pt idx="0">
                  <c:v>つくば市国民健康保険特別会計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0.45</c:v>
                </c:pt>
                <c:pt idx="2">
                  <c:v>#N/A</c:v>
                </c:pt>
                <c:pt idx="3">
                  <c:v>1.26</c:v>
                </c:pt>
                <c:pt idx="4">
                  <c:v>#N/A</c:v>
                </c:pt>
                <c:pt idx="5">
                  <c:v>0.54</c:v>
                </c:pt>
                <c:pt idx="6">
                  <c:v>#N/A</c:v>
                </c:pt>
                <c:pt idx="7">
                  <c:v>0.02</c:v>
                </c:pt>
                <c:pt idx="8">
                  <c:v>#N/A</c:v>
                </c:pt>
                <c:pt idx="9">
                  <c:v>0.6</c:v>
                </c:pt>
              </c:numCache>
            </c:numRef>
          </c:val>
        </c:ser>
        <c:ser>
          <c:idx val="7"/>
          <c:order val="7"/>
          <c:tx>
            <c:strRef>
              <c:f>データシート!$A$34</c:f>
              <c:strCache>
                <c:ptCount val="1"/>
                <c:pt idx="0">
                  <c:v>つくば市下水道事業特別会計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c:v>
                </c:pt>
                <c:pt idx="2">
                  <c:v>#N/A</c:v>
                </c:pt>
                <c:pt idx="3">
                  <c:v>0.52</c:v>
                </c:pt>
                <c:pt idx="4">
                  <c:v>#N/A</c:v>
                </c:pt>
                <c:pt idx="5">
                  <c:v>0.66</c:v>
                </c:pt>
                <c:pt idx="6">
                  <c:v>#N/A</c:v>
                </c:pt>
                <c:pt idx="7">
                  <c:v>0.48</c:v>
                </c:pt>
                <c:pt idx="8">
                  <c:v>#N/A</c:v>
                </c:pt>
                <c:pt idx="9">
                  <c:v>0.65</c:v>
                </c:pt>
              </c:numCache>
            </c:numRef>
          </c:val>
        </c:ser>
        <c:ser>
          <c:idx val="8"/>
          <c:order val="8"/>
          <c:tx>
            <c:strRef>
              <c:f>データシート!$A$35</c:f>
              <c:strCache>
                <c:ptCount val="1"/>
                <c:pt idx="0">
                  <c:v>つくば市水道事業会計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6.3</c:v>
                </c:pt>
                <c:pt idx="2">
                  <c:v>#N/A</c:v>
                </c:pt>
                <c:pt idx="3">
                  <c:v>5.48</c:v>
                </c:pt>
                <c:pt idx="4">
                  <c:v>#N/A</c:v>
                </c:pt>
                <c:pt idx="5">
                  <c:v>4.3499999999999996</c:v>
                </c:pt>
                <c:pt idx="6">
                  <c:v>#N/A</c:v>
                </c:pt>
                <c:pt idx="7">
                  <c:v>3.69</c:v>
                </c:pt>
                <c:pt idx="8">
                  <c:v>#N/A</c:v>
                </c:pt>
                <c:pt idx="9">
                  <c:v>2.73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10.5</c:v>
                </c:pt>
                <c:pt idx="2">
                  <c:v>#N/A</c:v>
                </c:pt>
                <c:pt idx="3">
                  <c:v>7.49</c:v>
                </c:pt>
                <c:pt idx="4">
                  <c:v>#N/A</c:v>
                </c:pt>
                <c:pt idx="5">
                  <c:v>5.22</c:v>
                </c:pt>
                <c:pt idx="6">
                  <c:v>#N/A</c:v>
                </c:pt>
                <c:pt idx="7">
                  <c:v>4.43</c:v>
                </c:pt>
                <c:pt idx="8">
                  <c:v>#N/A</c:v>
                </c:pt>
                <c:pt idx="9">
                  <c:v>6.66</c:v>
                </c:pt>
              </c:numCache>
            </c:numRef>
          </c:val>
        </c:ser>
        <c:dLbls>
          <c:showLegendKey val="0"/>
          <c:showVal val="0"/>
          <c:showCatName val="0"/>
          <c:showSerName val="0"/>
          <c:showPercent val="0"/>
          <c:showBubbleSize val="0"/>
        </c:dLbls>
        <c:gapWidth val="150"/>
        <c:overlap val="100"/>
        <c:axId val="157135864"/>
        <c:axId val="472521304"/>
      </c:barChart>
      <c:catAx>
        <c:axId val="157135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521304"/>
        <c:crosses val="autoZero"/>
        <c:auto val="1"/>
        <c:lblAlgn val="ctr"/>
        <c:lblOffset val="100"/>
        <c:tickLblSkip val="1"/>
        <c:tickMarkSkip val="1"/>
        <c:noMultiLvlLbl val="0"/>
      </c:catAx>
      <c:valAx>
        <c:axId val="472521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135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7177</c:v>
                </c:pt>
                <c:pt idx="5">
                  <c:v>7134</c:v>
                </c:pt>
                <c:pt idx="8">
                  <c:v>7332</c:v>
                </c:pt>
                <c:pt idx="11">
                  <c:v>7515</c:v>
                </c:pt>
                <c:pt idx="14">
                  <c:v>7139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1589</c:v>
                </c:pt>
                <c:pt idx="3">
                  <c:v>1408</c:v>
                </c:pt>
                <c:pt idx="6">
                  <c:v>1293</c:v>
                </c:pt>
                <c:pt idx="9">
                  <c:v>1317</c:v>
                </c:pt>
                <c:pt idx="12">
                  <c:v>1364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2465</c:v>
                </c:pt>
                <c:pt idx="3">
                  <c:v>2411</c:v>
                </c:pt>
                <c:pt idx="6">
                  <c:v>2605</c:v>
                </c:pt>
                <c:pt idx="9">
                  <c:v>2629</c:v>
                </c:pt>
                <c:pt idx="12">
                  <c:v>2608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6427</c:v>
                </c:pt>
                <c:pt idx="3">
                  <c:v>6314</c:v>
                </c:pt>
                <c:pt idx="6">
                  <c:v>6140</c:v>
                </c:pt>
                <c:pt idx="9">
                  <c:v>6086</c:v>
                </c:pt>
                <c:pt idx="12">
                  <c:v>5857</c:v>
                </c:pt>
              </c:numCache>
            </c:numRef>
          </c:val>
        </c:ser>
        <c:dLbls>
          <c:showLegendKey val="0"/>
          <c:showVal val="0"/>
          <c:showCatName val="0"/>
          <c:showSerName val="0"/>
          <c:showPercent val="0"/>
          <c:showBubbleSize val="0"/>
        </c:dLbls>
        <c:gapWidth val="100"/>
        <c:overlap val="100"/>
        <c:axId val="472519344"/>
        <c:axId val="47252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3304</c:v>
                </c:pt>
                <c:pt idx="2">
                  <c:v>#N/A</c:v>
                </c:pt>
                <c:pt idx="3">
                  <c:v>#N/A</c:v>
                </c:pt>
                <c:pt idx="4">
                  <c:v>2999</c:v>
                </c:pt>
                <c:pt idx="5">
                  <c:v>#N/A</c:v>
                </c:pt>
                <c:pt idx="6">
                  <c:v>#N/A</c:v>
                </c:pt>
                <c:pt idx="7">
                  <c:v>2706</c:v>
                </c:pt>
                <c:pt idx="8">
                  <c:v>#N/A</c:v>
                </c:pt>
                <c:pt idx="9">
                  <c:v>#N/A</c:v>
                </c:pt>
                <c:pt idx="10">
                  <c:v>2517</c:v>
                </c:pt>
                <c:pt idx="11">
                  <c:v>#N/A</c:v>
                </c:pt>
                <c:pt idx="12">
                  <c:v>#N/A</c:v>
                </c:pt>
                <c:pt idx="13">
                  <c:v>2690</c:v>
                </c:pt>
                <c:pt idx="14">
                  <c:v>#N/A</c:v>
                </c:pt>
              </c:numCache>
            </c:numRef>
          </c:val>
          <c:smooth val="0"/>
        </c:ser>
        <c:dLbls>
          <c:showLegendKey val="0"/>
          <c:showVal val="0"/>
          <c:showCatName val="0"/>
          <c:showSerName val="0"/>
          <c:showPercent val="0"/>
          <c:showBubbleSize val="0"/>
        </c:dLbls>
        <c:marker val="1"/>
        <c:smooth val="0"/>
        <c:axId val="472519344"/>
        <c:axId val="472521696"/>
      </c:lineChart>
      <c:catAx>
        <c:axId val="47251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521696"/>
        <c:crosses val="autoZero"/>
        <c:auto val="1"/>
        <c:lblAlgn val="ctr"/>
        <c:lblOffset val="100"/>
        <c:tickLblSkip val="1"/>
        <c:tickMarkSkip val="1"/>
        <c:noMultiLvlLbl val="0"/>
      </c:catAx>
      <c:valAx>
        <c:axId val="47252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51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63188</c:v>
                </c:pt>
                <c:pt idx="5">
                  <c:v>60980</c:v>
                </c:pt>
                <c:pt idx="8">
                  <c:v>59147</c:v>
                </c:pt>
                <c:pt idx="11">
                  <c:v>55895</c:v>
                </c:pt>
                <c:pt idx="14">
                  <c:v>53133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14078</c:v>
                </c:pt>
                <c:pt idx="5">
                  <c:v>12830</c:v>
                </c:pt>
                <c:pt idx="8">
                  <c:v>13991</c:v>
                </c:pt>
                <c:pt idx="11">
                  <c:v>17177</c:v>
                </c:pt>
                <c:pt idx="14">
                  <c:v>16936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9319</c:v>
                </c:pt>
                <c:pt idx="5">
                  <c:v>9830</c:v>
                </c:pt>
                <c:pt idx="8">
                  <c:v>10604</c:v>
                </c:pt>
                <c:pt idx="11">
                  <c:v>10549</c:v>
                </c:pt>
                <c:pt idx="14">
                  <c:v>11067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c:v>
                </c:pt>
                <c:pt idx="3">
                  <c:v>26</c:v>
                </c:pt>
                <c:pt idx="6">
                  <c:v>16</c:v>
                </c:pt>
                <c:pt idx="9">
                  <c:v>37</c:v>
                </c:pt>
                <c:pt idx="12">
                  <c:v>25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8959</c:v>
                </c:pt>
                <c:pt idx="3">
                  <c:v>8206</c:v>
                </c:pt>
                <c:pt idx="6">
                  <c:v>7071</c:v>
                </c:pt>
                <c:pt idx="9">
                  <c:v>5697</c:v>
                </c:pt>
                <c:pt idx="12">
                  <c:v>4627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33786</c:v>
                </c:pt>
                <c:pt idx="3">
                  <c:v>32623</c:v>
                </c:pt>
                <c:pt idx="6">
                  <c:v>31891</c:v>
                </c:pt>
                <c:pt idx="9">
                  <c:v>31406</c:v>
                </c:pt>
                <c:pt idx="12">
                  <c:v>30735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11294</c:v>
                </c:pt>
                <c:pt idx="3">
                  <c:v>9921</c:v>
                </c:pt>
                <c:pt idx="6">
                  <c:v>15258</c:v>
                </c:pt>
                <c:pt idx="9">
                  <c:v>14490</c:v>
                </c:pt>
                <c:pt idx="12">
                  <c:v>13314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56991</c:v>
                </c:pt>
                <c:pt idx="3">
                  <c:v>54197</c:v>
                </c:pt>
                <c:pt idx="6">
                  <c:v>52723</c:v>
                </c:pt>
                <c:pt idx="9">
                  <c:v>54424</c:v>
                </c:pt>
                <c:pt idx="12">
                  <c:v>52266</c:v>
                </c:pt>
              </c:numCache>
            </c:numRef>
          </c:val>
        </c:ser>
        <c:dLbls>
          <c:showLegendKey val="0"/>
          <c:showVal val="0"/>
          <c:showCatName val="0"/>
          <c:showSerName val="0"/>
          <c:showPercent val="0"/>
          <c:showBubbleSize val="0"/>
        </c:dLbls>
        <c:gapWidth val="100"/>
        <c:overlap val="100"/>
        <c:axId val="472514640"/>
        <c:axId val="472517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24455</c:v>
                </c:pt>
                <c:pt idx="2">
                  <c:v>#N/A</c:v>
                </c:pt>
                <c:pt idx="3">
                  <c:v>#N/A</c:v>
                </c:pt>
                <c:pt idx="4">
                  <c:v>21333</c:v>
                </c:pt>
                <c:pt idx="5">
                  <c:v>#N/A</c:v>
                </c:pt>
                <c:pt idx="6">
                  <c:v>#N/A</c:v>
                </c:pt>
                <c:pt idx="7">
                  <c:v>23218</c:v>
                </c:pt>
                <c:pt idx="8">
                  <c:v>#N/A</c:v>
                </c:pt>
                <c:pt idx="9">
                  <c:v>#N/A</c:v>
                </c:pt>
                <c:pt idx="10">
                  <c:v>22434</c:v>
                </c:pt>
                <c:pt idx="11">
                  <c:v>#N/A</c:v>
                </c:pt>
                <c:pt idx="12">
                  <c:v>#N/A</c:v>
                </c:pt>
                <c:pt idx="13">
                  <c:v>19832</c:v>
                </c:pt>
                <c:pt idx="14">
                  <c:v>#N/A</c:v>
                </c:pt>
              </c:numCache>
            </c:numRef>
          </c:val>
          <c:smooth val="0"/>
        </c:ser>
        <c:dLbls>
          <c:showLegendKey val="0"/>
          <c:showVal val="0"/>
          <c:showCatName val="0"/>
          <c:showSerName val="0"/>
          <c:showPercent val="0"/>
          <c:showBubbleSize val="0"/>
        </c:dLbls>
        <c:marker val="1"/>
        <c:smooth val="0"/>
        <c:axId val="472514640"/>
        <c:axId val="472517776"/>
      </c:lineChart>
      <c:catAx>
        <c:axId val="47251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2517776"/>
        <c:crosses val="autoZero"/>
        <c:auto val="1"/>
        <c:lblAlgn val="ctr"/>
        <c:lblOffset val="100"/>
        <c:tickLblSkip val="1"/>
        <c:tickMarkSkip val="1"/>
        <c:noMultiLvlLbl val="0"/>
      </c:catAx>
      <c:valAx>
        <c:axId val="472517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51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{9C9E8B03-A195-4DB9-BAEC-17185D68DCF6}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{60EAB0D4-1A96-443E-96EE-15A4EF25006C}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{6F0D39A5-01A4-4A89-8341-078897F4F4B5}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{FE77CC1F-0B94-4965-BBD2-904D182E3D8D}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{C4AFA232-D0A5-4B59-AD10-C6333C2671CE}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{610B9494-3E7E-458F-BC54-0A880B8EBFBF}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{7E27D898-CBE0-4A9D-BC2A-0866C30380FF}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{E978FB04-29BC-4CC0-A21D-E69C6D4CF14D}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{0520B52D-015B-4BD3-902B-38AC759BF391}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{63B40718-9488-4770-B60D-A95922632626}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72520912"/>
        <c:axId val="472516992"/>
      </c:scatterChart>
      <c:valAx>
        <c:axId val="4725209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516992"/>
        <c:crosses val="autoZero"/>
        <c:crossBetween val="midCat"/>
      </c:valAx>
      <c:valAx>
        <c:axId val="4725169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520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{B196197B-9F88-4E4A-939B-B6FC27BEAD2D}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{23251831-2A63-4073-BE4E-45BA51E0168C}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{B6873852-A02D-4CE4-B227-BF8B3498C69D}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{8C47D0BA-10DF-4B78-BEB5-A1BF24CA0262}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{0C1B5D25-7CDB-4435-8F6E-489B3417C835}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9</c:v>
                </c:pt>
                <c:pt idx="2">
                  <c:v>7.8</c:v>
                </c:pt>
                <c:pt idx="3">
                  <c:v>7.1</c:v>
                </c:pt>
                <c:pt idx="4">
                  <c:v>6.7</c:v>
                </c:pt>
              </c:numCache>
            </c:numRef>
          </c:xVal>
          <c:yVal>
            <c:numRef>
              <c:f>公会計指標分析・財政指標組合せ分析表!$K$73:$O$73</c:f>
              <c:numCache>
                <c:formatCode>#,##0.0;"▲ "#,##0.0</c:formatCode>
                <c:ptCount val="5"/>
                <c:pt idx="0">
                  <c:v>63.9</c:v>
                </c:pt>
                <c:pt idx="1">
                  <c:v>55.3</c:v>
                </c:pt>
                <c:pt idx="2">
                  <c:v>59.8</c:v>
                </c:pt>
                <c:pt idx="3">
                  <c:v>58.3</c:v>
                </c:pt>
                <c:pt idx="4">
                  <c:v>49.5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{4DE0A88D-5B62-48E6-B867-4C9976B18B80}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{51F5A830-E452-410C-B83D-7C96698D1D97}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{FF040566-9714-4689-A49C-4AFA0DF5BE15}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{ED39F6B0-DD4C-408A-91F4-E82AE76B9B9B}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{DDD14CD1-7433-454A-A9DF-CCA3E73BDC78}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472516600"/>
        <c:axId val="472520520"/>
      </c:scatterChart>
      <c:valAx>
        <c:axId val="472516600"/>
        <c:scaling>
          <c:orientation val="minMax"/>
          <c:max val="10.799999999999999"/>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520520"/>
        <c:crosses val="autoZero"/>
        <c:crossBetween val="midCat"/>
      </c:valAx>
      <c:valAx>
        <c:axId val="472520520"/>
        <c:scaling>
          <c:orientation val="minMax"/>
          <c:max val="69"/>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5166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元利償還金は償還のピークを過ぎたことから年々減少している。債務負担行為に基づく支出額についても，学校等の公団立替施工分の償還が随時完了していることから減少傾向にある。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今後も起債や債務負担行為を設定する際には，長期的な計画を立てて償還額の平準化を図り，実質公債費比率の抑制に努める。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将来負担額については，債務負担行為に基づく支出予定額が学校等の公団立替施工分の償還が随時完了しているため減少している。また退職手当負担見込額は退職支給率の減に伴い減少している。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今後も市債や債務負担行為の設定に際して長期的な計画を立て，将来負担額の抑制を図る。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223,755
215,764
283.72
76,571,009
73,046,681
3,036,623
45,580,638
52,266,311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223,755
215,764
283.72
76,571,009
73,046,681
3,036,623
45,580,638
52,266,311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223,755
215,764
283.72
76,571,009
73,046,681
3,036,623
45,580,638
52,266,311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223,755
215,764
283.72
76,571,009
73,046,681
3,036,623
45,580,638
52,266,311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類似団体平均と比較して引き続き高い水準を維持しており，前年度と同水準である。</a:t>
          </a:r>
          <a:endParaRPr kumimoji="1" lang="en-US" altLang="ja-JP" sz="1300">
            <a:latin typeface="ＭＳ Ｐゴシック"/>
          </a:endParaRPr>
        </a:p>
        <a:p>
          <a:r>
            <a:rPr kumimoji="1" lang="ja-JP" altLang="en-US" sz="1300">
              <a:latin typeface="ＭＳ Ｐゴシック"/>
            </a:rPr>
            <a:t>つくばエクスプレス沿線開発により人口が増加し，それに伴い市民税及び固定資産税の税収が増加しており，基準財政収入額が基準財政需要額以上に伸びている。今後もより地域経済の活性化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87842</xdr:rowOff>
    </xdr:from>
    <xdr:to>
      <xdr:col>7</xdr:col>
      <xdr:colOff>152400</xdr:colOff>
      <xdr:row>38</xdr:row>
      <xdr:rowOff>87842</xdr:rowOff>
    </xdr:to>
    <xdr:cxnSp macro="">
      <xdr:nvCxnSpPr>
        <xdr:cNvPr id="68" name="直線コネクタ 67"/>
        <xdr:cNvCxnSpPr/>
      </xdr:nvCxnSpPr>
      <xdr:spPr>
        <a:xfrm>
          <a:off x="4114800" y="6602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87842</xdr:rowOff>
    </xdr:from>
    <xdr:to>
      <xdr:col>6</xdr:col>
      <xdr:colOff>0</xdr:colOff>
      <xdr:row>38</xdr:row>
      <xdr:rowOff>107950</xdr:rowOff>
    </xdr:to>
    <xdr:cxnSp macro="">
      <xdr:nvCxnSpPr>
        <xdr:cNvPr id="71" name="直線コネクタ 70"/>
        <xdr:cNvCxnSpPr/>
      </xdr:nvCxnSpPr>
      <xdr:spPr>
        <a:xfrm flipV="1">
          <a:off x="3225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107950</xdr:rowOff>
    </xdr:from>
    <xdr:to>
      <xdr:col>4</xdr:col>
      <xdr:colOff>482600</xdr:colOff>
      <xdr:row>38</xdr:row>
      <xdr:rowOff>107950</xdr:rowOff>
    </xdr:to>
    <xdr:cxnSp macro="">
      <xdr:nvCxnSpPr>
        <xdr:cNvPr id="74" name="直線コネクタ 73"/>
        <xdr:cNvCxnSpPr/>
      </xdr:nvCxnSpPr>
      <xdr:spPr>
        <a:xfrm>
          <a:off x="2336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47625</xdr:rowOff>
    </xdr:from>
    <xdr:to>
      <xdr:col>3</xdr:col>
      <xdr:colOff>279400</xdr:colOff>
      <xdr:row>38</xdr:row>
      <xdr:rowOff>107950</xdr:rowOff>
    </xdr:to>
    <xdr:cxnSp macro="">
      <xdr:nvCxnSpPr>
        <xdr:cNvPr id="77" name="直線コネクタ 76"/>
        <xdr:cNvCxnSpPr/>
      </xdr:nvCxnSpPr>
      <xdr:spPr>
        <a:xfrm>
          <a:off x="1447800" y="65627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37042</xdr:rowOff>
    </xdr:from>
    <xdr:to>
      <xdr:col>7</xdr:col>
      <xdr:colOff>203200</xdr:colOff>
      <xdr:row>38</xdr:row>
      <xdr:rowOff>138642</xdr:rowOff>
    </xdr:to>
    <xdr:sp macro="" textlink="">
      <xdr:nvSpPr>
        <xdr:cNvPr id="87" name="円/楕円 86"/>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53569</xdr:rowOff>
    </xdr:from>
    <xdr:ext cx="762000" cy="259045"/>
    <xdr:sp macro="" textlink="">
      <xdr:nvSpPr>
        <xdr:cNvPr id="88"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37042</xdr:rowOff>
    </xdr:from>
    <xdr:to>
      <xdr:col>6</xdr:col>
      <xdr:colOff>50800</xdr:colOff>
      <xdr:row>38</xdr:row>
      <xdr:rowOff>138642</xdr:rowOff>
    </xdr:to>
    <xdr:sp macro="" textlink="">
      <xdr:nvSpPr>
        <xdr:cNvPr id="89" name="円/楕円 88"/>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148819</xdr:rowOff>
    </xdr:from>
    <xdr:ext cx="736600" cy="259045"/>
    <xdr:sp macro="" textlink="">
      <xdr:nvSpPr>
        <xdr:cNvPr id="90" name="テキスト ボックス 89"/>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57150</xdr:rowOff>
    </xdr:from>
    <xdr:to>
      <xdr:col>4</xdr:col>
      <xdr:colOff>533400</xdr:colOff>
      <xdr:row>38</xdr:row>
      <xdr:rowOff>158750</xdr:rowOff>
    </xdr:to>
    <xdr:sp macro="" textlink="">
      <xdr:nvSpPr>
        <xdr:cNvPr id="91" name="円/楕円 90"/>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168927</xdr:rowOff>
    </xdr:from>
    <xdr:ext cx="762000" cy="259045"/>
    <xdr:sp macro="" textlink="">
      <xdr:nvSpPr>
        <xdr:cNvPr id="92" name="テキスト ボックス 91"/>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3" name="円/楕円 92"/>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4" name="テキスト ボックス 93"/>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168275</xdr:rowOff>
    </xdr:from>
    <xdr:to>
      <xdr:col>2</xdr:col>
      <xdr:colOff>127000</xdr:colOff>
      <xdr:row>38</xdr:row>
      <xdr:rowOff>98425</xdr:rowOff>
    </xdr:to>
    <xdr:sp macro="" textlink="">
      <xdr:nvSpPr>
        <xdr:cNvPr id="95" name="円/楕円 94"/>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108602</xdr:rowOff>
    </xdr:from>
    <xdr:ext cx="762000" cy="259045"/>
    <xdr:sp macro="" textlink="">
      <xdr:nvSpPr>
        <xdr:cNvPr id="96" name="テキスト ボックス 95"/>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類似団体平均と比較してほぼ同水準であり，前年度と比較して</a:t>
          </a:r>
          <a:r>
            <a:rPr kumimoji="1" lang="en-US" altLang="ja-JP" sz="1300">
              <a:latin typeface="ＭＳ Ｐゴシック"/>
            </a:rPr>
            <a:t>1.1</a:t>
          </a:r>
          <a:r>
            <a:rPr kumimoji="1" lang="ja-JP" altLang="en-US" sz="1300">
              <a:latin typeface="ＭＳ Ｐゴシック"/>
            </a:rPr>
            <a:t>ポイント改善した。扶助費や物件費が増加した以上に，市税や地方消費税交付金が増加していることがあげられる。</a:t>
          </a:r>
          <a:endParaRPr kumimoji="1" lang="en-US" altLang="ja-JP" sz="1300">
            <a:latin typeface="ＭＳ Ｐゴシック"/>
          </a:endParaRPr>
        </a:p>
        <a:p>
          <a:r>
            <a:rPr kumimoji="1" lang="ja-JP" altLang="en-US" sz="1300">
              <a:latin typeface="ＭＳ Ｐゴシック"/>
            </a:rPr>
            <a:t>今後もつくばエクスプレス沿線開発や廃棄物処理施設整備などの費用負担が見込まれるため，事務事業の見直しをさらに進めるとともに，すべての事務事業の優先度を点検し，優先度の低いものについては計画的に廃止・縮小を進め経常経費の抑制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84667</xdr:rowOff>
    </xdr:from>
    <xdr:to>
      <xdr:col>7</xdr:col>
      <xdr:colOff>152400</xdr:colOff>
      <xdr:row>63</xdr:row>
      <xdr:rowOff>82127</xdr:rowOff>
    </xdr:to>
    <xdr:cxnSp macro="">
      <xdr:nvCxnSpPr>
        <xdr:cNvPr id="131" name="直線コネクタ 130"/>
        <xdr:cNvCxnSpPr/>
      </xdr:nvCxnSpPr>
      <xdr:spPr>
        <a:xfrm flipV="1">
          <a:off x="4114800" y="10714567"/>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94421</xdr:rowOff>
    </xdr:from>
    <xdr:ext cx="762000" cy="259045"/>
    <xdr:sp macro="" textlink="">
      <xdr:nvSpPr>
        <xdr:cNvPr id="132"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63</xdr:row>
      <xdr:rowOff>82127</xdr:rowOff>
    </xdr:to>
    <xdr:cxnSp macro="">
      <xdr:nvCxnSpPr>
        <xdr:cNvPr id="134" name="直線コネクタ 133"/>
        <xdr:cNvCxnSpPr/>
      </xdr:nvCxnSpPr>
      <xdr:spPr>
        <a:xfrm>
          <a:off x="3225800" y="108432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36" name="テキスト ボックス 135"/>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1694</xdr:rowOff>
    </xdr:from>
    <xdr:to>
      <xdr:col>4</xdr:col>
      <xdr:colOff>482600</xdr:colOff>
      <xdr:row>63</xdr:row>
      <xdr:rowOff>41910</xdr:rowOff>
    </xdr:to>
    <xdr:cxnSp macro="">
      <xdr:nvCxnSpPr>
        <xdr:cNvPr id="137" name="直線コネクタ 136"/>
        <xdr:cNvCxnSpPr/>
      </xdr:nvCxnSpPr>
      <xdr:spPr>
        <a:xfrm>
          <a:off x="2336800" y="108030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111337</xdr:rowOff>
    </xdr:from>
    <xdr:to>
      <xdr:col>3</xdr:col>
      <xdr:colOff>279400</xdr:colOff>
      <xdr:row>63</xdr:row>
      <xdr:rowOff>1694</xdr:rowOff>
    </xdr:to>
    <xdr:cxnSp macro="">
      <xdr:nvCxnSpPr>
        <xdr:cNvPr id="140" name="直線コネクタ 139"/>
        <xdr:cNvCxnSpPr/>
      </xdr:nvCxnSpPr>
      <xdr:spPr>
        <a:xfrm>
          <a:off x="1447800" y="10569787"/>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42" name="テキスト ボックス 141"/>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50" name="円/楕円 149"/>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50394</xdr:rowOff>
    </xdr:from>
    <xdr:ext cx="762000" cy="259045"/>
    <xdr:sp macro="" textlink="">
      <xdr:nvSpPr>
        <xdr:cNvPr id="151"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31327</xdr:rowOff>
    </xdr:from>
    <xdr:to>
      <xdr:col>6</xdr:col>
      <xdr:colOff>50800</xdr:colOff>
      <xdr:row>63</xdr:row>
      <xdr:rowOff>132927</xdr:rowOff>
    </xdr:to>
    <xdr:sp macro="" textlink="">
      <xdr:nvSpPr>
        <xdr:cNvPr id="152" name="円/楕円 151"/>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53" name="テキスト ボックス 152"/>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4" name="円/楕円 153"/>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55" name="テキスト ボックス 154"/>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6" name="円/楕円 155"/>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57" name="テキスト ボックス 156"/>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60537</xdr:rowOff>
    </xdr:from>
    <xdr:to>
      <xdr:col>2</xdr:col>
      <xdr:colOff>127000</xdr:colOff>
      <xdr:row>61</xdr:row>
      <xdr:rowOff>162137</xdr:rowOff>
    </xdr:to>
    <xdr:sp macro="" textlink="">
      <xdr:nvSpPr>
        <xdr:cNvPr id="158" name="円/楕円 157"/>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864</xdr:rowOff>
    </xdr:from>
    <xdr:ext cx="762000" cy="259045"/>
    <xdr:sp macro="" textlink="">
      <xdr:nvSpPr>
        <xdr:cNvPr id="159" name="テキスト ボックス 158"/>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[125,101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類似団体平均と比較して引き続き高い水準に留まっている。</a:t>
          </a:r>
          <a:endParaRPr kumimoji="1" lang="en-US" altLang="ja-JP" sz="1300">
            <a:latin typeface="ＭＳ Ｐゴシック"/>
          </a:endParaRPr>
        </a:p>
        <a:p>
          <a:r>
            <a:rPr kumimoji="1" lang="ja-JP" altLang="en-US" sz="1300">
              <a:latin typeface="ＭＳ Ｐゴシック"/>
            </a:rPr>
            <a:t>教育施設や保育所，児童館，交流センターなどの公共施設を類似団体と比較して多く設置しているため，人件費や物件費がかさむことが要因となっている。</a:t>
          </a:r>
          <a:endParaRPr kumimoji="1" lang="en-US" altLang="ja-JP" sz="1300">
            <a:latin typeface="ＭＳ Ｐゴシック"/>
          </a:endParaRPr>
        </a:p>
        <a:p>
          <a:r>
            <a:rPr kumimoji="1" lang="ja-JP" altLang="en-US" sz="1300">
              <a:latin typeface="ＭＳ Ｐゴシック"/>
            </a:rPr>
            <a:t>今後は施設の統廃合，指定管理者制度の導入，施設の民営化など運営形態の見直し等により，競争に伴うコスト削減を図るとともに，引き続き人件費の抑制に努める。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110353</xdr:rowOff>
    </xdr:from>
    <xdr:to>
      <xdr:col>7</xdr:col>
      <xdr:colOff>152400</xdr:colOff>
      <xdr:row>85</xdr:row>
      <xdr:rowOff>134322</xdr:rowOff>
    </xdr:to>
    <xdr:cxnSp macro="">
      <xdr:nvCxnSpPr>
        <xdr:cNvPr id="194" name="直線コネクタ 193"/>
        <xdr:cNvCxnSpPr/>
      </xdr:nvCxnSpPr>
      <xdr:spPr>
        <a:xfrm>
          <a:off x="4114800" y="14683603"/>
          <a:ext cx="8382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37726</xdr:rowOff>
    </xdr:from>
    <xdr:ext cx="762000" cy="259045"/>
    <xdr:sp macro="" textlink="">
      <xdr:nvSpPr>
        <xdr:cNvPr id="195" name="人件費・物件費等の状況平均値テキスト"/>
        <xdr:cNvSpPr txBox="1"/>
      </xdr:nvSpPr>
      <xdr:spPr>
        <a:xfrm>
          <a:off x="5041900" y="14096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170724</xdr:rowOff>
    </xdr:from>
    <xdr:to>
      <xdr:col>6</xdr:col>
      <xdr:colOff>0</xdr:colOff>
      <xdr:row>85</xdr:row>
      <xdr:rowOff>110353</xdr:rowOff>
    </xdr:to>
    <xdr:cxnSp macro="">
      <xdr:nvCxnSpPr>
        <xdr:cNvPr id="197" name="直線コネクタ 196"/>
        <xdr:cNvCxnSpPr/>
      </xdr:nvCxnSpPr>
      <xdr:spPr>
        <a:xfrm>
          <a:off x="3225800" y="14572524"/>
          <a:ext cx="889000" cy="11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91935</xdr:rowOff>
    </xdr:from>
    <xdr:ext cx="736600" cy="259045"/>
    <xdr:sp macro="" textlink="">
      <xdr:nvSpPr>
        <xdr:cNvPr id="199" name="テキスト ボックス 198"/>
        <xdr:cNvSpPr txBox="1"/>
      </xdr:nvSpPr>
      <xdr:spPr>
        <a:xfrm>
          <a:off x="3733800" y="1397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170724</xdr:rowOff>
    </xdr:from>
    <xdr:to>
      <xdr:col>4</xdr:col>
      <xdr:colOff>482600</xdr:colOff>
      <xdr:row>85</xdr:row>
      <xdr:rowOff>86464</xdr:rowOff>
    </xdr:to>
    <xdr:cxnSp macro="">
      <xdr:nvCxnSpPr>
        <xdr:cNvPr id="200" name="直線コネクタ 199"/>
        <xdr:cNvCxnSpPr/>
      </xdr:nvCxnSpPr>
      <xdr:spPr>
        <a:xfrm flipV="1">
          <a:off x="2336800" y="14572524"/>
          <a:ext cx="889000" cy="8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158459</xdr:rowOff>
    </xdr:from>
    <xdr:ext cx="762000" cy="259045"/>
    <xdr:sp macro="" textlink="">
      <xdr:nvSpPr>
        <xdr:cNvPr id="202" name="テキスト ボックス 201"/>
        <xdr:cNvSpPr txBox="1"/>
      </xdr:nvSpPr>
      <xdr:spPr>
        <a:xfrm>
          <a:off x="2844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86464</xdr:rowOff>
    </xdr:from>
    <xdr:to>
      <xdr:col>3</xdr:col>
      <xdr:colOff>279400</xdr:colOff>
      <xdr:row>85</xdr:row>
      <xdr:rowOff>97042</xdr:rowOff>
    </xdr:to>
    <xdr:cxnSp macro="">
      <xdr:nvCxnSpPr>
        <xdr:cNvPr id="203" name="直線コネクタ 202"/>
        <xdr:cNvCxnSpPr/>
      </xdr:nvCxnSpPr>
      <xdr:spPr>
        <a:xfrm flipV="1">
          <a:off x="1447800" y="14659714"/>
          <a:ext cx="8890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17736</xdr:rowOff>
    </xdr:from>
    <xdr:ext cx="762000" cy="259045"/>
    <xdr:sp macro="" textlink="">
      <xdr:nvSpPr>
        <xdr:cNvPr id="205" name="テキスト ボックス 204"/>
        <xdr:cNvSpPr txBox="1"/>
      </xdr:nvSpPr>
      <xdr:spPr>
        <a:xfrm>
          <a:off x="1955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75950</xdr:rowOff>
    </xdr:from>
    <xdr:ext cx="762000" cy="259045"/>
    <xdr:sp macro="" textlink="">
      <xdr:nvSpPr>
        <xdr:cNvPr id="207" name="テキスト ボックス 206"/>
        <xdr:cNvSpPr txBox="1"/>
      </xdr:nvSpPr>
      <xdr:spPr>
        <a:xfrm>
          <a:off x="1066800" y="139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83522</xdr:rowOff>
    </xdr:from>
    <xdr:to>
      <xdr:col>7</xdr:col>
      <xdr:colOff>203200</xdr:colOff>
      <xdr:row>86</xdr:row>
      <xdr:rowOff>13672</xdr:rowOff>
    </xdr:to>
    <xdr:sp macro="" textlink="">
      <xdr:nvSpPr>
        <xdr:cNvPr id="213" name="円/楕円 212"/>
        <xdr:cNvSpPr/>
      </xdr:nvSpPr>
      <xdr:spPr>
        <a:xfrm>
          <a:off x="4902200" y="146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55599</xdr:rowOff>
    </xdr:from>
    <xdr:ext cx="762000" cy="259045"/>
    <xdr:sp macro="" textlink="">
      <xdr:nvSpPr>
        <xdr:cNvPr id="214" name="人件費・物件費等の状況該当値テキスト"/>
        <xdr:cNvSpPr txBox="1"/>
      </xdr:nvSpPr>
      <xdr:spPr>
        <a:xfrm>
          <a:off x="5041900" y="1462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125,101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59553</xdr:rowOff>
    </xdr:from>
    <xdr:to>
      <xdr:col>6</xdr:col>
      <xdr:colOff>50800</xdr:colOff>
      <xdr:row>85</xdr:row>
      <xdr:rowOff>161153</xdr:rowOff>
    </xdr:to>
    <xdr:sp macro="" textlink="">
      <xdr:nvSpPr>
        <xdr:cNvPr id="215" name="円/楕円 214"/>
        <xdr:cNvSpPr/>
      </xdr:nvSpPr>
      <xdr:spPr>
        <a:xfrm>
          <a:off x="4064000" y="146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145930</xdr:rowOff>
    </xdr:from>
    <xdr:ext cx="736600" cy="259045"/>
    <xdr:sp macro="" textlink="">
      <xdr:nvSpPr>
        <xdr:cNvPr id="216" name="テキスト ボックス 215"/>
        <xdr:cNvSpPr txBox="1"/>
      </xdr:nvSpPr>
      <xdr:spPr>
        <a:xfrm>
          <a:off x="3733800" y="14719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123,909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119924</xdr:rowOff>
    </xdr:from>
    <xdr:to>
      <xdr:col>4</xdr:col>
      <xdr:colOff>533400</xdr:colOff>
      <xdr:row>85</xdr:row>
      <xdr:rowOff>50074</xdr:rowOff>
    </xdr:to>
    <xdr:sp macro="" textlink="">
      <xdr:nvSpPr>
        <xdr:cNvPr id="217" name="円/楕円 216"/>
        <xdr:cNvSpPr/>
      </xdr:nvSpPr>
      <xdr:spPr>
        <a:xfrm>
          <a:off x="3175000" y="1452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34851</xdr:rowOff>
    </xdr:from>
    <xdr:ext cx="762000" cy="259045"/>
    <xdr:sp macro="" textlink="">
      <xdr:nvSpPr>
        <xdr:cNvPr id="218" name="テキスト ボックス 217"/>
        <xdr:cNvSpPr txBox="1"/>
      </xdr:nvSpPr>
      <xdr:spPr>
        <a:xfrm>
          <a:off x="2844800" y="1460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118,385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35664</xdr:rowOff>
    </xdr:from>
    <xdr:to>
      <xdr:col>3</xdr:col>
      <xdr:colOff>330200</xdr:colOff>
      <xdr:row>85</xdr:row>
      <xdr:rowOff>137264</xdr:rowOff>
    </xdr:to>
    <xdr:sp macro="" textlink="">
      <xdr:nvSpPr>
        <xdr:cNvPr id="219" name="円/楕円 218"/>
        <xdr:cNvSpPr/>
      </xdr:nvSpPr>
      <xdr:spPr>
        <a:xfrm>
          <a:off x="2286000" y="146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122041</xdr:rowOff>
    </xdr:from>
    <xdr:ext cx="762000" cy="259045"/>
    <xdr:sp macro="" textlink="">
      <xdr:nvSpPr>
        <xdr:cNvPr id="220" name="テキスト ボックス 219"/>
        <xdr:cNvSpPr txBox="1"/>
      </xdr:nvSpPr>
      <xdr:spPr>
        <a:xfrm>
          <a:off x="1955800" y="146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122,721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46242</xdr:rowOff>
    </xdr:from>
    <xdr:to>
      <xdr:col>2</xdr:col>
      <xdr:colOff>127000</xdr:colOff>
      <xdr:row>85</xdr:row>
      <xdr:rowOff>147842</xdr:rowOff>
    </xdr:to>
    <xdr:sp macro="" textlink="">
      <xdr:nvSpPr>
        <xdr:cNvPr id="221" name="円/楕円 220"/>
        <xdr:cNvSpPr/>
      </xdr:nvSpPr>
      <xdr:spPr>
        <a:xfrm>
          <a:off x="1397000" y="14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132619</xdr:rowOff>
    </xdr:from>
    <xdr:ext cx="762000" cy="259045"/>
    <xdr:sp macro="" textlink="">
      <xdr:nvSpPr>
        <xdr:cNvPr id="222" name="テキスト ボックス 221"/>
        <xdr:cNvSpPr txBox="1"/>
      </xdr:nvSpPr>
      <xdr:spPr>
        <a:xfrm>
          <a:off x="1066800" y="14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類似団体平均より低い状態を維持している。</a:t>
          </a:r>
          <a:r>
            <a:rPr kumimoji="1" lang="en-US" altLang="ja-JP" sz="1300">
              <a:latin typeface="ＭＳ Ｐゴシック"/>
            </a:rPr>
            <a:t>H23</a:t>
          </a:r>
          <a:r>
            <a:rPr kumimoji="1" lang="ja-JP" altLang="en-US" sz="1300">
              <a:latin typeface="ＭＳ Ｐゴシック"/>
            </a:rPr>
            <a:t>年度の国家公務員の時限的な給与改定特例法による措置により大きく上昇したが，</a:t>
          </a:r>
          <a:r>
            <a:rPr kumimoji="1" lang="en-US" altLang="ja-JP" sz="1300">
              <a:latin typeface="ＭＳ Ｐゴシック"/>
            </a:rPr>
            <a:t>H25</a:t>
          </a:r>
          <a:r>
            <a:rPr kumimoji="1" lang="ja-JP" altLang="en-US" sz="1300">
              <a:latin typeface="ＭＳ Ｐゴシック"/>
            </a:rPr>
            <a:t>年度には国家公務員の給与改定に併せた改正を行い水準は改善した。</a:t>
          </a:r>
          <a:endParaRPr kumimoji="1" lang="en-US" altLang="ja-JP" sz="1300">
            <a:latin typeface="ＭＳ Ｐゴシック"/>
          </a:endParaRPr>
        </a:p>
        <a:p>
          <a:r>
            <a:rPr kumimoji="1" lang="ja-JP" altLang="en-US" sz="1300">
              <a:latin typeface="ＭＳ Ｐゴシック"/>
            </a:rPr>
            <a:t>今後も人事院勧告による国の給与改定等を踏まえ，現在の水準維持に努める。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51" name="直線コネクタ 250"/>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2"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3" name="直線コネクタ 252"/>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81</xdr:row>
      <xdr:rowOff>114300</xdr:rowOff>
    </xdr:to>
    <xdr:cxnSp macro="">
      <xdr:nvCxnSpPr>
        <xdr:cNvPr id="256" name="直線コネクタ 255"/>
        <xdr:cNvCxnSpPr/>
      </xdr:nvCxnSpPr>
      <xdr:spPr>
        <a:xfrm>
          <a:off x="16179800" y="139615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7"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82</xdr:row>
      <xdr:rowOff>50095</xdr:rowOff>
    </xdr:to>
    <xdr:cxnSp macro="">
      <xdr:nvCxnSpPr>
        <xdr:cNvPr id="259" name="直線コネクタ 258"/>
        <xdr:cNvCxnSpPr/>
      </xdr:nvCxnSpPr>
      <xdr:spPr>
        <a:xfrm flipV="1">
          <a:off x="15290800" y="1396153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1" name="テキスト ボックス 260"/>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50095</xdr:rowOff>
    </xdr:from>
    <xdr:to>
      <xdr:col>22</xdr:col>
      <xdr:colOff>203200</xdr:colOff>
      <xdr:row>88</xdr:row>
      <xdr:rowOff>120650</xdr:rowOff>
    </xdr:to>
    <xdr:cxnSp macro="">
      <xdr:nvCxnSpPr>
        <xdr:cNvPr id="262" name="直線コネクタ 261"/>
        <xdr:cNvCxnSpPr/>
      </xdr:nvCxnSpPr>
      <xdr:spPr>
        <a:xfrm flipV="1">
          <a:off x="14401800" y="14108995"/>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120650</xdr:rowOff>
    </xdr:from>
    <xdr:to>
      <xdr:col>21</xdr:col>
      <xdr:colOff>0</xdr:colOff>
      <xdr:row>88</xdr:row>
      <xdr:rowOff>134055</xdr:rowOff>
    </xdr:to>
    <xdr:cxnSp macro="">
      <xdr:nvCxnSpPr>
        <xdr:cNvPr id="265" name="直線コネクタ 264"/>
        <xdr:cNvCxnSpPr/>
      </xdr:nvCxnSpPr>
      <xdr:spPr>
        <a:xfrm flipV="1">
          <a:off x="13512800" y="1520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86078</xdr:rowOff>
    </xdr:from>
    <xdr:to>
      <xdr:col>21</xdr:col>
      <xdr:colOff>50800</xdr:colOff>
      <xdr:row>90</xdr:row>
      <xdr:rowOff>16228</xdr:rowOff>
    </xdr:to>
    <xdr:sp macro="" textlink="">
      <xdr:nvSpPr>
        <xdr:cNvPr id="266" name="フローチャート : 判断 265"/>
        <xdr:cNvSpPr/>
      </xdr:nvSpPr>
      <xdr:spPr>
        <a:xfrm>
          <a:off x="14351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1005</xdr:rowOff>
    </xdr:from>
    <xdr:ext cx="762000" cy="259045"/>
    <xdr:sp macro="" textlink="">
      <xdr:nvSpPr>
        <xdr:cNvPr id="267" name="テキスト ボックス 266"/>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75" name="円/楕円 274"/>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156227</xdr:rowOff>
    </xdr:from>
    <xdr:ext cx="762000" cy="259045"/>
    <xdr:sp macro="" textlink="">
      <xdr:nvSpPr>
        <xdr:cNvPr id="276" name="給与水準   （国との比較）該当値テキスト"/>
        <xdr:cNvSpPr txBox="1"/>
      </xdr:nvSpPr>
      <xdr:spPr>
        <a:xfrm>
          <a:off x="17106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7" name="円/楕円 276"/>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78" name="テキスト ボックス 277"/>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170745</xdr:rowOff>
    </xdr:from>
    <xdr:to>
      <xdr:col>22</xdr:col>
      <xdr:colOff>254000</xdr:colOff>
      <xdr:row>82</xdr:row>
      <xdr:rowOff>100895</xdr:rowOff>
    </xdr:to>
    <xdr:sp macro="" textlink="">
      <xdr:nvSpPr>
        <xdr:cNvPr id="279" name="円/楕円 278"/>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111072</xdr:rowOff>
    </xdr:from>
    <xdr:ext cx="762000" cy="259045"/>
    <xdr:sp macro="" textlink="">
      <xdr:nvSpPr>
        <xdr:cNvPr id="280" name="テキスト ボックス 279"/>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81" name="円/楕円 280"/>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10177</xdr:rowOff>
    </xdr:from>
    <xdr:ext cx="762000" cy="259045"/>
    <xdr:sp macro="" textlink="">
      <xdr:nvSpPr>
        <xdr:cNvPr id="282" name="テキスト ボックス 281"/>
        <xdr:cNvSpPr txBox="1"/>
      </xdr:nvSpPr>
      <xdr:spPr>
        <a:xfrm>
          <a:off x="14020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83255</xdr:rowOff>
    </xdr:from>
    <xdr:to>
      <xdr:col>19</xdr:col>
      <xdr:colOff>533400</xdr:colOff>
      <xdr:row>89</xdr:row>
      <xdr:rowOff>13405</xdr:rowOff>
    </xdr:to>
    <xdr:sp macro="" textlink="">
      <xdr:nvSpPr>
        <xdr:cNvPr id="283" name="円/楕円 282"/>
        <xdr:cNvSpPr/>
      </xdr:nvSpPr>
      <xdr:spPr>
        <a:xfrm>
          <a:off x="13462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23582</xdr:rowOff>
    </xdr:from>
    <xdr:ext cx="762000" cy="259045"/>
    <xdr:sp macro="" textlink="">
      <xdr:nvSpPr>
        <xdr:cNvPr id="284" name="テキスト ボックス 283"/>
        <xdr:cNvSpPr txBox="1"/>
      </xdr:nvSpPr>
      <xdr:spPr>
        <a:xfrm>
          <a:off x="13131800" y="1493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類似団体平均を上回っているが，改善傾向にあり，その差は年々縮小している。</a:t>
          </a:r>
          <a:endParaRPr kumimoji="1" lang="en-US" altLang="ja-JP" sz="1300">
            <a:latin typeface="ＭＳ Ｐゴシック"/>
          </a:endParaRPr>
        </a:p>
        <a:p>
          <a:r>
            <a:rPr kumimoji="1" lang="ja-JP" altLang="en-US" sz="1300">
              <a:latin typeface="ＭＳ Ｐゴシック"/>
            </a:rPr>
            <a:t>教育施設，保育所，児童館，交流センターなどの公共施設が多く設置されていることが要因となっている。</a:t>
          </a:r>
          <a:endParaRPr kumimoji="1" lang="en-US" altLang="ja-JP" sz="1300">
            <a:latin typeface="ＭＳ Ｐゴシック"/>
          </a:endParaRPr>
        </a:p>
        <a:p>
          <a:r>
            <a:rPr kumimoji="1" lang="ja-JP" altLang="en-US" sz="1300">
              <a:latin typeface="ＭＳ Ｐゴシック"/>
            </a:rPr>
            <a:t>職員数は前年度と比較し３人減少しており，引き続き適切な定員管理に努める。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6" name="直線コネクタ 315"/>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7"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8" name="直線コネクタ 317"/>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9"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0" name="直線コネクタ 319"/>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91077</xdr:rowOff>
    </xdr:from>
    <xdr:to>
      <xdr:col>24</xdr:col>
      <xdr:colOff>558800</xdr:colOff>
      <xdr:row>64</xdr:row>
      <xdr:rowOff>132443</xdr:rowOff>
    </xdr:to>
    <xdr:cxnSp macro="">
      <xdr:nvCxnSpPr>
        <xdr:cNvPr id="321" name="直線コネクタ 320"/>
        <xdr:cNvCxnSpPr/>
      </xdr:nvCxnSpPr>
      <xdr:spPr>
        <a:xfrm flipV="1">
          <a:off x="16179800" y="1106387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10177</xdr:rowOff>
    </xdr:from>
    <xdr:ext cx="762000" cy="259045"/>
    <xdr:sp macro="" textlink="">
      <xdr:nvSpPr>
        <xdr:cNvPr id="322"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3" name="フローチャート : 判断 322"/>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132443</xdr:rowOff>
    </xdr:from>
    <xdr:to>
      <xdr:col>23</xdr:col>
      <xdr:colOff>406400</xdr:colOff>
      <xdr:row>64</xdr:row>
      <xdr:rowOff>156573</xdr:rowOff>
    </xdr:to>
    <xdr:cxnSp macro="">
      <xdr:nvCxnSpPr>
        <xdr:cNvPr id="324" name="直線コネクタ 323"/>
        <xdr:cNvCxnSpPr/>
      </xdr:nvCxnSpPr>
      <xdr:spPr>
        <a:xfrm flipV="1">
          <a:off x="15290800" y="111052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5" name="フローチャート : 判断 324"/>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108874</xdr:rowOff>
    </xdr:from>
    <xdr:ext cx="736600" cy="259045"/>
    <xdr:sp macro="" textlink="">
      <xdr:nvSpPr>
        <xdr:cNvPr id="326" name="テキスト ボックス 325"/>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156573</xdr:rowOff>
    </xdr:from>
    <xdr:to>
      <xdr:col>22</xdr:col>
      <xdr:colOff>203200</xdr:colOff>
      <xdr:row>65</xdr:row>
      <xdr:rowOff>29935</xdr:rowOff>
    </xdr:to>
    <xdr:cxnSp macro="">
      <xdr:nvCxnSpPr>
        <xdr:cNvPr id="327" name="直線コネクタ 326"/>
        <xdr:cNvCxnSpPr/>
      </xdr:nvCxnSpPr>
      <xdr:spPr>
        <a:xfrm flipV="1">
          <a:off x="14401800" y="11129373"/>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8" name="フローチャート : 判断 327"/>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88192</xdr:rowOff>
    </xdr:from>
    <xdr:ext cx="762000" cy="259045"/>
    <xdr:sp macro="" textlink="">
      <xdr:nvSpPr>
        <xdr:cNvPr id="329" name="テキスト ボックス 328"/>
        <xdr:cNvSpPr txBox="1"/>
      </xdr:nvSpPr>
      <xdr:spPr>
        <a:xfrm>
          <a:off x="14909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29935</xdr:rowOff>
    </xdr:from>
    <xdr:to>
      <xdr:col>21</xdr:col>
      <xdr:colOff>0</xdr:colOff>
      <xdr:row>65</xdr:row>
      <xdr:rowOff>140244</xdr:rowOff>
    </xdr:to>
    <xdr:cxnSp macro="">
      <xdr:nvCxnSpPr>
        <xdr:cNvPr id="330" name="直線コネクタ 329"/>
        <xdr:cNvCxnSpPr/>
      </xdr:nvCxnSpPr>
      <xdr:spPr>
        <a:xfrm flipV="1">
          <a:off x="13512800" y="11174185"/>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1" name="フローチャート : 判断 330"/>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2" name="テキスト ボックス 331"/>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3" name="フローチャート : 判断 332"/>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4" name="テキスト ボックス 333"/>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40277</xdr:rowOff>
    </xdr:from>
    <xdr:to>
      <xdr:col>24</xdr:col>
      <xdr:colOff>609600</xdr:colOff>
      <xdr:row>64</xdr:row>
      <xdr:rowOff>141877</xdr:rowOff>
    </xdr:to>
    <xdr:sp macro="" textlink="">
      <xdr:nvSpPr>
        <xdr:cNvPr id="340" name="円/楕円 339"/>
        <xdr:cNvSpPr/>
      </xdr:nvSpPr>
      <xdr:spPr>
        <a:xfrm>
          <a:off x="169672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12354</xdr:rowOff>
    </xdr:from>
    <xdr:ext cx="762000" cy="259045"/>
    <xdr:sp macro="" textlink="">
      <xdr:nvSpPr>
        <xdr:cNvPr id="341" name="定員管理の状況該当値テキスト"/>
        <xdr:cNvSpPr txBox="1"/>
      </xdr:nvSpPr>
      <xdr:spPr>
        <a:xfrm>
          <a:off x="17106900" y="109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81643</xdr:rowOff>
    </xdr:from>
    <xdr:to>
      <xdr:col>23</xdr:col>
      <xdr:colOff>457200</xdr:colOff>
      <xdr:row>65</xdr:row>
      <xdr:rowOff>11793</xdr:rowOff>
    </xdr:to>
    <xdr:sp macro="" textlink="">
      <xdr:nvSpPr>
        <xdr:cNvPr id="342" name="円/楕円 341"/>
        <xdr:cNvSpPr/>
      </xdr:nvSpPr>
      <xdr:spPr>
        <a:xfrm>
          <a:off x="16129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168020</xdr:rowOff>
    </xdr:from>
    <xdr:ext cx="736600" cy="259045"/>
    <xdr:sp macro="" textlink="">
      <xdr:nvSpPr>
        <xdr:cNvPr id="343" name="テキスト ボックス 342"/>
        <xdr:cNvSpPr txBox="1"/>
      </xdr:nvSpPr>
      <xdr:spPr>
        <a:xfrm>
          <a:off x="15798800" y="1114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105773</xdr:rowOff>
    </xdr:from>
    <xdr:to>
      <xdr:col>22</xdr:col>
      <xdr:colOff>254000</xdr:colOff>
      <xdr:row>65</xdr:row>
      <xdr:rowOff>35923</xdr:rowOff>
    </xdr:to>
    <xdr:sp macro="" textlink="">
      <xdr:nvSpPr>
        <xdr:cNvPr id="344" name="円/楕円 343"/>
        <xdr:cNvSpPr/>
      </xdr:nvSpPr>
      <xdr:spPr>
        <a:xfrm>
          <a:off x="15240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20700</xdr:rowOff>
    </xdr:from>
    <xdr:ext cx="762000" cy="259045"/>
    <xdr:sp macro="" textlink="">
      <xdr:nvSpPr>
        <xdr:cNvPr id="345" name="テキスト ボックス 344"/>
        <xdr:cNvSpPr txBox="1"/>
      </xdr:nvSpPr>
      <xdr:spPr>
        <a:xfrm>
          <a:off x="14909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150585</xdr:rowOff>
    </xdr:from>
    <xdr:to>
      <xdr:col>21</xdr:col>
      <xdr:colOff>50800</xdr:colOff>
      <xdr:row>65</xdr:row>
      <xdr:rowOff>80735</xdr:rowOff>
    </xdr:to>
    <xdr:sp macro="" textlink="">
      <xdr:nvSpPr>
        <xdr:cNvPr id="346" name="円/楕円 345"/>
        <xdr:cNvSpPr/>
      </xdr:nvSpPr>
      <xdr:spPr>
        <a:xfrm>
          <a:off x="14351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65512</xdr:rowOff>
    </xdr:from>
    <xdr:ext cx="762000" cy="259045"/>
    <xdr:sp macro="" textlink="">
      <xdr:nvSpPr>
        <xdr:cNvPr id="347" name="テキスト ボックス 346"/>
        <xdr:cNvSpPr txBox="1"/>
      </xdr:nvSpPr>
      <xdr:spPr>
        <a:xfrm>
          <a:off x="14020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89444</xdr:rowOff>
    </xdr:from>
    <xdr:to>
      <xdr:col>19</xdr:col>
      <xdr:colOff>533400</xdr:colOff>
      <xdr:row>66</xdr:row>
      <xdr:rowOff>19594</xdr:rowOff>
    </xdr:to>
    <xdr:sp macro="" textlink="">
      <xdr:nvSpPr>
        <xdr:cNvPr id="348" name="円/楕円 347"/>
        <xdr:cNvSpPr/>
      </xdr:nvSpPr>
      <xdr:spPr>
        <a:xfrm>
          <a:off x="13462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4371</xdr:rowOff>
    </xdr:from>
    <xdr:ext cx="762000" cy="259045"/>
    <xdr:sp macro="" textlink="">
      <xdr:nvSpPr>
        <xdr:cNvPr id="349" name="テキスト ボックス 348"/>
        <xdr:cNvSpPr txBox="1"/>
      </xdr:nvSpPr>
      <xdr:spPr>
        <a:xfrm>
          <a:off x="13131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類似団体平均と比較してほぼ同水準であり，前年度と比較して</a:t>
          </a:r>
          <a:r>
            <a:rPr kumimoji="1" lang="en-US" altLang="ja-JP" sz="1300">
              <a:latin typeface="ＭＳ Ｐゴシック"/>
            </a:rPr>
            <a:t>0.4</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合併に伴う地域間格差是正のため積極的に行った公共事業に係る起債の償還がピークを過ぎたことにより年々低下している。今後は償還額の平準化を図り，実質公債費比率上昇の抑制に努める。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7" name="直線コネクタ 376"/>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78"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79" name="直線コネクタ 378"/>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92287</xdr:rowOff>
    </xdr:from>
    <xdr:to>
      <xdr:col>24</xdr:col>
      <xdr:colOff>558800</xdr:colOff>
      <xdr:row>41</xdr:row>
      <xdr:rowOff>124460</xdr:rowOff>
    </xdr:to>
    <xdr:cxnSp macro="">
      <xdr:nvCxnSpPr>
        <xdr:cNvPr id="382" name="直線コネクタ 381"/>
        <xdr:cNvCxnSpPr/>
      </xdr:nvCxnSpPr>
      <xdr:spPr>
        <a:xfrm flipV="1">
          <a:off x="16179800" y="71217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25840</xdr:rowOff>
    </xdr:from>
    <xdr:ext cx="762000" cy="259045"/>
    <xdr:sp macro="" textlink="">
      <xdr:nvSpPr>
        <xdr:cNvPr id="383"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4" name="フローチャート : 判断 383"/>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9313</xdr:rowOff>
    </xdr:to>
    <xdr:cxnSp macro="">
      <xdr:nvCxnSpPr>
        <xdr:cNvPr id="385" name="直線コネクタ 384"/>
        <xdr:cNvCxnSpPr/>
      </xdr:nvCxnSpPr>
      <xdr:spPr>
        <a:xfrm flipV="1">
          <a:off x="15290800" y="71539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6" name="フローチャート :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87" name="テキスト ボックス 386"/>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9313</xdr:rowOff>
    </xdr:from>
    <xdr:to>
      <xdr:col>22</xdr:col>
      <xdr:colOff>203200</xdr:colOff>
      <xdr:row>42</xdr:row>
      <xdr:rowOff>105833</xdr:rowOff>
    </xdr:to>
    <xdr:cxnSp macro="">
      <xdr:nvCxnSpPr>
        <xdr:cNvPr id="388" name="直線コネクタ 387"/>
        <xdr:cNvCxnSpPr/>
      </xdr:nvCxnSpPr>
      <xdr:spPr>
        <a:xfrm flipV="1">
          <a:off x="14401800" y="72102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9" name="フローチャート :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90" name="テキスト ボックス 389"/>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105833</xdr:rowOff>
    </xdr:from>
    <xdr:to>
      <xdr:col>21</xdr:col>
      <xdr:colOff>0</xdr:colOff>
      <xdr:row>43</xdr:row>
      <xdr:rowOff>46990</xdr:rowOff>
    </xdr:to>
    <xdr:cxnSp macro="">
      <xdr:nvCxnSpPr>
        <xdr:cNvPr id="391" name="直線コネクタ 390"/>
        <xdr:cNvCxnSpPr/>
      </xdr:nvCxnSpPr>
      <xdr:spPr>
        <a:xfrm flipV="1">
          <a:off x="13512800" y="73067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3" name="テキスト ボックス 392"/>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4" name="フローチャート : 判断 39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5" name="テキスト ボックス 394"/>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41487</xdr:rowOff>
    </xdr:from>
    <xdr:to>
      <xdr:col>24</xdr:col>
      <xdr:colOff>609600</xdr:colOff>
      <xdr:row>41</xdr:row>
      <xdr:rowOff>143087</xdr:rowOff>
    </xdr:to>
    <xdr:sp macro="" textlink="">
      <xdr:nvSpPr>
        <xdr:cNvPr id="401" name="円/楕円 400"/>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13564</xdr:rowOff>
    </xdr:from>
    <xdr:ext cx="762000" cy="259045"/>
    <xdr:sp macro="" textlink="">
      <xdr:nvSpPr>
        <xdr:cNvPr id="402" name="公債費負担の状況該当値テキスト"/>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403" name="円/楕円 402"/>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404" name="テキスト ボックス 403"/>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129963</xdr:rowOff>
    </xdr:from>
    <xdr:to>
      <xdr:col>22</xdr:col>
      <xdr:colOff>254000</xdr:colOff>
      <xdr:row>42</xdr:row>
      <xdr:rowOff>60113</xdr:rowOff>
    </xdr:to>
    <xdr:sp macro="" textlink="">
      <xdr:nvSpPr>
        <xdr:cNvPr id="405" name="円/楕円 404"/>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44890</xdr:rowOff>
    </xdr:from>
    <xdr:ext cx="762000" cy="259045"/>
    <xdr:sp macro="" textlink="">
      <xdr:nvSpPr>
        <xdr:cNvPr id="406" name="テキスト ボックス 405"/>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55033</xdr:rowOff>
    </xdr:from>
    <xdr:to>
      <xdr:col>21</xdr:col>
      <xdr:colOff>50800</xdr:colOff>
      <xdr:row>42</xdr:row>
      <xdr:rowOff>156633</xdr:rowOff>
    </xdr:to>
    <xdr:sp macro="" textlink="">
      <xdr:nvSpPr>
        <xdr:cNvPr id="407" name="円/楕円 406"/>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408" name="テキスト ボックス 407"/>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9" name="円/楕円 408"/>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10" name="テキスト ボックス 409"/>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類似団体平均と比較して上回っているが，前年度と比較し</a:t>
          </a:r>
          <a:r>
            <a:rPr kumimoji="1" lang="en-US" altLang="ja-JP" sz="1300">
              <a:latin typeface="ＭＳ Ｐゴシック"/>
            </a:rPr>
            <a:t>8.8</a:t>
          </a:r>
          <a:r>
            <a:rPr kumimoji="1" lang="ja-JP" altLang="en-US" sz="1300">
              <a:latin typeface="ＭＳ Ｐゴシック"/>
            </a:rPr>
            <a:t>ポイント改善している。公団立替施工の償還が順次終了しつつあること，また将来に負担を残す債務負担行為の設定を極力控えたこと等によるものである。</a:t>
          </a:r>
          <a:endParaRPr kumimoji="1" lang="en-US" altLang="ja-JP" sz="1300">
            <a:latin typeface="ＭＳ Ｐゴシック"/>
          </a:endParaRPr>
        </a:p>
        <a:p>
          <a:r>
            <a:rPr kumimoji="1" lang="ja-JP" altLang="en-US" sz="1300">
              <a:latin typeface="ＭＳ Ｐゴシック"/>
            </a:rPr>
            <a:t>今後も市債の新規発行，債務負担行為の適正化により将来負担比率の減少を図る。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1" name="直線コネクタ 440"/>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2"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3" name="直線コネクタ 442"/>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138793</xdr:rowOff>
    </xdr:from>
    <xdr:to>
      <xdr:col>24</xdr:col>
      <xdr:colOff>558800</xdr:colOff>
      <xdr:row>17</xdr:row>
      <xdr:rowOff>68459</xdr:rowOff>
    </xdr:to>
    <xdr:cxnSp macro="">
      <xdr:nvCxnSpPr>
        <xdr:cNvPr id="446" name="直線コネクタ 445"/>
        <xdr:cNvCxnSpPr/>
      </xdr:nvCxnSpPr>
      <xdr:spPr>
        <a:xfrm flipV="1">
          <a:off x="16179800" y="2881993"/>
          <a:ext cx="8382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7"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8" name="フローチャート : 判断 447"/>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68459</xdr:rowOff>
    </xdr:from>
    <xdr:to>
      <xdr:col>23</xdr:col>
      <xdr:colOff>406400</xdr:colOff>
      <xdr:row>17</xdr:row>
      <xdr:rowOff>85695</xdr:rowOff>
    </xdr:to>
    <xdr:cxnSp macro="">
      <xdr:nvCxnSpPr>
        <xdr:cNvPr id="449" name="直線コネクタ 448"/>
        <xdr:cNvCxnSpPr/>
      </xdr:nvCxnSpPr>
      <xdr:spPr>
        <a:xfrm flipV="1">
          <a:off x="15290800" y="298310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0" name="フローチャート : 判断 449"/>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51" name="テキスト ボックス 450"/>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33988</xdr:rowOff>
    </xdr:from>
    <xdr:to>
      <xdr:col>22</xdr:col>
      <xdr:colOff>203200</xdr:colOff>
      <xdr:row>17</xdr:row>
      <xdr:rowOff>85695</xdr:rowOff>
    </xdr:to>
    <xdr:cxnSp macro="">
      <xdr:nvCxnSpPr>
        <xdr:cNvPr id="452" name="直線コネクタ 451"/>
        <xdr:cNvCxnSpPr/>
      </xdr:nvCxnSpPr>
      <xdr:spPr>
        <a:xfrm>
          <a:off x="14401800" y="294863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3" name="フローチャート : 判断 452"/>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4" name="テキスト ボックス 453"/>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33988</xdr:rowOff>
    </xdr:from>
    <xdr:to>
      <xdr:col>21</xdr:col>
      <xdr:colOff>0</xdr:colOff>
      <xdr:row>17</xdr:row>
      <xdr:rowOff>132806</xdr:rowOff>
    </xdr:to>
    <xdr:cxnSp macro="">
      <xdr:nvCxnSpPr>
        <xdr:cNvPr id="455" name="直線コネクタ 454"/>
        <xdr:cNvCxnSpPr/>
      </xdr:nvCxnSpPr>
      <xdr:spPr>
        <a:xfrm flipV="1">
          <a:off x="13512800" y="2948638"/>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6" name="フローチャート : 判断 455"/>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98291</xdr:rowOff>
    </xdr:from>
    <xdr:ext cx="762000" cy="259045"/>
    <xdr:sp macro="" textlink="">
      <xdr:nvSpPr>
        <xdr:cNvPr id="457" name="テキスト ボックス 456"/>
        <xdr:cNvSpPr txBox="1"/>
      </xdr:nvSpPr>
      <xdr:spPr>
        <a:xfrm>
          <a:off x="14020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8" name="フローチャート : 判断 457"/>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59" name="テキスト ボックス 458"/>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87993</xdr:rowOff>
    </xdr:from>
    <xdr:to>
      <xdr:col>24</xdr:col>
      <xdr:colOff>609600</xdr:colOff>
      <xdr:row>17</xdr:row>
      <xdr:rowOff>18143</xdr:rowOff>
    </xdr:to>
    <xdr:sp macro="" textlink="">
      <xdr:nvSpPr>
        <xdr:cNvPr id="465" name="円/楕円 464"/>
        <xdr:cNvSpPr/>
      </xdr:nvSpPr>
      <xdr:spPr>
        <a:xfrm>
          <a:off x="16967200" y="28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60070</xdr:rowOff>
    </xdr:from>
    <xdr:ext cx="762000" cy="259045"/>
    <xdr:sp macro="" textlink="">
      <xdr:nvSpPr>
        <xdr:cNvPr id="466" name="将来負担の状況該当値テキスト"/>
        <xdr:cNvSpPr txBox="1"/>
      </xdr:nvSpPr>
      <xdr:spPr>
        <a:xfrm>
          <a:off x="17106900" y="280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17659</xdr:rowOff>
    </xdr:from>
    <xdr:to>
      <xdr:col>23</xdr:col>
      <xdr:colOff>457200</xdr:colOff>
      <xdr:row>17</xdr:row>
      <xdr:rowOff>119259</xdr:rowOff>
    </xdr:to>
    <xdr:sp macro="" textlink="">
      <xdr:nvSpPr>
        <xdr:cNvPr id="467" name="円/楕円 466"/>
        <xdr:cNvSpPr/>
      </xdr:nvSpPr>
      <xdr:spPr>
        <a:xfrm>
          <a:off x="16129000" y="293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104036</xdr:rowOff>
    </xdr:from>
    <xdr:ext cx="736600" cy="259045"/>
    <xdr:sp macro="" textlink="">
      <xdr:nvSpPr>
        <xdr:cNvPr id="468" name="テキスト ボックス 467"/>
        <xdr:cNvSpPr txBox="1"/>
      </xdr:nvSpPr>
      <xdr:spPr>
        <a:xfrm>
          <a:off x="15798800" y="301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34895</xdr:rowOff>
    </xdr:from>
    <xdr:to>
      <xdr:col>22</xdr:col>
      <xdr:colOff>254000</xdr:colOff>
      <xdr:row>17</xdr:row>
      <xdr:rowOff>136495</xdr:rowOff>
    </xdr:to>
    <xdr:sp macro="" textlink="">
      <xdr:nvSpPr>
        <xdr:cNvPr id="469" name="円/楕円 468"/>
        <xdr:cNvSpPr/>
      </xdr:nvSpPr>
      <xdr:spPr>
        <a:xfrm>
          <a:off x="15240000" y="2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121272</xdr:rowOff>
    </xdr:from>
    <xdr:ext cx="762000" cy="259045"/>
    <xdr:sp macro="" textlink="">
      <xdr:nvSpPr>
        <xdr:cNvPr id="470" name="テキスト ボックス 469"/>
        <xdr:cNvSpPr txBox="1"/>
      </xdr:nvSpPr>
      <xdr:spPr>
        <a:xfrm>
          <a:off x="14909800" y="303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154638</xdr:rowOff>
    </xdr:from>
    <xdr:to>
      <xdr:col>21</xdr:col>
      <xdr:colOff>50800</xdr:colOff>
      <xdr:row>17</xdr:row>
      <xdr:rowOff>84788</xdr:rowOff>
    </xdr:to>
    <xdr:sp macro="" textlink="">
      <xdr:nvSpPr>
        <xdr:cNvPr id="471" name="円/楕円 470"/>
        <xdr:cNvSpPr/>
      </xdr:nvSpPr>
      <xdr:spPr>
        <a:xfrm>
          <a:off x="14351000" y="28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94965</xdr:rowOff>
    </xdr:from>
    <xdr:ext cx="762000" cy="259045"/>
    <xdr:sp macro="" textlink="">
      <xdr:nvSpPr>
        <xdr:cNvPr id="472" name="テキスト ボックス 471"/>
        <xdr:cNvSpPr txBox="1"/>
      </xdr:nvSpPr>
      <xdr:spPr>
        <a:xfrm>
          <a:off x="14020800" y="266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82006</xdr:rowOff>
    </xdr:from>
    <xdr:to>
      <xdr:col>19</xdr:col>
      <xdr:colOff>533400</xdr:colOff>
      <xdr:row>18</xdr:row>
      <xdr:rowOff>12156</xdr:rowOff>
    </xdr:to>
    <xdr:sp macro="" textlink="">
      <xdr:nvSpPr>
        <xdr:cNvPr id="473" name="円/楕円 472"/>
        <xdr:cNvSpPr/>
      </xdr:nvSpPr>
      <xdr:spPr>
        <a:xfrm>
          <a:off x="13462000" y="29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168383</xdr:rowOff>
    </xdr:from>
    <xdr:ext cx="762000" cy="259045"/>
    <xdr:sp macro="" textlink="">
      <xdr:nvSpPr>
        <xdr:cNvPr id="474" name="テキスト ボックス 473"/>
        <xdr:cNvSpPr txBox="1"/>
      </xdr:nvSpPr>
      <xdr:spPr>
        <a:xfrm>
          <a:off x="13131800" y="308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223,755
215,764
283.72
76,571,009
73,046,681
3,036,623
45,580,638
52,266,311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類似団体平均と比較して人件費に係る経常収支比率は高いが，僅かに改善傾向にあり，前年度と比較して</a:t>
          </a:r>
          <a:r>
            <a:rPr kumimoji="1" lang="en-US" altLang="ja-JP" sz="1300">
              <a:latin typeface="ＭＳ Ｐゴシック"/>
            </a:rPr>
            <a:t>0.6</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教育施設，保育所，児童館，交流センターなどの公共施設が多く設置されているため，職員数が類似団体と比較して多いことが主な要因である。今後も職員の配置などを効率的に行い，より適切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99785</xdr:rowOff>
    </xdr:from>
    <xdr:to>
      <xdr:col>7</xdr:col>
      <xdr:colOff>15875</xdr:colOff>
      <xdr:row>40</xdr:row>
      <xdr:rowOff>165100</xdr:rowOff>
    </xdr:to>
    <xdr:cxnSp macro="">
      <xdr:nvCxnSpPr>
        <xdr:cNvPr id="68" name="直線コネクタ 67"/>
        <xdr:cNvCxnSpPr/>
      </xdr:nvCxnSpPr>
      <xdr:spPr>
        <a:xfrm flipV="1">
          <a:off x="3987800" y="6957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165100</xdr:rowOff>
    </xdr:from>
    <xdr:to>
      <xdr:col>5</xdr:col>
      <xdr:colOff>549275</xdr:colOff>
      <xdr:row>41</xdr:row>
      <xdr:rowOff>15422</xdr:rowOff>
    </xdr:to>
    <xdr:cxnSp macro="">
      <xdr:nvCxnSpPr>
        <xdr:cNvPr id="71" name="直線コネクタ 70"/>
        <xdr:cNvCxnSpPr/>
      </xdr:nvCxnSpPr>
      <xdr:spPr>
        <a:xfrm flipV="1">
          <a:off x="3098800" y="7023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15422</xdr:rowOff>
    </xdr:from>
    <xdr:to>
      <xdr:col>4</xdr:col>
      <xdr:colOff>346075</xdr:colOff>
      <xdr:row>41</xdr:row>
      <xdr:rowOff>91622</xdr:rowOff>
    </xdr:to>
    <xdr:cxnSp macro="">
      <xdr:nvCxnSpPr>
        <xdr:cNvPr id="74" name="直線コネクタ 73"/>
        <xdr:cNvCxnSpPr/>
      </xdr:nvCxnSpPr>
      <xdr:spPr>
        <a:xfrm flipV="1">
          <a:off x="2209800" y="7044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4535</xdr:rowOff>
    </xdr:from>
    <xdr:to>
      <xdr:col>3</xdr:col>
      <xdr:colOff>142875</xdr:colOff>
      <xdr:row>41</xdr:row>
      <xdr:rowOff>91622</xdr:rowOff>
    </xdr:to>
    <xdr:cxnSp macro="">
      <xdr:nvCxnSpPr>
        <xdr:cNvPr id="77" name="直線コネクタ 76"/>
        <xdr:cNvCxnSpPr/>
      </xdr:nvCxnSpPr>
      <xdr:spPr>
        <a:xfrm>
          <a:off x="1320800" y="70339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9" name="テキスト ボックス 78"/>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81" name="テキスト ボックス 80"/>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48985</xdr:rowOff>
    </xdr:from>
    <xdr:to>
      <xdr:col>7</xdr:col>
      <xdr:colOff>66675</xdr:colOff>
      <xdr:row>40</xdr:row>
      <xdr:rowOff>150585</xdr:rowOff>
    </xdr:to>
    <xdr:sp macro="" textlink="">
      <xdr:nvSpPr>
        <xdr:cNvPr id="87" name="円/楕円 86"/>
        <xdr:cNvSpPr/>
      </xdr:nvSpPr>
      <xdr:spPr>
        <a:xfrm>
          <a:off x="47752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129012</xdr:rowOff>
    </xdr:from>
    <xdr:ext cx="762000" cy="259045"/>
    <xdr:sp macro="" textlink="">
      <xdr:nvSpPr>
        <xdr:cNvPr id="88" name="人件費該当値テキスト"/>
        <xdr:cNvSpPr txBox="1"/>
      </xdr:nvSpPr>
      <xdr:spPr>
        <a:xfrm>
          <a:off x="49149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114300</xdr:rowOff>
    </xdr:from>
    <xdr:to>
      <xdr:col>5</xdr:col>
      <xdr:colOff>600075</xdr:colOff>
      <xdr:row>41</xdr:row>
      <xdr:rowOff>44450</xdr:rowOff>
    </xdr:to>
    <xdr:sp macro="" textlink="">
      <xdr:nvSpPr>
        <xdr:cNvPr id="89" name="円/楕円 88"/>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29227</xdr:rowOff>
    </xdr:from>
    <xdr:ext cx="736600" cy="259045"/>
    <xdr:sp macro="" textlink="">
      <xdr:nvSpPr>
        <xdr:cNvPr id="90" name="テキスト ボックス 89"/>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136072</xdr:rowOff>
    </xdr:from>
    <xdr:to>
      <xdr:col>4</xdr:col>
      <xdr:colOff>396875</xdr:colOff>
      <xdr:row>41</xdr:row>
      <xdr:rowOff>66222</xdr:rowOff>
    </xdr:to>
    <xdr:sp macro="" textlink="">
      <xdr:nvSpPr>
        <xdr:cNvPr id="91" name="円/楕円 90"/>
        <xdr:cNvSpPr/>
      </xdr:nvSpPr>
      <xdr:spPr>
        <a:xfrm>
          <a:off x="3048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50999</xdr:rowOff>
    </xdr:from>
    <xdr:ext cx="762000" cy="259045"/>
    <xdr:sp macro="" textlink="">
      <xdr:nvSpPr>
        <xdr:cNvPr id="92" name="テキスト ボックス 91"/>
        <xdr:cNvSpPr txBox="1"/>
      </xdr:nvSpPr>
      <xdr:spPr>
        <a:xfrm>
          <a:off x="2717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40822</xdr:rowOff>
    </xdr:from>
    <xdr:to>
      <xdr:col>3</xdr:col>
      <xdr:colOff>193675</xdr:colOff>
      <xdr:row>41</xdr:row>
      <xdr:rowOff>142422</xdr:rowOff>
    </xdr:to>
    <xdr:sp macro="" textlink="">
      <xdr:nvSpPr>
        <xdr:cNvPr id="93" name="円/楕円 92"/>
        <xdr:cNvSpPr/>
      </xdr:nvSpPr>
      <xdr:spPr>
        <a:xfrm>
          <a:off x="2159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127199</xdr:rowOff>
    </xdr:from>
    <xdr:ext cx="762000" cy="259045"/>
    <xdr:sp macro="" textlink="">
      <xdr:nvSpPr>
        <xdr:cNvPr id="94" name="テキスト ボックス 93"/>
        <xdr:cNvSpPr txBox="1"/>
      </xdr:nvSpPr>
      <xdr:spPr>
        <a:xfrm>
          <a:off x="1828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125185</xdr:rowOff>
    </xdr:from>
    <xdr:to>
      <xdr:col>1</xdr:col>
      <xdr:colOff>676275</xdr:colOff>
      <xdr:row>41</xdr:row>
      <xdr:rowOff>55335</xdr:rowOff>
    </xdr:to>
    <xdr:sp macro="" textlink="">
      <xdr:nvSpPr>
        <xdr:cNvPr id="95" name="円/楕円 94"/>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40112</xdr:rowOff>
    </xdr:from>
    <xdr:ext cx="762000" cy="259045"/>
    <xdr:sp macro="" textlink="">
      <xdr:nvSpPr>
        <xdr:cNvPr id="96" name="テキスト ボックス 95"/>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類似団体平均と比較して引き続き高い水準で推移しているが，歳入増に伴い前年度と比較して</a:t>
          </a:r>
          <a:r>
            <a:rPr kumimoji="1" lang="en-US" altLang="ja-JP" sz="1200">
              <a:latin typeface="ＭＳ Ｐゴシック"/>
            </a:rPr>
            <a:t>0.1</a:t>
          </a:r>
          <a:r>
            <a:rPr kumimoji="1" lang="ja-JP" altLang="en-US" sz="1200">
              <a:latin typeface="ＭＳ Ｐゴシック"/>
            </a:rPr>
            <a:t>ポイント改善した。</a:t>
          </a:r>
          <a:endParaRPr kumimoji="1" lang="en-US" altLang="ja-JP" sz="1200">
            <a:latin typeface="ＭＳ Ｐゴシック"/>
          </a:endParaRPr>
        </a:p>
        <a:p>
          <a:r>
            <a:rPr kumimoji="1" lang="ja-JP" altLang="en-US" sz="1200">
              <a:latin typeface="ＭＳ Ｐゴシック"/>
            </a:rPr>
            <a:t>教育施設，保育所，児童館，交流センターなどの公共施設が類似団体と比較して多いことが主な要因である。</a:t>
          </a:r>
          <a:endParaRPr kumimoji="1" lang="en-US" altLang="ja-JP" sz="12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今後も労務単価の上昇による物件費割合の上昇が見込まれるが，</a:t>
          </a:r>
          <a:r>
            <a:rPr kumimoji="1" lang="ja-JP" altLang="ja-JP" sz="1200">
              <a:solidFill>
                <a:schemeClr val="dk1"/>
              </a:solidFill>
              <a:effectLst/>
              <a:latin typeface="+mn-lt"/>
              <a:ea typeface="+mn-ea"/>
              <a:cs typeface="+mn-cs"/>
            </a:rPr>
            <a:t>施設の統廃合，指定管理者制度の導入，施設の民営化</a:t>
          </a:r>
          <a:r>
            <a:rPr kumimoji="1" lang="ja-JP" altLang="en-US" sz="1200">
              <a:solidFill>
                <a:schemeClr val="dk1"/>
              </a:solidFill>
              <a:effectLst/>
              <a:latin typeface="+mn-lt"/>
              <a:ea typeface="+mn-ea"/>
              <a:cs typeface="+mn-cs"/>
            </a:rPr>
            <a:t>など</a:t>
          </a:r>
          <a:r>
            <a:rPr kumimoji="1" lang="ja-JP" altLang="ja-JP" sz="1200">
              <a:solidFill>
                <a:schemeClr val="dk1"/>
              </a:solidFill>
              <a:effectLst/>
              <a:latin typeface="+mn-lt"/>
              <a:ea typeface="+mn-ea"/>
              <a:cs typeface="+mn-cs"/>
            </a:rPr>
            <a:t>運営形態の見直し等により，競争に伴うコスト削減を図るとともに，</a:t>
          </a:r>
          <a:r>
            <a:rPr kumimoji="1" lang="ja-JP" altLang="en-US" sz="1200">
              <a:solidFill>
                <a:schemeClr val="dk1"/>
              </a:solidFill>
              <a:effectLst/>
              <a:latin typeface="+mn-lt"/>
              <a:ea typeface="+mn-ea"/>
              <a:cs typeface="+mn-cs"/>
            </a:rPr>
            <a:t>物件</a:t>
          </a:r>
          <a:r>
            <a:rPr kumimoji="1" lang="ja-JP" altLang="ja-JP" sz="1200">
              <a:solidFill>
                <a:schemeClr val="dk1"/>
              </a:solidFill>
              <a:effectLst/>
              <a:latin typeface="+mn-lt"/>
              <a:ea typeface="+mn-ea"/>
              <a:cs typeface="+mn-cs"/>
            </a:rPr>
            <a:t>費の抑制に努める。</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20864</xdr:rowOff>
    </xdr:from>
    <xdr:to>
      <xdr:col>24</xdr:col>
      <xdr:colOff>31750</xdr:colOff>
      <xdr:row>21</xdr:row>
      <xdr:rowOff>37193</xdr:rowOff>
    </xdr:to>
    <xdr:cxnSp macro="">
      <xdr:nvCxnSpPr>
        <xdr:cNvPr id="131" name="直線コネクタ 130"/>
        <xdr:cNvCxnSpPr/>
      </xdr:nvCxnSpPr>
      <xdr:spPr>
        <a:xfrm flipV="1">
          <a:off x="15671800" y="36213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61686</xdr:rowOff>
    </xdr:from>
    <xdr:to>
      <xdr:col>22</xdr:col>
      <xdr:colOff>565150</xdr:colOff>
      <xdr:row>21</xdr:row>
      <xdr:rowOff>37193</xdr:rowOff>
    </xdr:to>
    <xdr:cxnSp macro="">
      <xdr:nvCxnSpPr>
        <xdr:cNvPr id="134" name="直線コネクタ 133"/>
        <xdr:cNvCxnSpPr/>
      </xdr:nvCxnSpPr>
      <xdr:spPr>
        <a:xfrm>
          <a:off x="14782800" y="34906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90006</xdr:rowOff>
    </xdr:from>
    <xdr:ext cx="736600" cy="259045"/>
    <xdr:sp macro="" textlink="">
      <xdr:nvSpPr>
        <xdr:cNvPr id="136" name="テキスト ボックス 135"/>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135164</xdr:rowOff>
    </xdr:from>
    <xdr:to>
      <xdr:col>21</xdr:col>
      <xdr:colOff>361950</xdr:colOff>
      <xdr:row>20</xdr:row>
      <xdr:rowOff>61686</xdr:rowOff>
    </xdr:to>
    <xdr:cxnSp macro="">
      <xdr:nvCxnSpPr>
        <xdr:cNvPr id="137" name="直線コネクタ 136"/>
        <xdr:cNvCxnSpPr/>
      </xdr:nvCxnSpPr>
      <xdr:spPr>
        <a:xfrm>
          <a:off x="13893800" y="33927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8363</xdr:rowOff>
    </xdr:from>
    <xdr:ext cx="762000" cy="259045"/>
    <xdr:sp macro="" textlink="">
      <xdr:nvSpPr>
        <xdr:cNvPr id="139" name="テキスト ボックス 138"/>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94343</xdr:rowOff>
    </xdr:from>
    <xdr:to>
      <xdr:col>20</xdr:col>
      <xdr:colOff>158750</xdr:colOff>
      <xdr:row>19</xdr:row>
      <xdr:rowOff>135164</xdr:rowOff>
    </xdr:to>
    <xdr:cxnSp macro="">
      <xdr:nvCxnSpPr>
        <xdr:cNvPr id="140" name="直線コネクタ 139"/>
        <xdr:cNvCxnSpPr/>
      </xdr:nvCxnSpPr>
      <xdr:spPr>
        <a:xfrm>
          <a:off x="13004800" y="3180443"/>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42" name="テキスト ボックス 141"/>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49184</xdr:rowOff>
    </xdr:from>
    <xdr:ext cx="762000" cy="259045"/>
    <xdr:sp macro="" textlink="">
      <xdr:nvSpPr>
        <xdr:cNvPr id="144" name="テキスト ボックス 143"/>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141514</xdr:rowOff>
    </xdr:from>
    <xdr:to>
      <xdr:col>24</xdr:col>
      <xdr:colOff>82550</xdr:colOff>
      <xdr:row>21</xdr:row>
      <xdr:rowOff>71664</xdr:rowOff>
    </xdr:to>
    <xdr:sp macro="" textlink="">
      <xdr:nvSpPr>
        <xdr:cNvPr id="150" name="円/楕円 149"/>
        <xdr:cNvSpPr/>
      </xdr:nvSpPr>
      <xdr:spPr>
        <a:xfrm>
          <a:off x="16459200" y="35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113591</xdr:rowOff>
    </xdr:from>
    <xdr:ext cx="762000" cy="259045"/>
    <xdr:sp macro="" textlink="">
      <xdr:nvSpPr>
        <xdr:cNvPr id="151" name="物件費該当値テキスト"/>
        <xdr:cNvSpPr txBox="1"/>
      </xdr:nvSpPr>
      <xdr:spPr>
        <a:xfrm>
          <a:off x="165989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157843</xdr:rowOff>
    </xdr:from>
    <xdr:to>
      <xdr:col>22</xdr:col>
      <xdr:colOff>615950</xdr:colOff>
      <xdr:row>21</xdr:row>
      <xdr:rowOff>87993</xdr:rowOff>
    </xdr:to>
    <xdr:sp macro="" textlink="">
      <xdr:nvSpPr>
        <xdr:cNvPr id="152" name="円/楕円 151"/>
        <xdr:cNvSpPr/>
      </xdr:nvSpPr>
      <xdr:spPr>
        <a:xfrm>
          <a:off x="15621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72770</xdr:rowOff>
    </xdr:from>
    <xdr:ext cx="736600" cy="259045"/>
    <xdr:sp macro="" textlink="">
      <xdr:nvSpPr>
        <xdr:cNvPr id="153" name="テキスト ボックス 152"/>
        <xdr:cNvSpPr txBox="1"/>
      </xdr:nvSpPr>
      <xdr:spPr>
        <a:xfrm>
          <a:off x="15290800" y="367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10886</xdr:rowOff>
    </xdr:from>
    <xdr:to>
      <xdr:col>21</xdr:col>
      <xdr:colOff>412750</xdr:colOff>
      <xdr:row>20</xdr:row>
      <xdr:rowOff>112486</xdr:rowOff>
    </xdr:to>
    <xdr:sp macro="" textlink="">
      <xdr:nvSpPr>
        <xdr:cNvPr id="154" name="円/楕円 153"/>
        <xdr:cNvSpPr/>
      </xdr:nvSpPr>
      <xdr:spPr>
        <a:xfrm>
          <a:off x="14732000" y="34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97263</xdr:rowOff>
    </xdr:from>
    <xdr:ext cx="762000" cy="259045"/>
    <xdr:sp macro="" textlink="">
      <xdr:nvSpPr>
        <xdr:cNvPr id="155" name="テキスト ボックス 154"/>
        <xdr:cNvSpPr txBox="1"/>
      </xdr:nvSpPr>
      <xdr:spPr>
        <a:xfrm>
          <a:off x="144018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84364</xdr:rowOff>
    </xdr:from>
    <xdr:to>
      <xdr:col>20</xdr:col>
      <xdr:colOff>209550</xdr:colOff>
      <xdr:row>20</xdr:row>
      <xdr:rowOff>14514</xdr:rowOff>
    </xdr:to>
    <xdr:sp macro="" textlink="">
      <xdr:nvSpPr>
        <xdr:cNvPr id="156" name="円/楕円 155"/>
        <xdr:cNvSpPr/>
      </xdr:nvSpPr>
      <xdr:spPr>
        <a:xfrm>
          <a:off x="13843000" y="33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170741</xdr:rowOff>
    </xdr:from>
    <xdr:ext cx="762000" cy="259045"/>
    <xdr:sp macro="" textlink="">
      <xdr:nvSpPr>
        <xdr:cNvPr id="157" name="テキスト ボックス 156"/>
        <xdr:cNvSpPr txBox="1"/>
      </xdr:nvSpPr>
      <xdr:spPr>
        <a:xfrm>
          <a:off x="13512800" y="34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43543</xdr:rowOff>
    </xdr:from>
    <xdr:to>
      <xdr:col>19</xdr:col>
      <xdr:colOff>6350</xdr:colOff>
      <xdr:row>18</xdr:row>
      <xdr:rowOff>145143</xdr:rowOff>
    </xdr:to>
    <xdr:sp macro="" textlink="">
      <xdr:nvSpPr>
        <xdr:cNvPr id="158" name="円/楕円 157"/>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129920</xdr:rowOff>
    </xdr:from>
    <xdr:ext cx="762000" cy="259045"/>
    <xdr:sp macro="" textlink="">
      <xdr:nvSpPr>
        <xdr:cNvPr id="159" name="テキスト ボックス 158"/>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類似団体平均と比較して引き続き低い水準で推移しているが，年々上昇傾向にあり，前年度と比較して</a:t>
          </a:r>
          <a:r>
            <a:rPr kumimoji="1" lang="en-US" altLang="ja-JP" sz="1300">
              <a:latin typeface="ＭＳ Ｐゴシック"/>
            </a:rPr>
            <a:t>0.6</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民間保育所運営委託料や民間教育施設運営委託料などの増加が主な要因である。今後も保育所等の設置の適正化を図り，扶助費上昇の抑制を図る。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56</xdr:row>
      <xdr:rowOff>25400</xdr:rowOff>
    </xdr:to>
    <xdr:cxnSp macro="">
      <xdr:nvCxnSpPr>
        <xdr:cNvPr id="192" name="直線コネクタ 191"/>
        <xdr:cNvCxnSpPr/>
      </xdr:nvCxnSpPr>
      <xdr:spPr>
        <a:xfrm>
          <a:off x="3987800" y="9550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92727</xdr:rowOff>
    </xdr:from>
    <xdr:ext cx="762000" cy="259045"/>
    <xdr:sp macro="" textlink="">
      <xdr:nvSpPr>
        <xdr:cNvPr id="193"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120650</xdr:rowOff>
    </xdr:to>
    <xdr:cxnSp macro="">
      <xdr:nvCxnSpPr>
        <xdr:cNvPr id="195" name="直線コネクタ 194"/>
        <xdr:cNvCxnSpPr/>
      </xdr:nvCxnSpPr>
      <xdr:spPr>
        <a:xfrm>
          <a:off x="3098800" y="949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7" name="テキスト ボックス 196"/>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69850</xdr:rowOff>
    </xdr:to>
    <xdr:cxnSp macro="">
      <xdr:nvCxnSpPr>
        <xdr:cNvPr id="198" name="直線コネクタ 197"/>
        <xdr:cNvCxnSpPr/>
      </xdr:nvCxnSpPr>
      <xdr:spPr>
        <a:xfrm>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76200</xdr:rowOff>
    </xdr:from>
    <xdr:to>
      <xdr:col>3</xdr:col>
      <xdr:colOff>142875</xdr:colOff>
      <xdr:row>54</xdr:row>
      <xdr:rowOff>165100</xdr:rowOff>
    </xdr:to>
    <xdr:cxnSp macro="">
      <xdr:nvCxnSpPr>
        <xdr:cNvPr id="201" name="直線コネクタ 200"/>
        <xdr:cNvCxnSpPr/>
      </xdr:nvCxnSpPr>
      <xdr:spPr>
        <a:xfrm>
          <a:off x="1320800" y="9334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03" name="テキスト ボックス 202"/>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05" name="テキスト ボックス 204"/>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211" name="円/楕円 210"/>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12"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13" name="円/楕円 212"/>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214" name="テキスト ボックス 213"/>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5" name="円/楕円 21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6" name="テキスト ボックス 21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7" name="円/楕円 216"/>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8" name="テキスト ボックス 21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219" name="円/楕円 218"/>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220" name="テキスト ボックス 219"/>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類似団体平均と比較して経常収支比率は同水準である。</a:t>
          </a:r>
          <a:endParaRPr kumimoji="1" lang="en-US" altLang="ja-JP" sz="1300">
            <a:latin typeface="ＭＳ Ｐゴシック"/>
          </a:endParaRPr>
        </a:p>
        <a:p>
          <a:r>
            <a:rPr kumimoji="1" lang="ja-JP" altLang="en-US" sz="1300">
              <a:latin typeface="ＭＳ Ｐゴシック"/>
            </a:rPr>
            <a:t>国民健康保険特別会計や介護保険事業特別会計への繰出金が増加している。引き続き，特別会計における保険料の徴収強化や受益者負担の適正化を図るなど歳入確保に努め，普通会計の負担を減らしていく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38100</xdr:rowOff>
    </xdr:from>
    <xdr:to>
      <xdr:col>24</xdr:col>
      <xdr:colOff>31750</xdr:colOff>
      <xdr:row>56</xdr:row>
      <xdr:rowOff>152400</xdr:rowOff>
    </xdr:to>
    <xdr:cxnSp macro="">
      <xdr:nvCxnSpPr>
        <xdr:cNvPr id="253" name="直線コネクタ 252"/>
        <xdr:cNvCxnSpPr/>
      </xdr:nvCxnSpPr>
      <xdr:spPr>
        <a:xfrm flipV="1">
          <a:off x="15671800" y="9639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4"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152400</xdr:rowOff>
    </xdr:to>
    <xdr:cxnSp macro="">
      <xdr:nvCxnSpPr>
        <xdr:cNvPr id="256" name="直線コネクタ 255"/>
        <xdr:cNvCxnSpPr/>
      </xdr:nvCxnSpPr>
      <xdr:spPr>
        <a:xfrm>
          <a:off x="14782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63500</xdr:rowOff>
    </xdr:from>
    <xdr:to>
      <xdr:col>21</xdr:col>
      <xdr:colOff>361950</xdr:colOff>
      <xdr:row>56</xdr:row>
      <xdr:rowOff>88900</xdr:rowOff>
    </xdr:to>
    <xdr:cxnSp macro="">
      <xdr:nvCxnSpPr>
        <xdr:cNvPr id="259" name="直線コネクタ 258"/>
        <xdr:cNvCxnSpPr/>
      </xdr:nvCxnSpPr>
      <xdr:spPr>
        <a:xfrm>
          <a:off x="13893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61" name="テキスト ボックス 260"/>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63500</xdr:rowOff>
    </xdr:from>
    <xdr:to>
      <xdr:col>20</xdr:col>
      <xdr:colOff>158750</xdr:colOff>
      <xdr:row>56</xdr:row>
      <xdr:rowOff>63500</xdr:rowOff>
    </xdr:to>
    <xdr:cxnSp macro="">
      <xdr:nvCxnSpPr>
        <xdr:cNvPr id="262" name="直線コネクタ 261"/>
        <xdr:cNvCxnSpPr/>
      </xdr:nvCxnSpPr>
      <xdr:spPr>
        <a:xfrm>
          <a:off x="13004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6" name="テキスト ボックス 265"/>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72" name="円/楕円 271"/>
        <xdr:cNvSpPr/>
      </xdr:nvSpPr>
      <xdr:spPr>
        <a:xfrm>
          <a:off x="16459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3"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101600</xdr:rowOff>
    </xdr:from>
    <xdr:to>
      <xdr:col>22</xdr:col>
      <xdr:colOff>615950</xdr:colOff>
      <xdr:row>57</xdr:row>
      <xdr:rowOff>31750</xdr:rowOff>
    </xdr:to>
    <xdr:sp macro="" textlink="">
      <xdr:nvSpPr>
        <xdr:cNvPr id="274" name="円/楕円 273"/>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75" name="テキスト ボックス 274"/>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6" name="円/楕円 275"/>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77" name="テキスト ボックス 27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12700</xdr:rowOff>
    </xdr:from>
    <xdr:to>
      <xdr:col>20</xdr:col>
      <xdr:colOff>209550</xdr:colOff>
      <xdr:row>56</xdr:row>
      <xdr:rowOff>114300</xdr:rowOff>
    </xdr:to>
    <xdr:sp macro="" textlink="">
      <xdr:nvSpPr>
        <xdr:cNvPr id="278" name="円/楕円 277"/>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79" name="テキスト ボックス 278"/>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80" name="円/楕円 279"/>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81" name="テキスト ボックス 280"/>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類似団体平均と比較して引き続き低い水準で推移しており，前年度と比較して</a:t>
          </a:r>
          <a:r>
            <a:rPr kumimoji="1" lang="en-US" altLang="ja-JP" sz="1300">
              <a:latin typeface="ＭＳ Ｐゴシック"/>
            </a:rPr>
            <a:t>0.2</a:t>
          </a:r>
          <a:r>
            <a:rPr kumimoji="1" lang="ja-JP" altLang="en-US" sz="1300">
              <a:latin typeface="ＭＳ Ｐゴシック"/>
            </a:rPr>
            <a:t>ポイント低下している。</a:t>
          </a:r>
          <a:endParaRPr kumimoji="1" lang="en-US" altLang="ja-JP" sz="1300">
            <a:latin typeface="ＭＳ Ｐゴシック"/>
          </a:endParaRPr>
        </a:p>
        <a:p>
          <a:r>
            <a:rPr kumimoji="1" lang="ja-JP" altLang="en-US" sz="1300">
              <a:latin typeface="ＭＳ Ｐゴシック"/>
            </a:rPr>
            <a:t>今後も各種団体への負担金や補助金交付について，公平性・公益性の確保に努め適正な交付に努める。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111760</xdr:rowOff>
    </xdr:from>
    <xdr:to>
      <xdr:col>24</xdr:col>
      <xdr:colOff>31750</xdr:colOff>
      <xdr:row>34</xdr:row>
      <xdr:rowOff>127000</xdr:rowOff>
    </xdr:to>
    <xdr:cxnSp macro="">
      <xdr:nvCxnSpPr>
        <xdr:cNvPr id="313" name="直線コネクタ 312"/>
        <xdr:cNvCxnSpPr/>
      </xdr:nvCxnSpPr>
      <xdr:spPr>
        <a:xfrm flipV="1">
          <a:off x="15671800" y="5941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71137</xdr:rowOff>
    </xdr:from>
    <xdr:ext cx="762000" cy="259045"/>
    <xdr:sp macro="" textlink="">
      <xdr:nvSpPr>
        <xdr:cNvPr id="314"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149860</xdr:rowOff>
    </xdr:to>
    <xdr:cxnSp macro="">
      <xdr:nvCxnSpPr>
        <xdr:cNvPr id="316" name="直線コネクタ 315"/>
        <xdr:cNvCxnSpPr/>
      </xdr:nvCxnSpPr>
      <xdr:spPr>
        <a:xfrm flipV="1">
          <a:off x="14782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18" name="テキスト ボックス 317"/>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34</xdr:row>
      <xdr:rowOff>149860</xdr:rowOff>
    </xdr:to>
    <xdr:cxnSp macro="">
      <xdr:nvCxnSpPr>
        <xdr:cNvPr id="319" name="直線コネクタ 318"/>
        <xdr:cNvCxnSpPr/>
      </xdr:nvCxnSpPr>
      <xdr:spPr>
        <a:xfrm>
          <a:off x="13893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1" name="テキスト ボックス 32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34</xdr:row>
      <xdr:rowOff>149860</xdr:rowOff>
    </xdr:to>
    <xdr:cxnSp macro="">
      <xdr:nvCxnSpPr>
        <xdr:cNvPr id="322" name="直線コネクタ 321"/>
        <xdr:cNvCxnSpPr/>
      </xdr:nvCxnSpPr>
      <xdr:spPr>
        <a:xfrm>
          <a:off x="13004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6" name="テキスト ボックス 32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60960</xdr:rowOff>
    </xdr:from>
    <xdr:to>
      <xdr:col>24</xdr:col>
      <xdr:colOff>82550</xdr:colOff>
      <xdr:row>34</xdr:row>
      <xdr:rowOff>162560</xdr:rowOff>
    </xdr:to>
    <xdr:sp macro="" textlink="">
      <xdr:nvSpPr>
        <xdr:cNvPr id="332" name="円/楕円 331"/>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140987</xdr:rowOff>
    </xdr:from>
    <xdr:ext cx="762000" cy="259045"/>
    <xdr:sp macro="" textlink="">
      <xdr:nvSpPr>
        <xdr:cNvPr id="333" name="補助費等該当値テキスト"/>
        <xdr:cNvSpPr txBox="1"/>
      </xdr:nvSpPr>
      <xdr:spPr>
        <a:xfrm>
          <a:off x="16598900" y="579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4" name="円/楕円 333"/>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5" name="テキスト ボックス 334"/>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36" name="円/楕円 335"/>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7" name="テキスト ボックス 336"/>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38" name="円/楕円 337"/>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39" name="テキスト ボックス 338"/>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99060</xdr:rowOff>
    </xdr:from>
    <xdr:to>
      <xdr:col>19</xdr:col>
      <xdr:colOff>6350</xdr:colOff>
      <xdr:row>35</xdr:row>
      <xdr:rowOff>29210</xdr:rowOff>
    </xdr:to>
    <xdr:sp macro="" textlink="">
      <xdr:nvSpPr>
        <xdr:cNvPr id="340" name="円/楕円 339"/>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39387</xdr:rowOff>
    </xdr:from>
    <xdr:ext cx="762000" cy="259045"/>
    <xdr:sp macro="" textlink="">
      <xdr:nvSpPr>
        <xdr:cNvPr id="341" name="テキスト ボックス 340"/>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類似団体平均と比較して引き続き低い水準で推移しており，前年度と比較して</a:t>
          </a:r>
          <a:r>
            <a:rPr kumimoji="1" lang="en-US" altLang="ja-JP" sz="1300">
              <a:latin typeface="ＭＳ Ｐゴシック"/>
            </a:rPr>
            <a:t>0.9</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今後も長期的な起債計画を立て，地方債発行額の適正化に努める。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88900</xdr:rowOff>
    </xdr:to>
    <xdr:cxnSp macro="">
      <xdr:nvCxnSpPr>
        <xdr:cNvPr id="374" name="直線コネクタ 373"/>
        <xdr:cNvCxnSpPr/>
      </xdr:nvCxnSpPr>
      <xdr:spPr>
        <a:xfrm flipV="1">
          <a:off x="3987800" y="13050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5"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76</xdr:row>
      <xdr:rowOff>149861</xdr:rowOff>
    </xdr:to>
    <xdr:cxnSp macro="">
      <xdr:nvCxnSpPr>
        <xdr:cNvPr id="377" name="直線コネクタ 376"/>
        <xdr:cNvCxnSpPr/>
      </xdr:nvCxnSpPr>
      <xdr:spPr>
        <a:xfrm flipV="1">
          <a:off x="3098800" y="13119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79" name="テキスト ボックス 378"/>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165100</xdr:rowOff>
    </xdr:to>
    <xdr:cxnSp macro="">
      <xdr:nvCxnSpPr>
        <xdr:cNvPr id="380" name="直線コネクタ 379"/>
        <xdr:cNvCxnSpPr/>
      </xdr:nvCxnSpPr>
      <xdr:spPr>
        <a:xfrm flipV="1">
          <a:off x="2209800" y="13180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2" name="テキスト ボックス 381"/>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157480</xdr:rowOff>
    </xdr:from>
    <xdr:to>
      <xdr:col>3</xdr:col>
      <xdr:colOff>142875</xdr:colOff>
      <xdr:row>76</xdr:row>
      <xdr:rowOff>165100</xdr:rowOff>
    </xdr:to>
    <xdr:cxnSp macro="">
      <xdr:nvCxnSpPr>
        <xdr:cNvPr id="383" name="直線コネクタ 382"/>
        <xdr:cNvCxnSpPr/>
      </xdr:nvCxnSpPr>
      <xdr:spPr>
        <a:xfrm>
          <a:off x="1320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5" name="テキスト ボックス 384"/>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7" name="テキスト ボックス 38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140970</xdr:rowOff>
    </xdr:from>
    <xdr:to>
      <xdr:col>7</xdr:col>
      <xdr:colOff>66675</xdr:colOff>
      <xdr:row>76</xdr:row>
      <xdr:rowOff>71120</xdr:rowOff>
    </xdr:to>
    <xdr:sp macro="" textlink="">
      <xdr:nvSpPr>
        <xdr:cNvPr id="393" name="円/楕円 392"/>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157497</xdr:rowOff>
    </xdr:from>
    <xdr:ext cx="762000" cy="259045"/>
    <xdr:sp macro="" textlink="">
      <xdr:nvSpPr>
        <xdr:cNvPr id="394"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38100</xdr:rowOff>
    </xdr:from>
    <xdr:to>
      <xdr:col>5</xdr:col>
      <xdr:colOff>600075</xdr:colOff>
      <xdr:row>76</xdr:row>
      <xdr:rowOff>139700</xdr:rowOff>
    </xdr:to>
    <xdr:sp macro="" textlink="">
      <xdr:nvSpPr>
        <xdr:cNvPr id="395" name="円/楕円 394"/>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149877</xdr:rowOff>
    </xdr:from>
    <xdr:ext cx="736600" cy="259045"/>
    <xdr:sp macro="" textlink="">
      <xdr:nvSpPr>
        <xdr:cNvPr id="396" name="テキスト ボックス 395"/>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97" name="円/楕円 396"/>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98" name="テキスト ボックス 39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114300</xdr:rowOff>
    </xdr:from>
    <xdr:to>
      <xdr:col>3</xdr:col>
      <xdr:colOff>193675</xdr:colOff>
      <xdr:row>77</xdr:row>
      <xdr:rowOff>44450</xdr:rowOff>
    </xdr:to>
    <xdr:sp macro="" textlink="">
      <xdr:nvSpPr>
        <xdr:cNvPr id="399" name="円/楕円 398"/>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400" name="テキスト ボックス 399"/>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106680</xdr:rowOff>
    </xdr:from>
    <xdr:to>
      <xdr:col>1</xdr:col>
      <xdr:colOff>676275</xdr:colOff>
      <xdr:row>77</xdr:row>
      <xdr:rowOff>36830</xdr:rowOff>
    </xdr:to>
    <xdr:sp macro="" textlink="">
      <xdr:nvSpPr>
        <xdr:cNvPr id="401" name="円/楕円 400"/>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47007</xdr:rowOff>
    </xdr:from>
    <xdr:ext cx="762000" cy="259045"/>
    <xdr:sp macro="" textlink="">
      <xdr:nvSpPr>
        <xdr:cNvPr id="402" name="テキスト ボックス 401"/>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類似団体平均と比較して経常収支比率は上回っているが，前年度と比較して</a:t>
          </a:r>
          <a:r>
            <a:rPr kumimoji="1" lang="en-US" altLang="ja-JP" sz="1200">
              <a:latin typeface="ＭＳ Ｐゴシック"/>
            </a:rPr>
            <a:t>1.2</a:t>
          </a:r>
          <a:r>
            <a:rPr kumimoji="1" lang="ja-JP" altLang="en-US" sz="1200">
              <a:latin typeface="ＭＳ Ｐゴシック"/>
            </a:rPr>
            <a:t>ポイント改善した。</a:t>
          </a:r>
          <a:endParaRPr kumimoji="1" lang="en-US" altLang="ja-JP" sz="1200">
            <a:latin typeface="ＭＳ Ｐゴシック"/>
          </a:endParaRPr>
        </a:p>
        <a:p>
          <a:r>
            <a:rPr kumimoji="1" lang="ja-JP" altLang="ja-JP" sz="1200">
              <a:solidFill>
                <a:schemeClr val="dk1"/>
              </a:solidFill>
              <a:effectLst/>
              <a:latin typeface="+mn-lt"/>
              <a:ea typeface="+mn-ea"/>
              <a:cs typeface="+mn-cs"/>
            </a:rPr>
            <a:t>教育施設，保育所，児童館，交流センターなどの公共施設が類似団体と比較して多い</a:t>
          </a:r>
          <a:r>
            <a:rPr kumimoji="1" lang="ja-JP" altLang="en-US" sz="1200">
              <a:solidFill>
                <a:schemeClr val="dk1"/>
              </a:solidFill>
              <a:effectLst/>
              <a:latin typeface="+mn-lt"/>
              <a:ea typeface="+mn-ea"/>
              <a:cs typeface="+mn-cs"/>
            </a:rPr>
            <a:t>ため，人件費や物件費がかさむことが</a:t>
          </a:r>
          <a:r>
            <a:rPr kumimoji="1" lang="ja-JP" altLang="ja-JP" sz="1200">
              <a:solidFill>
                <a:schemeClr val="dk1"/>
              </a:solidFill>
              <a:effectLst/>
              <a:latin typeface="+mn-lt"/>
              <a:ea typeface="+mn-ea"/>
              <a:cs typeface="+mn-cs"/>
            </a:rPr>
            <a:t>主な要因である。</a:t>
          </a:r>
          <a:endParaRPr lang="ja-JP" altLang="ja-JP" sz="1200">
            <a:effectLst/>
          </a:endParaRPr>
        </a:p>
        <a:p>
          <a:r>
            <a:rPr kumimoji="1" lang="ja-JP" altLang="ja-JP" sz="1200">
              <a:solidFill>
                <a:schemeClr val="dk1"/>
              </a:solidFill>
              <a:effectLst/>
              <a:latin typeface="+mn-lt"/>
              <a:ea typeface="+mn-ea"/>
              <a:cs typeface="+mn-cs"/>
            </a:rPr>
            <a:t>今後は施設の統廃合，指定管理者制度の導入，施設の民営化</a:t>
          </a:r>
          <a:r>
            <a:rPr kumimoji="1" lang="ja-JP" altLang="en-US" sz="1200">
              <a:solidFill>
                <a:schemeClr val="dk1"/>
              </a:solidFill>
              <a:effectLst/>
              <a:latin typeface="+mn-lt"/>
              <a:ea typeface="+mn-ea"/>
              <a:cs typeface="+mn-cs"/>
            </a:rPr>
            <a:t>など</a:t>
          </a:r>
          <a:r>
            <a:rPr kumimoji="1" lang="ja-JP" altLang="ja-JP" sz="1200">
              <a:solidFill>
                <a:schemeClr val="dk1"/>
              </a:solidFill>
              <a:effectLst/>
              <a:latin typeface="+mn-lt"/>
              <a:ea typeface="+mn-ea"/>
              <a:cs typeface="+mn-cs"/>
            </a:rPr>
            <a:t>運営形態の見直し等により，競争に伴うコスト削減を図るとともに，引き続き人件費の抑制に努める。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156718</xdr:rowOff>
    </xdr:from>
    <xdr:to>
      <xdr:col>24</xdr:col>
      <xdr:colOff>31750</xdr:colOff>
      <xdr:row>78</xdr:row>
      <xdr:rowOff>40132</xdr:rowOff>
    </xdr:to>
    <xdr:cxnSp macro="">
      <xdr:nvCxnSpPr>
        <xdr:cNvPr id="433" name="直線コネクタ 432"/>
        <xdr:cNvCxnSpPr/>
      </xdr:nvCxnSpPr>
      <xdr:spPr>
        <a:xfrm flipV="1">
          <a:off x="15671800" y="133583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4"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152146</xdr:rowOff>
    </xdr:from>
    <xdr:to>
      <xdr:col>22</xdr:col>
      <xdr:colOff>565150</xdr:colOff>
      <xdr:row>78</xdr:row>
      <xdr:rowOff>40132</xdr:rowOff>
    </xdr:to>
    <xdr:cxnSp macro="">
      <xdr:nvCxnSpPr>
        <xdr:cNvPr id="436" name="直線コネクタ 435"/>
        <xdr:cNvCxnSpPr/>
      </xdr:nvCxnSpPr>
      <xdr:spPr>
        <a:xfrm>
          <a:off x="14782800" y="13353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8" name="テキスト ボックス 437"/>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120142</xdr:rowOff>
    </xdr:from>
    <xdr:to>
      <xdr:col>21</xdr:col>
      <xdr:colOff>361950</xdr:colOff>
      <xdr:row>77</xdr:row>
      <xdr:rowOff>152146</xdr:rowOff>
    </xdr:to>
    <xdr:cxnSp macro="">
      <xdr:nvCxnSpPr>
        <xdr:cNvPr id="439" name="直線コネクタ 438"/>
        <xdr:cNvCxnSpPr/>
      </xdr:nvCxnSpPr>
      <xdr:spPr>
        <a:xfrm>
          <a:off x="13893800" y="13321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163576</xdr:rowOff>
    </xdr:from>
    <xdr:to>
      <xdr:col>20</xdr:col>
      <xdr:colOff>158750</xdr:colOff>
      <xdr:row>77</xdr:row>
      <xdr:rowOff>120142</xdr:rowOff>
    </xdr:to>
    <xdr:cxnSp macro="">
      <xdr:nvCxnSpPr>
        <xdr:cNvPr id="442" name="直線コネクタ 441"/>
        <xdr:cNvCxnSpPr/>
      </xdr:nvCxnSpPr>
      <xdr:spPr>
        <a:xfrm>
          <a:off x="13004800" y="131937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4" name="テキスト ボックス 443"/>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6" name="テキスト ボックス 44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52" name="円/楕円 451"/>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77995</xdr:rowOff>
    </xdr:from>
    <xdr:ext cx="762000" cy="259045"/>
    <xdr:sp macro="" textlink="">
      <xdr:nvSpPr>
        <xdr:cNvPr id="453"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160782</xdr:rowOff>
    </xdr:from>
    <xdr:to>
      <xdr:col>22</xdr:col>
      <xdr:colOff>615950</xdr:colOff>
      <xdr:row>78</xdr:row>
      <xdr:rowOff>90932</xdr:rowOff>
    </xdr:to>
    <xdr:sp macro="" textlink="">
      <xdr:nvSpPr>
        <xdr:cNvPr id="454" name="円/楕円 453"/>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75709</xdr:rowOff>
    </xdr:from>
    <xdr:ext cx="736600" cy="259045"/>
    <xdr:sp macro="" textlink="">
      <xdr:nvSpPr>
        <xdr:cNvPr id="455" name="テキスト ボックス 454"/>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101346</xdr:rowOff>
    </xdr:from>
    <xdr:to>
      <xdr:col>21</xdr:col>
      <xdr:colOff>412750</xdr:colOff>
      <xdr:row>78</xdr:row>
      <xdr:rowOff>31496</xdr:rowOff>
    </xdr:to>
    <xdr:sp macro="" textlink="">
      <xdr:nvSpPr>
        <xdr:cNvPr id="456" name="円/楕円 455"/>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16273</xdr:rowOff>
    </xdr:from>
    <xdr:ext cx="762000" cy="259045"/>
    <xdr:sp macro="" textlink="">
      <xdr:nvSpPr>
        <xdr:cNvPr id="457" name="テキスト ボックス 456"/>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69342</xdr:rowOff>
    </xdr:from>
    <xdr:to>
      <xdr:col>20</xdr:col>
      <xdr:colOff>209550</xdr:colOff>
      <xdr:row>77</xdr:row>
      <xdr:rowOff>170942</xdr:rowOff>
    </xdr:to>
    <xdr:sp macro="" textlink="">
      <xdr:nvSpPr>
        <xdr:cNvPr id="458" name="円/楕円 457"/>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155719</xdr:rowOff>
    </xdr:from>
    <xdr:ext cx="762000" cy="259045"/>
    <xdr:sp macro="" textlink="">
      <xdr:nvSpPr>
        <xdr:cNvPr id="459" name="テキスト ボックス 458"/>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60" name="円/楕円 459"/>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61" name="テキスト ボックス 460"/>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茨城県つくば市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52847</xdr:rowOff>
    </xdr:from>
    <xdr:to>
      <xdr:col>4</xdr:col>
      <xdr:colOff>1117600</xdr:colOff>
      <xdr:row>15</xdr:row>
      <xdr:rowOff>58202</xdr:rowOff>
    </xdr:to>
    <xdr:cxnSp macro="">
      <xdr:nvCxnSpPr>
        <xdr:cNvPr id="52" name="直線コネクタ 51"/>
        <xdr:cNvCxnSpPr/>
      </xdr:nvCxnSpPr>
      <xdr:spPr bwMode="auto">
        <a:xfrm flipV="1">
          <a:off x="5003800" y="2672222"/>
          <a:ext cx="647700" cy="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12071</xdr:rowOff>
    </xdr:from>
    <xdr:ext cx="762000" cy="259045"/>
    <xdr:sp macro="" textlink="">
      <xdr:nvSpPr>
        <xdr:cNvPr id="53" name="人口1人当たり決算額の推移平均値テキスト130"/>
        <xdr:cNvSpPr txBox="1"/>
      </xdr:nvSpPr>
      <xdr:spPr>
        <a:xfrm>
          <a:off x="5740400" y="2802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58202</xdr:rowOff>
    </xdr:from>
    <xdr:to>
      <xdr:col>4</xdr:col>
      <xdr:colOff>469900</xdr:colOff>
      <xdr:row>15</xdr:row>
      <xdr:rowOff>133608</xdr:rowOff>
    </xdr:to>
    <xdr:cxnSp macro="">
      <xdr:nvCxnSpPr>
        <xdr:cNvPr id="55" name="直線コネクタ 54"/>
        <xdr:cNvCxnSpPr/>
      </xdr:nvCxnSpPr>
      <xdr:spPr bwMode="auto">
        <a:xfrm flipV="1">
          <a:off x="4305300" y="2677577"/>
          <a:ext cx="698500" cy="75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168140</xdr:rowOff>
    </xdr:from>
    <xdr:ext cx="736600" cy="259045"/>
    <xdr:sp macro="" textlink="">
      <xdr:nvSpPr>
        <xdr:cNvPr id="57" name="テキスト ボックス 56"/>
        <xdr:cNvSpPr txBox="1"/>
      </xdr:nvSpPr>
      <xdr:spPr>
        <a:xfrm>
          <a:off x="4622800" y="295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72800</xdr:rowOff>
    </xdr:from>
    <xdr:to>
      <xdr:col>3</xdr:col>
      <xdr:colOff>904875</xdr:colOff>
      <xdr:row>15</xdr:row>
      <xdr:rowOff>133608</xdr:rowOff>
    </xdr:to>
    <xdr:cxnSp macro="">
      <xdr:nvCxnSpPr>
        <xdr:cNvPr id="58" name="直線コネクタ 57"/>
        <xdr:cNvCxnSpPr/>
      </xdr:nvCxnSpPr>
      <xdr:spPr bwMode="auto">
        <a:xfrm>
          <a:off x="3606800" y="2692175"/>
          <a:ext cx="698500" cy="60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146246</xdr:rowOff>
    </xdr:from>
    <xdr:to>
      <xdr:col>3</xdr:col>
      <xdr:colOff>206375</xdr:colOff>
      <xdr:row>15</xdr:row>
      <xdr:rowOff>72800</xdr:rowOff>
    </xdr:to>
    <xdr:cxnSp macro="">
      <xdr:nvCxnSpPr>
        <xdr:cNvPr id="61" name="直線コネクタ 60"/>
        <xdr:cNvCxnSpPr/>
      </xdr:nvCxnSpPr>
      <xdr:spPr bwMode="auto">
        <a:xfrm>
          <a:off x="2908300" y="2594171"/>
          <a:ext cx="698500" cy="98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7140</xdr:rowOff>
    </xdr:from>
    <xdr:ext cx="762000" cy="259045"/>
    <xdr:sp macro="" textlink="">
      <xdr:nvSpPr>
        <xdr:cNvPr id="63" name="テキスト ボックス 62"/>
        <xdr:cNvSpPr txBox="1"/>
      </xdr:nvSpPr>
      <xdr:spPr>
        <a:xfrm>
          <a:off x="32258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101943</xdr:rowOff>
    </xdr:from>
    <xdr:ext cx="762000" cy="259045"/>
    <xdr:sp macro="" textlink="">
      <xdr:nvSpPr>
        <xdr:cNvPr id="65" name="テキスト ボックス 64"/>
        <xdr:cNvSpPr txBox="1"/>
      </xdr:nvSpPr>
      <xdr:spPr>
        <a:xfrm>
          <a:off x="2527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2047</xdr:rowOff>
    </xdr:from>
    <xdr:to>
      <xdr:col>5</xdr:col>
      <xdr:colOff>34925</xdr:colOff>
      <xdr:row>15</xdr:row>
      <xdr:rowOff>103647</xdr:rowOff>
    </xdr:to>
    <xdr:sp macro="" textlink="">
      <xdr:nvSpPr>
        <xdr:cNvPr id="71" name="円/楕円 70"/>
        <xdr:cNvSpPr/>
      </xdr:nvSpPr>
      <xdr:spPr bwMode="auto">
        <a:xfrm>
          <a:off x="5600700" y="2621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18574</xdr:rowOff>
    </xdr:from>
    <xdr:ext cx="762000" cy="259045"/>
    <xdr:sp macro="" textlink="">
      <xdr:nvSpPr>
        <xdr:cNvPr id="72" name="人口1人当たり決算額の推移該当値テキスト130"/>
        <xdr:cNvSpPr txBox="1"/>
      </xdr:nvSpPr>
      <xdr:spPr>
        <a:xfrm>
          <a:off x="5740400" y="246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68,729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7402</xdr:rowOff>
    </xdr:from>
    <xdr:to>
      <xdr:col>4</xdr:col>
      <xdr:colOff>520700</xdr:colOff>
      <xdr:row>15</xdr:row>
      <xdr:rowOff>109002</xdr:rowOff>
    </xdr:to>
    <xdr:sp macro="" textlink="">
      <xdr:nvSpPr>
        <xdr:cNvPr id="73" name="円/楕円 72"/>
        <xdr:cNvSpPr/>
      </xdr:nvSpPr>
      <xdr:spPr bwMode="auto">
        <a:xfrm>
          <a:off x="4953000" y="262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119179</xdr:rowOff>
    </xdr:from>
    <xdr:ext cx="736600" cy="259045"/>
    <xdr:sp macro="" textlink="">
      <xdr:nvSpPr>
        <xdr:cNvPr id="74" name="テキスト ボックス 73"/>
        <xdr:cNvSpPr txBox="1"/>
      </xdr:nvSpPr>
      <xdr:spPr>
        <a:xfrm>
          <a:off x="4622800" y="2395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68,565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82808</xdr:rowOff>
    </xdr:from>
    <xdr:to>
      <xdr:col>3</xdr:col>
      <xdr:colOff>955675</xdr:colOff>
      <xdr:row>16</xdr:row>
      <xdr:rowOff>12958</xdr:rowOff>
    </xdr:to>
    <xdr:sp macro="" textlink="">
      <xdr:nvSpPr>
        <xdr:cNvPr id="75" name="円/楕円 74"/>
        <xdr:cNvSpPr/>
      </xdr:nvSpPr>
      <xdr:spPr bwMode="auto">
        <a:xfrm>
          <a:off x="4254500" y="270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23135</xdr:rowOff>
    </xdr:from>
    <xdr:ext cx="762000" cy="259045"/>
    <xdr:sp macro="" textlink="">
      <xdr:nvSpPr>
        <xdr:cNvPr id="76" name="テキスト ボックス 75"/>
        <xdr:cNvSpPr txBox="1"/>
      </xdr:nvSpPr>
      <xdr:spPr>
        <a:xfrm>
          <a:off x="3924300" y="247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66,256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22000</xdr:rowOff>
    </xdr:from>
    <xdr:to>
      <xdr:col>3</xdr:col>
      <xdr:colOff>257175</xdr:colOff>
      <xdr:row>15</xdr:row>
      <xdr:rowOff>123600</xdr:rowOff>
    </xdr:to>
    <xdr:sp macro="" textlink="">
      <xdr:nvSpPr>
        <xdr:cNvPr id="77" name="円/楕円 76"/>
        <xdr:cNvSpPr/>
      </xdr:nvSpPr>
      <xdr:spPr bwMode="auto">
        <a:xfrm>
          <a:off x="3556000" y="264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133777</xdr:rowOff>
    </xdr:from>
    <xdr:ext cx="762000" cy="259045"/>
    <xdr:sp macro="" textlink="">
      <xdr:nvSpPr>
        <xdr:cNvPr id="78" name="テキスト ボックス 77"/>
        <xdr:cNvSpPr txBox="1"/>
      </xdr:nvSpPr>
      <xdr:spPr>
        <a:xfrm>
          <a:off x="3225800" y="24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68,118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95446</xdr:rowOff>
    </xdr:from>
    <xdr:to>
      <xdr:col>2</xdr:col>
      <xdr:colOff>692150</xdr:colOff>
      <xdr:row>15</xdr:row>
      <xdr:rowOff>25596</xdr:rowOff>
    </xdr:to>
    <xdr:sp macro="" textlink="">
      <xdr:nvSpPr>
        <xdr:cNvPr id="79" name="円/楕円 78"/>
        <xdr:cNvSpPr/>
      </xdr:nvSpPr>
      <xdr:spPr bwMode="auto">
        <a:xfrm>
          <a:off x="2857500" y="254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35773</xdr:rowOff>
    </xdr:from>
    <xdr:ext cx="762000" cy="259045"/>
    <xdr:sp macro="" textlink="">
      <xdr:nvSpPr>
        <xdr:cNvPr id="80" name="テキスト ボックス 79"/>
        <xdr:cNvSpPr txBox="1"/>
      </xdr:nvSpPr>
      <xdr:spPr>
        <a:xfrm>
          <a:off x="2527300" y="231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106997</xdr:rowOff>
    </xdr:from>
    <xdr:to>
      <xdr:col>4</xdr:col>
      <xdr:colOff>1117600</xdr:colOff>
      <xdr:row>35</xdr:row>
      <xdr:rowOff>130239</xdr:rowOff>
    </xdr:to>
    <xdr:cxnSp macro="">
      <xdr:nvCxnSpPr>
        <xdr:cNvPr id="113" name="直線コネクタ 112"/>
        <xdr:cNvCxnSpPr/>
      </xdr:nvCxnSpPr>
      <xdr:spPr bwMode="auto">
        <a:xfrm flipV="1">
          <a:off x="5003800" y="6717347"/>
          <a:ext cx="647700" cy="2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109275</xdr:rowOff>
    </xdr:from>
    <xdr:ext cx="762000" cy="259045"/>
    <xdr:sp macro="" textlink="">
      <xdr:nvSpPr>
        <xdr:cNvPr id="114" name="人口1人当たり決算額の推移平均値テキスト445"/>
        <xdr:cNvSpPr txBox="1"/>
      </xdr:nvSpPr>
      <xdr:spPr>
        <a:xfrm>
          <a:off x="5740400" y="67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94272</xdr:rowOff>
    </xdr:from>
    <xdr:to>
      <xdr:col>4</xdr:col>
      <xdr:colOff>469900</xdr:colOff>
      <xdr:row>35</xdr:row>
      <xdr:rowOff>130239</xdr:rowOff>
    </xdr:to>
    <xdr:cxnSp macro="">
      <xdr:nvCxnSpPr>
        <xdr:cNvPr id="116" name="直線コネクタ 115"/>
        <xdr:cNvCxnSpPr/>
      </xdr:nvCxnSpPr>
      <xdr:spPr bwMode="auto">
        <a:xfrm>
          <a:off x="4305300" y="6704622"/>
          <a:ext cx="698500" cy="35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209935</xdr:rowOff>
    </xdr:from>
    <xdr:ext cx="736600" cy="259045"/>
    <xdr:sp macro="" textlink="">
      <xdr:nvSpPr>
        <xdr:cNvPr id="118" name="テキスト ボックス 117"/>
        <xdr:cNvSpPr txBox="1"/>
      </xdr:nvSpPr>
      <xdr:spPr>
        <a:xfrm>
          <a:off x="4622800" y="682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36055</xdr:rowOff>
    </xdr:from>
    <xdr:to>
      <xdr:col>3</xdr:col>
      <xdr:colOff>904875</xdr:colOff>
      <xdr:row>35</xdr:row>
      <xdr:rowOff>94272</xdr:rowOff>
    </xdr:to>
    <xdr:cxnSp macro="">
      <xdr:nvCxnSpPr>
        <xdr:cNvPr id="119" name="直線コネクタ 118"/>
        <xdr:cNvCxnSpPr/>
      </xdr:nvCxnSpPr>
      <xdr:spPr bwMode="auto">
        <a:xfrm>
          <a:off x="3606800" y="6646405"/>
          <a:ext cx="698500" cy="58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300050</xdr:rowOff>
    </xdr:from>
    <xdr:to>
      <xdr:col>3</xdr:col>
      <xdr:colOff>206375</xdr:colOff>
      <xdr:row>35</xdr:row>
      <xdr:rowOff>36055</xdr:rowOff>
    </xdr:to>
    <xdr:cxnSp macro="">
      <xdr:nvCxnSpPr>
        <xdr:cNvPr id="122" name="直線コネクタ 121"/>
        <xdr:cNvCxnSpPr/>
      </xdr:nvCxnSpPr>
      <xdr:spPr bwMode="auto">
        <a:xfrm>
          <a:off x="2908300" y="6567500"/>
          <a:ext cx="698500" cy="78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94569</xdr:rowOff>
    </xdr:from>
    <xdr:ext cx="762000" cy="259045"/>
    <xdr:sp macro="" textlink="">
      <xdr:nvSpPr>
        <xdr:cNvPr id="124" name="テキスト ボックス 123"/>
        <xdr:cNvSpPr txBox="1"/>
      </xdr:nvSpPr>
      <xdr:spPr>
        <a:xfrm>
          <a:off x="32258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81539</xdr:rowOff>
    </xdr:from>
    <xdr:ext cx="762000" cy="259045"/>
    <xdr:sp macro="" textlink="">
      <xdr:nvSpPr>
        <xdr:cNvPr id="126" name="テキスト ボックス 125"/>
        <xdr:cNvSpPr txBox="1"/>
      </xdr:nvSpPr>
      <xdr:spPr>
        <a:xfrm>
          <a:off x="2527300" y="66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56197</xdr:rowOff>
    </xdr:from>
    <xdr:to>
      <xdr:col>5</xdr:col>
      <xdr:colOff>34925</xdr:colOff>
      <xdr:row>35</xdr:row>
      <xdr:rowOff>157797</xdr:rowOff>
    </xdr:to>
    <xdr:sp macro="" textlink="">
      <xdr:nvSpPr>
        <xdr:cNvPr id="132" name="円/楕円 131"/>
        <xdr:cNvSpPr/>
      </xdr:nvSpPr>
      <xdr:spPr bwMode="auto">
        <a:xfrm>
          <a:off x="5600700" y="666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244174</xdr:rowOff>
    </xdr:from>
    <xdr:ext cx="762000" cy="259045"/>
    <xdr:sp macro="" textlink="">
      <xdr:nvSpPr>
        <xdr:cNvPr id="133" name="人口1人当たり決算額の推移該当値テキスト445"/>
        <xdr:cNvSpPr txBox="1"/>
      </xdr:nvSpPr>
      <xdr:spPr>
        <a:xfrm>
          <a:off x="5740400" y="651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79439</xdr:rowOff>
    </xdr:from>
    <xdr:to>
      <xdr:col>4</xdr:col>
      <xdr:colOff>520700</xdr:colOff>
      <xdr:row>35</xdr:row>
      <xdr:rowOff>181039</xdr:rowOff>
    </xdr:to>
    <xdr:sp macro="" textlink="">
      <xdr:nvSpPr>
        <xdr:cNvPr id="134" name="円/楕円 133"/>
        <xdr:cNvSpPr/>
      </xdr:nvSpPr>
      <xdr:spPr bwMode="auto">
        <a:xfrm>
          <a:off x="4953000" y="6689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191216</xdr:rowOff>
    </xdr:from>
    <xdr:ext cx="736600" cy="259045"/>
    <xdr:sp macro="" textlink="">
      <xdr:nvSpPr>
        <xdr:cNvPr id="135" name="テキスト ボックス 134"/>
        <xdr:cNvSpPr txBox="1"/>
      </xdr:nvSpPr>
      <xdr:spPr>
        <a:xfrm>
          <a:off x="4622800" y="6458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43472</xdr:rowOff>
    </xdr:from>
    <xdr:to>
      <xdr:col>3</xdr:col>
      <xdr:colOff>955675</xdr:colOff>
      <xdr:row>35</xdr:row>
      <xdr:rowOff>145072</xdr:rowOff>
    </xdr:to>
    <xdr:sp macro="" textlink="">
      <xdr:nvSpPr>
        <xdr:cNvPr id="136" name="円/楕円 135"/>
        <xdr:cNvSpPr/>
      </xdr:nvSpPr>
      <xdr:spPr bwMode="auto">
        <a:xfrm>
          <a:off x="4254500" y="6653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129849</xdr:rowOff>
    </xdr:from>
    <xdr:ext cx="762000" cy="259045"/>
    <xdr:sp macro="" textlink="">
      <xdr:nvSpPr>
        <xdr:cNvPr id="137" name="テキスト ボックス 136"/>
        <xdr:cNvSpPr txBox="1"/>
      </xdr:nvSpPr>
      <xdr:spPr>
        <a:xfrm>
          <a:off x="3924300" y="67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328155</xdr:rowOff>
    </xdr:from>
    <xdr:to>
      <xdr:col>3</xdr:col>
      <xdr:colOff>257175</xdr:colOff>
      <xdr:row>35</xdr:row>
      <xdr:rowOff>86855</xdr:rowOff>
    </xdr:to>
    <xdr:sp macro="" textlink="">
      <xdr:nvSpPr>
        <xdr:cNvPr id="138" name="円/楕円 137"/>
        <xdr:cNvSpPr/>
      </xdr:nvSpPr>
      <xdr:spPr bwMode="auto">
        <a:xfrm>
          <a:off x="3556000" y="6595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97032</xdr:rowOff>
    </xdr:from>
    <xdr:ext cx="762000" cy="259045"/>
    <xdr:sp macro="" textlink="">
      <xdr:nvSpPr>
        <xdr:cNvPr id="139" name="テキスト ボックス 138"/>
        <xdr:cNvSpPr txBox="1"/>
      </xdr:nvSpPr>
      <xdr:spPr>
        <a:xfrm>
          <a:off x="3225800" y="636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249250</xdr:rowOff>
    </xdr:from>
    <xdr:to>
      <xdr:col>2</xdr:col>
      <xdr:colOff>692150</xdr:colOff>
      <xdr:row>35</xdr:row>
      <xdr:rowOff>7950</xdr:rowOff>
    </xdr:to>
    <xdr:sp macro="" textlink="">
      <xdr:nvSpPr>
        <xdr:cNvPr id="140" name="円/楕円 139"/>
        <xdr:cNvSpPr/>
      </xdr:nvSpPr>
      <xdr:spPr bwMode="auto">
        <a:xfrm>
          <a:off x="2857500" y="651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18127</xdr:rowOff>
    </xdr:from>
    <xdr:ext cx="762000" cy="259045"/>
    <xdr:sp macro="" textlink="">
      <xdr:nvSpPr>
        <xdr:cNvPr id="141" name="テキスト ボックス 140"/>
        <xdr:cNvSpPr txBox="1"/>
      </xdr:nvSpPr>
      <xdr:spPr>
        <a:xfrm>
          <a:off x="2527300" y="62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223,755
215,764
283.72
76,571,009
73,046,681
3,036,623
45,580,638
52,266,311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3128</xdr:rowOff>
    </xdr:from>
    <xdr:to>
      <xdr:col>6</xdr:col>
      <xdr:colOff>511175</xdr:colOff>
      <xdr:row>34</xdr:row>
      <xdr:rowOff>3650</xdr:rowOff>
    </xdr:to>
    <xdr:cxnSp macro="">
      <xdr:nvCxnSpPr>
        <xdr:cNvPr id="63" name="直線コネクタ 62"/>
        <xdr:cNvCxnSpPr/>
      </xdr:nvCxnSpPr>
      <xdr:spPr>
        <a:xfrm flipV="1">
          <a:off x="3797300" y="5832428"/>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143026</xdr:rowOff>
    </xdr:from>
    <xdr:ext cx="534377" cy="259045"/>
    <xdr:sp macro="" textlink="">
      <xdr:nvSpPr>
        <xdr:cNvPr id="64" name="人件費平均値テキスト"/>
        <xdr:cNvSpPr txBox="1"/>
      </xdr:nvSpPr>
      <xdr:spPr>
        <a:xfrm>
          <a:off x="4686300" y="6143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3650</xdr:rowOff>
    </xdr:from>
    <xdr:to>
      <xdr:col>5</xdr:col>
      <xdr:colOff>358775</xdr:colOff>
      <xdr:row>34</xdr:row>
      <xdr:rowOff>21841</xdr:rowOff>
    </xdr:to>
    <xdr:cxnSp macro="">
      <xdr:nvCxnSpPr>
        <xdr:cNvPr id="66" name="直線コネクタ 65"/>
        <xdr:cNvCxnSpPr/>
      </xdr:nvCxnSpPr>
      <xdr:spPr>
        <a:xfrm flipV="1">
          <a:off x="2908300" y="5832950"/>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130229</xdr:rowOff>
    </xdr:from>
    <xdr:to>
      <xdr:col>4</xdr:col>
      <xdr:colOff>155575</xdr:colOff>
      <xdr:row>34</xdr:row>
      <xdr:rowOff>21841</xdr:rowOff>
    </xdr:to>
    <xdr:cxnSp macro="">
      <xdr:nvCxnSpPr>
        <xdr:cNvPr id="69" name="直線コネクタ 68"/>
        <xdr:cNvCxnSpPr/>
      </xdr:nvCxnSpPr>
      <xdr:spPr>
        <a:xfrm>
          <a:off x="2019300" y="5788079"/>
          <a:ext cx="889000" cy="6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33466</xdr:rowOff>
    </xdr:from>
    <xdr:to>
      <xdr:col>2</xdr:col>
      <xdr:colOff>638175</xdr:colOff>
      <xdr:row>33</xdr:row>
      <xdr:rowOff>130229</xdr:rowOff>
    </xdr:to>
    <xdr:cxnSp macro="">
      <xdr:nvCxnSpPr>
        <xdr:cNvPr id="72" name="直線コネクタ 71"/>
        <xdr:cNvCxnSpPr/>
      </xdr:nvCxnSpPr>
      <xdr:spPr>
        <a:xfrm>
          <a:off x="1130300" y="5691316"/>
          <a:ext cx="889000" cy="9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78888</xdr:rowOff>
    </xdr:from>
    <xdr:ext cx="534377" cy="259045"/>
    <xdr:sp macro="" textlink="">
      <xdr:nvSpPr>
        <xdr:cNvPr id="74" name="テキスト ボックス 73"/>
        <xdr:cNvSpPr txBox="1"/>
      </xdr:nvSpPr>
      <xdr:spPr>
        <a:xfrm>
          <a:off x="1752111" y="62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152628</xdr:rowOff>
    </xdr:from>
    <xdr:ext cx="534377" cy="259045"/>
    <xdr:sp macro="" textlink="">
      <xdr:nvSpPr>
        <xdr:cNvPr id="76" name="テキスト ボックス 75"/>
        <xdr:cNvSpPr txBox="1"/>
      </xdr:nvSpPr>
      <xdr:spPr>
        <a:xfrm>
          <a:off x="863111" y="61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123778</xdr:rowOff>
    </xdr:from>
    <xdr:to>
      <xdr:col>6</xdr:col>
      <xdr:colOff>561975</xdr:colOff>
      <xdr:row>34</xdr:row>
      <xdr:rowOff>53928</xdr:rowOff>
    </xdr:to>
    <xdr:sp macro="" textlink="">
      <xdr:nvSpPr>
        <xdr:cNvPr id="82" name="円/楕円 81"/>
        <xdr:cNvSpPr/>
      </xdr:nvSpPr>
      <xdr:spPr>
        <a:xfrm>
          <a:off x="4584700" y="57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146655</xdr:rowOff>
    </xdr:from>
    <xdr:ext cx="534377" cy="259045"/>
    <xdr:sp macro="" textlink="">
      <xdr:nvSpPr>
        <xdr:cNvPr id="83" name="人件費該当値テキスト"/>
        <xdr:cNvSpPr txBox="1"/>
      </xdr:nvSpPr>
      <xdr:spPr>
        <a:xfrm>
          <a:off x="4686300" y="56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69,182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124300</xdr:rowOff>
    </xdr:from>
    <xdr:to>
      <xdr:col>5</xdr:col>
      <xdr:colOff>409575</xdr:colOff>
      <xdr:row>34</xdr:row>
      <xdr:rowOff>54450</xdr:rowOff>
    </xdr:to>
    <xdr:sp macro="" textlink="">
      <xdr:nvSpPr>
        <xdr:cNvPr id="84" name="円/楕円 83"/>
        <xdr:cNvSpPr/>
      </xdr:nvSpPr>
      <xdr:spPr>
        <a:xfrm>
          <a:off x="3746500" y="57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70977</xdr:rowOff>
    </xdr:from>
    <xdr:ext cx="534377" cy="259045"/>
    <xdr:sp macro="" textlink="">
      <xdr:nvSpPr>
        <xdr:cNvPr id="85" name="テキスト ボックス 84"/>
        <xdr:cNvSpPr txBox="1"/>
      </xdr:nvSpPr>
      <xdr:spPr>
        <a:xfrm>
          <a:off x="3530111" y="55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142491</xdr:rowOff>
    </xdr:from>
    <xdr:to>
      <xdr:col>4</xdr:col>
      <xdr:colOff>206375</xdr:colOff>
      <xdr:row>34</xdr:row>
      <xdr:rowOff>72641</xdr:rowOff>
    </xdr:to>
    <xdr:sp macro="" textlink="">
      <xdr:nvSpPr>
        <xdr:cNvPr id="86" name="円/楕円 85"/>
        <xdr:cNvSpPr/>
      </xdr:nvSpPr>
      <xdr:spPr>
        <a:xfrm>
          <a:off x="2857500" y="580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89168</xdr:rowOff>
    </xdr:from>
    <xdr:ext cx="534377" cy="259045"/>
    <xdr:sp macro="" textlink="">
      <xdr:nvSpPr>
        <xdr:cNvPr id="87" name="テキスト ボックス 86"/>
        <xdr:cNvSpPr txBox="1"/>
      </xdr:nvSpPr>
      <xdr:spPr>
        <a:xfrm>
          <a:off x="2641111" y="557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79429</xdr:rowOff>
    </xdr:from>
    <xdr:to>
      <xdr:col>3</xdr:col>
      <xdr:colOff>3175</xdr:colOff>
      <xdr:row>34</xdr:row>
      <xdr:rowOff>9579</xdr:rowOff>
    </xdr:to>
    <xdr:sp macro="" textlink="">
      <xdr:nvSpPr>
        <xdr:cNvPr id="88" name="円/楕円 87"/>
        <xdr:cNvSpPr/>
      </xdr:nvSpPr>
      <xdr:spPr>
        <a:xfrm>
          <a:off x="1968500" y="57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26106</xdr:rowOff>
    </xdr:from>
    <xdr:ext cx="534377" cy="259045"/>
    <xdr:sp macro="" textlink="">
      <xdr:nvSpPr>
        <xdr:cNvPr id="89" name="テキスト ボックス 88"/>
        <xdr:cNvSpPr txBox="1"/>
      </xdr:nvSpPr>
      <xdr:spPr>
        <a:xfrm>
          <a:off x="1752111" y="55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154116</xdr:rowOff>
    </xdr:from>
    <xdr:to>
      <xdr:col>1</xdr:col>
      <xdr:colOff>485775</xdr:colOff>
      <xdr:row>33</xdr:row>
      <xdr:rowOff>84266</xdr:rowOff>
    </xdr:to>
    <xdr:sp macro="" textlink="">
      <xdr:nvSpPr>
        <xdr:cNvPr id="90" name="円/楕円 89"/>
        <xdr:cNvSpPr/>
      </xdr:nvSpPr>
      <xdr:spPr>
        <a:xfrm>
          <a:off x="1079500" y="56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100793</xdr:rowOff>
    </xdr:from>
    <xdr:ext cx="534377" cy="259045"/>
    <xdr:sp macro="" textlink="">
      <xdr:nvSpPr>
        <xdr:cNvPr id="91" name="テキスト ボックス 90"/>
        <xdr:cNvSpPr txBox="1"/>
      </xdr:nvSpPr>
      <xdr:spPr>
        <a:xfrm>
          <a:off x="863111" y="541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41021</xdr:rowOff>
    </xdr:from>
    <xdr:to>
      <xdr:col>6</xdr:col>
      <xdr:colOff>511175</xdr:colOff>
      <xdr:row>53</xdr:row>
      <xdr:rowOff>87503</xdr:rowOff>
    </xdr:to>
    <xdr:cxnSp macro="">
      <xdr:nvCxnSpPr>
        <xdr:cNvPr id="121" name="直線コネクタ 120"/>
        <xdr:cNvCxnSpPr/>
      </xdr:nvCxnSpPr>
      <xdr:spPr>
        <a:xfrm flipV="1">
          <a:off x="3797300" y="9127871"/>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2862</xdr:rowOff>
    </xdr:from>
    <xdr:ext cx="534377" cy="259045"/>
    <xdr:sp macro="" textlink="">
      <xdr:nvSpPr>
        <xdr:cNvPr id="122" name="物件費平均値テキスト"/>
        <xdr:cNvSpPr txBox="1"/>
      </xdr:nvSpPr>
      <xdr:spPr>
        <a:xfrm>
          <a:off x="4686300" y="943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87503</xdr:rowOff>
    </xdr:from>
    <xdr:to>
      <xdr:col>5</xdr:col>
      <xdr:colOff>358775</xdr:colOff>
      <xdr:row>54</xdr:row>
      <xdr:rowOff>22504</xdr:rowOff>
    </xdr:to>
    <xdr:cxnSp macro="">
      <xdr:nvCxnSpPr>
        <xdr:cNvPr id="124" name="直線コネクタ 123"/>
        <xdr:cNvCxnSpPr/>
      </xdr:nvCxnSpPr>
      <xdr:spPr>
        <a:xfrm flipV="1">
          <a:off x="2908300" y="9174353"/>
          <a:ext cx="889000" cy="10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164025</xdr:rowOff>
    </xdr:from>
    <xdr:ext cx="534377" cy="259045"/>
    <xdr:sp macro="" textlink="">
      <xdr:nvSpPr>
        <xdr:cNvPr id="126" name="テキスト ボックス 125"/>
        <xdr:cNvSpPr txBox="1"/>
      </xdr:nvSpPr>
      <xdr:spPr>
        <a:xfrm>
          <a:off x="3530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78969</xdr:rowOff>
    </xdr:from>
    <xdr:to>
      <xdr:col>4</xdr:col>
      <xdr:colOff>155575</xdr:colOff>
      <xdr:row>54</xdr:row>
      <xdr:rowOff>22504</xdr:rowOff>
    </xdr:to>
    <xdr:cxnSp macro="">
      <xdr:nvCxnSpPr>
        <xdr:cNvPr id="127" name="直線コネクタ 126"/>
        <xdr:cNvCxnSpPr/>
      </xdr:nvCxnSpPr>
      <xdr:spPr>
        <a:xfrm>
          <a:off x="2019300" y="9165819"/>
          <a:ext cx="889000" cy="1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114761</xdr:rowOff>
    </xdr:from>
    <xdr:ext cx="534377" cy="259045"/>
    <xdr:sp macro="" textlink="">
      <xdr:nvSpPr>
        <xdr:cNvPr id="129" name="テキスト ボックス 128"/>
        <xdr:cNvSpPr txBox="1"/>
      </xdr:nvSpPr>
      <xdr:spPr>
        <a:xfrm>
          <a:off x="2641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78969</xdr:rowOff>
    </xdr:from>
    <xdr:to>
      <xdr:col>2</xdr:col>
      <xdr:colOff>638175</xdr:colOff>
      <xdr:row>53</xdr:row>
      <xdr:rowOff>164465</xdr:rowOff>
    </xdr:to>
    <xdr:cxnSp macro="">
      <xdr:nvCxnSpPr>
        <xdr:cNvPr id="130" name="直線コネクタ 129"/>
        <xdr:cNvCxnSpPr/>
      </xdr:nvCxnSpPr>
      <xdr:spPr>
        <a:xfrm flipV="1">
          <a:off x="1130300" y="9165819"/>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118533</xdr:rowOff>
    </xdr:from>
    <xdr:ext cx="534377" cy="259045"/>
    <xdr:sp macro="" textlink="">
      <xdr:nvSpPr>
        <xdr:cNvPr id="132" name="テキスト ボックス 131"/>
        <xdr:cNvSpPr txBox="1"/>
      </xdr:nvSpPr>
      <xdr:spPr>
        <a:xfrm>
          <a:off x="1752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90453</xdr:rowOff>
    </xdr:from>
    <xdr:ext cx="534377" cy="259045"/>
    <xdr:sp macro="" textlink="">
      <xdr:nvSpPr>
        <xdr:cNvPr id="134" name="テキスト ボックス 133"/>
        <xdr:cNvSpPr txBox="1"/>
      </xdr:nvSpPr>
      <xdr:spPr>
        <a:xfrm>
          <a:off x="863111" y="96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161671</xdr:rowOff>
    </xdr:from>
    <xdr:to>
      <xdr:col>6</xdr:col>
      <xdr:colOff>561975</xdr:colOff>
      <xdr:row>53</xdr:row>
      <xdr:rowOff>91821</xdr:rowOff>
    </xdr:to>
    <xdr:sp macro="" textlink="">
      <xdr:nvSpPr>
        <xdr:cNvPr id="140" name="円/楕円 139"/>
        <xdr:cNvSpPr/>
      </xdr:nvSpPr>
      <xdr:spPr>
        <a:xfrm>
          <a:off x="4584700" y="90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13098</xdr:rowOff>
    </xdr:from>
    <xdr:ext cx="534377" cy="259045"/>
    <xdr:sp macro="" textlink="">
      <xdr:nvSpPr>
        <xdr:cNvPr id="141" name="物件費該当値テキスト"/>
        <xdr:cNvSpPr txBox="1"/>
      </xdr:nvSpPr>
      <xdr:spPr>
        <a:xfrm>
          <a:off x="4686300" y="892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57,090</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36703</xdr:rowOff>
    </xdr:from>
    <xdr:to>
      <xdr:col>5</xdr:col>
      <xdr:colOff>409575</xdr:colOff>
      <xdr:row>53</xdr:row>
      <xdr:rowOff>138303</xdr:rowOff>
    </xdr:to>
    <xdr:sp macro="" textlink="">
      <xdr:nvSpPr>
        <xdr:cNvPr id="142" name="円/楕円 141"/>
        <xdr:cNvSpPr/>
      </xdr:nvSpPr>
      <xdr:spPr>
        <a:xfrm>
          <a:off x="3746500" y="91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154830</xdr:rowOff>
    </xdr:from>
    <xdr:ext cx="534377" cy="259045"/>
    <xdr:sp macro="" textlink="">
      <xdr:nvSpPr>
        <xdr:cNvPr id="143" name="テキスト ボックス 142"/>
        <xdr:cNvSpPr txBox="1"/>
      </xdr:nvSpPr>
      <xdr:spPr>
        <a:xfrm>
          <a:off x="3530111" y="889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143154</xdr:rowOff>
    </xdr:from>
    <xdr:to>
      <xdr:col>4</xdr:col>
      <xdr:colOff>206375</xdr:colOff>
      <xdr:row>54</xdr:row>
      <xdr:rowOff>73304</xdr:rowOff>
    </xdr:to>
    <xdr:sp macro="" textlink="">
      <xdr:nvSpPr>
        <xdr:cNvPr id="144" name="円/楕円 143"/>
        <xdr:cNvSpPr/>
      </xdr:nvSpPr>
      <xdr:spPr>
        <a:xfrm>
          <a:off x="2857500" y="923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89831</xdr:rowOff>
    </xdr:from>
    <xdr:ext cx="534377" cy="259045"/>
    <xdr:sp macro="" textlink="">
      <xdr:nvSpPr>
        <xdr:cNvPr id="145" name="テキスト ボックス 144"/>
        <xdr:cNvSpPr txBox="1"/>
      </xdr:nvSpPr>
      <xdr:spPr>
        <a:xfrm>
          <a:off x="2641111" y="900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53,076</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28169</xdr:rowOff>
    </xdr:from>
    <xdr:to>
      <xdr:col>3</xdr:col>
      <xdr:colOff>3175</xdr:colOff>
      <xdr:row>53</xdr:row>
      <xdr:rowOff>129769</xdr:rowOff>
    </xdr:to>
    <xdr:sp macro="" textlink="">
      <xdr:nvSpPr>
        <xdr:cNvPr id="146" name="円/楕円 145"/>
        <xdr:cNvSpPr/>
      </xdr:nvSpPr>
      <xdr:spPr>
        <a:xfrm>
          <a:off x="1968500" y="911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146296</xdr:rowOff>
    </xdr:from>
    <xdr:ext cx="534377" cy="259045"/>
    <xdr:sp macro="" textlink="">
      <xdr:nvSpPr>
        <xdr:cNvPr id="147" name="テキスト ボックス 146"/>
        <xdr:cNvSpPr txBox="1"/>
      </xdr:nvSpPr>
      <xdr:spPr>
        <a:xfrm>
          <a:off x="1752111" y="889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56,094</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113665</xdr:rowOff>
    </xdr:from>
    <xdr:to>
      <xdr:col>1</xdr:col>
      <xdr:colOff>485775</xdr:colOff>
      <xdr:row>54</xdr:row>
      <xdr:rowOff>43815</xdr:rowOff>
    </xdr:to>
    <xdr:sp macro="" textlink="">
      <xdr:nvSpPr>
        <xdr:cNvPr id="148" name="円/楕円 147"/>
        <xdr:cNvSpPr/>
      </xdr:nvSpPr>
      <xdr:spPr>
        <a:xfrm>
          <a:off x="1079500" y="92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60342</xdr:rowOff>
    </xdr:from>
    <xdr:ext cx="534377" cy="259045"/>
    <xdr:sp macro="" textlink="">
      <xdr:nvSpPr>
        <xdr:cNvPr id="149" name="テキスト ボックス 148"/>
        <xdr:cNvSpPr txBox="1"/>
      </xdr:nvSpPr>
      <xdr:spPr>
        <a:xfrm>
          <a:off x="863111" y="89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45974</xdr:rowOff>
    </xdr:from>
    <xdr:to>
      <xdr:col>6</xdr:col>
      <xdr:colOff>511175</xdr:colOff>
      <xdr:row>76</xdr:row>
      <xdr:rowOff>48261</xdr:rowOff>
    </xdr:to>
    <xdr:cxnSp macro="">
      <xdr:nvCxnSpPr>
        <xdr:cNvPr id="176" name="直線コネクタ 175"/>
        <xdr:cNvCxnSpPr/>
      </xdr:nvCxnSpPr>
      <xdr:spPr>
        <a:xfrm>
          <a:off x="3797300" y="1307617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22613</xdr:rowOff>
    </xdr:from>
    <xdr:ext cx="469744" cy="259045"/>
    <xdr:sp macro="" textlink="">
      <xdr:nvSpPr>
        <xdr:cNvPr id="177" name="維持補修費平均値テキスト"/>
        <xdr:cNvSpPr txBox="1"/>
      </xdr:nvSpPr>
      <xdr:spPr>
        <a:xfrm>
          <a:off x="4686300" y="13052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45974</xdr:rowOff>
    </xdr:from>
    <xdr:to>
      <xdr:col>5</xdr:col>
      <xdr:colOff>358775</xdr:colOff>
      <xdr:row>76</xdr:row>
      <xdr:rowOff>76515</xdr:rowOff>
    </xdr:to>
    <xdr:cxnSp macro="">
      <xdr:nvCxnSpPr>
        <xdr:cNvPr id="179" name="直線コネクタ 178"/>
        <xdr:cNvCxnSpPr/>
      </xdr:nvCxnSpPr>
      <xdr:spPr>
        <a:xfrm flipV="1">
          <a:off x="2908300" y="13076174"/>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123928</xdr:rowOff>
    </xdr:from>
    <xdr:ext cx="469744" cy="259045"/>
    <xdr:sp macro="" textlink="">
      <xdr:nvSpPr>
        <xdr:cNvPr id="181" name="テキスト ボックス 180"/>
        <xdr:cNvSpPr txBox="1"/>
      </xdr:nvSpPr>
      <xdr:spPr>
        <a:xfrm>
          <a:off x="3562427" y="1315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76515</xdr:rowOff>
    </xdr:from>
    <xdr:to>
      <xdr:col>4</xdr:col>
      <xdr:colOff>155575</xdr:colOff>
      <xdr:row>76</xdr:row>
      <xdr:rowOff>107238</xdr:rowOff>
    </xdr:to>
    <xdr:cxnSp macro="">
      <xdr:nvCxnSpPr>
        <xdr:cNvPr id="182" name="直線コネクタ 181"/>
        <xdr:cNvCxnSpPr/>
      </xdr:nvCxnSpPr>
      <xdr:spPr>
        <a:xfrm flipV="1">
          <a:off x="2019300" y="13106715"/>
          <a:ext cx="889000" cy="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147155</xdr:rowOff>
    </xdr:from>
    <xdr:ext cx="469744" cy="259045"/>
    <xdr:sp macro="" textlink="">
      <xdr:nvSpPr>
        <xdr:cNvPr id="184" name="テキスト ボックス 183"/>
        <xdr:cNvSpPr txBox="1"/>
      </xdr:nvSpPr>
      <xdr:spPr>
        <a:xfrm>
          <a:off x="2673427" y="1317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107238</xdr:rowOff>
    </xdr:from>
    <xdr:to>
      <xdr:col>2</xdr:col>
      <xdr:colOff>638175</xdr:colOff>
      <xdr:row>76</xdr:row>
      <xdr:rowOff>108336</xdr:rowOff>
    </xdr:to>
    <xdr:cxnSp macro="">
      <xdr:nvCxnSpPr>
        <xdr:cNvPr id="185" name="直線コネクタ 184"/>
        <xdr:cNvCxnSpPr/>
      </xdr:nvCxnSpPr>
      <xdr:spPr>
        <a:xfrm flipV="1">
          <a:off x="1130300" y="13137438"/>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168911</xdr:rowOff>
    </xdr:from>
    <xdr:to>
      <xdr:col>6</xdr:col>
      <xdr:colOff>561975</xdr:colOff>
      <xdr:row>76</xdr:row>
      <xdr:rowOff>99061</xdr:rowOff>
    </xdr:to>
    <xdr:sp macro="" textlink="">
      <xdr:nvSpPr>
        <xdr:cNvPr id="195" name="円/楕円 194"/>
        <xdr:cNvSpPr/>
      </xdr:nvSpPr>
      <xdr:spPr>
        <a:xfrm>
          <a:off x="4584700" y="130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20337</xdr:rowOff>
    </xdr:from>
    <xdr:ext cx="469744" cy="259045"/>
    <xdr:sp macro="" textlink="">
      <xdr:nvSpPr>
        <xdr:cNvPr id="196" name="維持補修費該当値テキスト"/>
        <xdr:cNvSpPr txBox="1"/>
      </xdr:nvSpPr>
      <xdr:spPr>
        <a:xfrm>
          <a:off x="4686300" y="1287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166624</xdr:rowOff>
    </xdr:from>
    <xdr:to>
      <xdr:col>5</xdr:col>
      <xdr:colOff>409575</xdr:colOff>
      <xdr:row>76</xdr:row>
      <xdr:rowOff>96774</xdr:rowOff>
    </xdr:to>
    <xdr:sp macro="" textlink="">
      <xdr:nvSpPr>
        <xdr:cNvPr id="197" name="円/楕円 196"/>
        <xdr:cNvSpPr/>
      </xdr:nvSpPr>
      <xdr:spPr>
        <a:xfrm>
          <a:off x="3746500" y="130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113301</xdr:rowOff>
    </xdr:from>
    <xdr:ext cx="469744" cy="259045"/>
    <xdr:sp macro="" textlink="">
      <xdr:nvSpPr>
        <xdr:cNvPr id="198" name="テキスト ボックス 197"/>
        <xdr:cNvSpPr txBox="1"/>
      </xdr:nvSpPr>
      <xdr:spPr>
        <a:xfrm>
          <a:off x="3562427" y="128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25715</xdr:rowOff>
    </xdr:from>
    <xdr:to>
      <xdr:col>4</xdr:col>
      <xdr:colOff>206375</xdr:colOff>
      <xdr:row>76</xdr:row>
      <xdr:rowOff>127315</xdr:rowOff>
    </xdr:to>
    <xdr:sp macro="" textlink="">
      <xdr:nvSpPr>
        <xdr:cNvPr id="199" name="円/楕円 198"/>
        <xdr:cNvSpPr/>
      </xdr:nvSpPr>
      <xdr:spPr>
        <a:xfrm>
          <a:off x="2857500" y="130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143842</xdr:rowOff>
    </xdr:from>
    <xdr:ext cx="469744" cy="259045"/>
    <xdr:sp macro="" textlink="">
      <xdr:nvSpPr>
        <xdr:cNvPr id="200" name="テキスト ボックス 199"/>
        <xdr:cNvSpPr txBox="1"/>
      </xdr:nvSpPr>
      <xdr:spPr>
        <a:xfrm>
          <a:off x="2673427" y="128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56438</xdr:rowOff>
    </xdr:from>
    <xdr:to>
      <xdr:col>3</xdr:col>
      <xdr:colOff>3175</xdr:colOff>
      <xdr:row>76</xdr:row>
      <xdr:rowOff>158038</xdr:rowOff>
    </xdr:to>
    <xdr:sp macro="" textlink="">
      <xdr:nvSpPr>
        <xdr:cNvPr id="201" name="円/楕円 200"/>
        <xdr:cNvSpPr/>
      </xdr:nvSpPr>
      <xdr:spPr>
        <a:xfrm>
          <a:off x="1968500" y="130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149165</xdr:rowOff>
    </xdr:from>
    <xdr:ext cx="469744" cy="259045"/>
    <xdr:sp macro="" textlink="">
      <xdr:nvSpPr>
        <xdr:cNvPr id="202" name="テキスト ボックス 201"/>
        <xdr:cNvSpPr txBox="1"/>
      </xdr:nvSpPr>
      <xdr:spPr>
        <a:xfrm>
          <a:off x="1784427" y="1317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57536</xdr:rowOff>
    </xdr:from>
    <xdr:to>
      <xdr:col>1</xdr:col>
      <xdr:colOff>485775</xdr:colOff>
      <xdr:row>76</xdr:row>
      <xdr:rowOff>159136</xdr:rowOff>
    </xdr:to>
    <xdr:sp macro="" textlink="">
      <xdr:nvSpPr>
        <xdr:cNvPr id="203" name="円/楕円 202"/>
        <xdr:cNvSpPr/>
      </xdr:nvSpPr>
      <xdr:spPr>
        <a:xfrm>
          <a:off x="1079500" y="130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150263</xdr:rowOff>
    </xdr:from>
    <xdr:ext cx="469744" cy="259045"/>
    <xdr:sp macro="" textlink="">
      <xdr:nvSpPr>
        <xdr:cNvPr id="204" name="テキスト ボックス 203"/>
        <xdr:cNvSpPr txBox="1"/>
      </xdr:nvSpPr>
      <xdr:spPr>
        <a:xfrm>
          <a:off x="895427" y="131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75509</xdr:rowOff>
    </xdr:from>
    <xdr:to>
      <xdr:col>6</xdr:col>
      <xdr:colOff>511175</xdr:colOff>
      <xdr:row>97</xdr:row>
      <xdr:rowOff>170196</xdr:rowOff>
    </xdr:to>
    <xdr:cxnSp macro="">
      <xdr:nvCxnSpPr>
        <xdr:cNvPr id="232" name="直線コネクタ 231"/>
        <xdr:cNvCxnSpPr/>
      </xdr:nvCxnSpPr>
      <xdr:spPr>
        <a:xfrm flipV="1">
          <a:off x="3797300" y="16706159"/>
          <a:ext cx="838200" cy="9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167693</xdr:rowOff>
    </xdr:from>
    <xdr:ext cx="534377" cy="259045"/>
    <xdr:sp macro="" textlink="">
      <xdr:nvSpPr>
        <xdr:cNvPr id="233" name="扶助費平均値テキスト"/>
        <xdr:cNvSpPr txBox="1"/>
      </xdr:nvSpPr>
      <xdr:spPr>
        <a:xfrm>
          <a:off x="4686300" y="16112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170196</xdr:rowOff>
    </xdr:from>
    <xdr:to>
      <xdr:col>5</xdr:col>
      <xdr:colOff>358775</xdr:colOff>
      <xdr:row>98</xdr:row>
      <xdr:rowOff>120611</xdr:rowOff>
    </xdr:to>
    <xdr:cxnSp macro="">
      <xdr:nvCxnSpPr>
        <xdr:cNvPr id="235" name="直線コネクタ 234"/>
        <xdr:cNvCxnSpPr/>
      </xdr:nvCxnSpPr>
      <xdr:spPr>
        <a:xfrm flipV="1">
          <a:off x="2908300" y="16800846"/>
          <a:ext cx="889000" cy="12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169857</xdr:rowOff>
    </xdr:from>
    <xdr:ext cx="534377" cy="259045"/>
    <xdr:sp macro="" textlink="">
      <xdr:nvSpPr>
        <xdr:cNvPr id="237" name="テキスト ボックス 236"/>
        <xdr:cNvSpPr txBox="1"/>
      </xdr:nvSpPr>
      <xdr:spPr>
        <a:xfrm>
          <a:off x="3530111" y="161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120611</xdr:rowOff>
    </xdr:from>
    <xdr:to>
      <xdr:col>4</xdr:col>
      <xdr:colOff>155575</xdr:colOff>
      <xdr:row>98</xdr:row>
      <xdr:rowOff>148569</xdr:rowOff>
    </xdr:to>
    <xdr:cxnSp macro="">
      <xdr:nvCxnSpPr>
        <xdr:cNvPr id="238" name="直線コネクタ 237"/>
        <xdr:cNvCxnSpPr/>
      </xdr:nvCxnSpPr>
      <xdr:spPr>
        <a:xfrm flipV="1">
          <a:off x="2019300" y="16922711"/>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114718</xdr:rowOff>
    </xdr:from>
    <xdr:ext cx="534377" cy="259045"/>
    <xdr:sp macro="" textlink="">
      <xdr:nvSpPr>
        <xdr:cNvPr id="240" name="テキスト ボックス 239"/>
        <xdr:cNvSpPr txBox="1"/>
      </xdr:nvSpPr>
      <xdr:spPr>
        <a:xfrm>
          <a:off x="2641111" y="1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106256</xdr:rowOff>
    </xdr:from>
    <xdr:to>
      <xdr:col>2</xdr:col>
      <xdr:colOff>638175</xdr:colOff>
      <xdr:row>98</xdr:row>
      <xdr:rowOff>148569</xdr:rowOff>
    </xdr:to>
    <xdr:cxnSp macro="">
      <xdr:nvCxnSpPr>
        <xdr:cNvPr id="241" name="直線コネクタ 240"/>
        <xdr:cNvCxnSpPr/>
      </xdr:nvCxnSpPr>
      <xdr:spPr>
        <a:xfrm>
          <a:off x="1130300" y="16908356"/>
          <a:ext cx="889000" cy="4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151477</xdr:rowOff>
    </xdr:from>
    <xdr:ext cx="534377" cy="259045"/>
    <xdr:sp macro="" textlink="">
      <xdr:nvSpPr>
        <xdr:cNvPr id="243" name="テキスト ボックス 242"/>
        <xdr:cNvSpPr txBox="1"/>
      </xdr:nvSpPr>
      <xdr:spPr>
        <a:xfrm>
          <a:off x="1752111" y="162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149260</xdr:rowOff>
    </xdr:from>
    <xdr:ext cx="534377" cy="259045"/>
    <xdr:sp macro="" textlink="">
      <xdr:nvSpPr>
        <xdr:cNvPr id="245" name="テキスト ボックス 244"/>
        <xdr:cNvSpPr txBox="1"/>
      </xdr:nvSpPr>
      <xdr:spPr>
        <a:xfrm>
          <a:off x="863111" y="162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24709</xdr:rowOff>
    </xdr:from>
    <xdr:to>
      <xdr:col>6</xdr:col>
      <xdr:colOff>561975</xdr:colOff>
      <xdr:row>97</xdr:row>
      <xdr:rowOff>126309</xdr:rowOff>
    </xdr:to>
    <xdr:sp macro="" textlink="">
      <xdr:nvSpPr>
        <xdr:cNvPr id="251" name="円/楕円 250"/>
        <xdr:cNvSpPr/>
      </xdr:nvSpPr>
      <xdr:spPr>
        <a:xfrm>
          <a:off x="4584700" y="166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3136</xdr:rowOff>
    </xdr:from>
    <xdr:ext cx="534377" cy="259045"/>
    <xdr:sp macro="" textlink="">
      <xdr:nvSpPr>
        <xdr:cNvPr id="252" name="扶助費該当値テキスト"/>
        <xdr:cNvSpPr txBox="1"/>
      </xdr:nvSpPr>
      <xdr:spPr>
        <a:xfrm>
          <a:off x="4686300" y="1663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70,308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119396</xdr:rowOff>
    </xdr:from>
    <xdr:to>
      <xdr:col>5</xdr:col>
      <xdr:colOff>409575</xdr:colOff>
      <xdr:row>98</xdr:row>
      <xdr:rowOff>49546</xdr:rowOff>
    </xdr:to>
    <xdr:sp macro="" textlink="">
      <xdr:nvSpPr>
        <xdr:cNvPr id="253" name="円/楕円 252"/>
        <xdr:cNvSpPr/>
      </xdr:nvSpPr>
      <xdr:spPr>
        <a:xfrm>
          <a:off x="3746500" y="167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40673</xdr:rowOff>
    </xdr:from>
    <xdr:ext cx="534377" cy="259045"/>
    <xdr:sp macro="" textlink="">
      <xdr:nvSpPr>
        <xdr:cNvPr id="254" name="テキスト ボックス 253"/>
        <xdr:cNvSpPr txBox="1"/>
      </xdr:nvSpPr>
      <xdr:spPr>
        <a:xfrm>
          <a:off x="3530111" y="1684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66,166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69811</xdr:rowOff>
    </xdr:from>
    <xdr:to>
      <xdr:col>4</xdr:col>
      <xdr:colOff>206375</xdr:colOff>
      <xdr:row>98</xdr:row>
      <xdr:rowOff>171411</xdr:rowOff>
    </xdr:to>
    <xdr:sp macro="" textlink="">
      <xdr:nvSpPr>
        <xdr:cNvPr id="255" name="円/楕円 254"/>
        <xdr:cNvSpPr/>
      </xdr:nvSpPr>
      <xdr:spPr>
        <a:xfrm>
          <a:off x="2857500" y="168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162538</xdr:rowOff>
    </xdr:from>
    <xdr:ext cx="534377" cy="259045"/>
    <xdr:sp macro="" textlink="">
      <xdr:nvSpPr>
        <xdr:cNvPr id="256" name="テキスト ボックス 255"/>
        <xdr:cNvSpPr txBox="1"/>
      </xdr:nvSpPr>
      <xdr:spPr>
        <a:xfrm>
          <a:off x="2641111" y="1696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97769</xdr:rowOff>
    </xdr:from>
    <xdr:to>
      <xdr:col>3</xdr:col>
      <xdr:colOff>3175</xdr:colOff>
      <xdr:row>99</xdr:row>
      <xdr:rowOff>27919</xdr:rowOff>
    </xdr:to>
    <xdr:sp macro="" textlink="">
      <xdr:nvSpPr>
        <xdr:cNvPr id="257" name="円/楕円 256"/>
        <xdr:cNvSpPr/>
      </xdr:nvSpPr>
      <xdr:spPr>
        <a:xfrm>
          <a:off x="1968500" y="168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19046</xdr:rowOff>
    </xdr:from>
    <xdr:ext cx="534377" cy="259045"/>
    <xdr:sp macro="" textlink="">
      <xdr:nvSpPr>
        <xdr:cNvPr id="258" name="テキスト ボックス 257"/>
        <xdr:cNvSpPr txBox="1"/>
      </xdr:nvSpPr>
      <xdr:spPr>
        <a:xfrm>
          <a:off x="1752111" y="1699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55456</xdr:rowOff>
    </xdr:from>
    <xdr:to>
      <xdr:col>1</xdr:col>
      <xdr:colOff>485775</xdr:colOff>
      <xdr:row>98</xdr:row>
      <xdr:rowOff>157056</xdr:rowOff>
    </xdr:to>
    <xdr:sp macro="" textlink="">
      <xdr:nvSpPr>
        <xdr:cNvPr id="259" name="円/楕円 258"/>
        <xdr:cNvSpPr/>
      </xdr:nvSpPr>
      <xdr:spPr>
        <a:xfrm>
          <a:off x="1079500" y="168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148183</xdr:rowOff>
    </xdr:from>
    <xdr:ext cx="534377" cy="259045"/>
    <xdr:sp macro="" textlink="">
      <xdr:nvSpPr>
        <xdr:cNvPr id="260" name="テキスト ボックス 259"/>
        <xdr:cNvSpPr txBox="1"/>
      </xdr:nvSpPr>
      <xdr:spPr>
        <a:xfrm>
          <a:off x="863111" y="1695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63214</xdr:rowOff>
    </xdr:from>
    <xdr:to>
      <xdr:col>15</xdr:col>
      <xdr:colOff>180975</xdr:colOff>
      <xdr:row>37</xdr:row>
      <xdr:rowOff>96095</xdr:rowOff>
    </xdr:to>
    <xdr:cxnSp macro="">
      <xdr:nvCxnSpPr>
        <xdr:cNvPr id="289" name="直線コネクタ 288"/>
        <xdr:cNvCxnSpPr/>
      </xdr:nvCxnSpPr>
      <xdr:spPr>
        <a:xfrm flipV="1">
          <a:off x="9639300" y="6406864"/>
          <a:ext cx="838200" cy="3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96095</xdr:rowOff>
    </xdr:from>
    <xdr:to>
      <xdr:col>14</xdr:col>
      <xdr:colOff>28575</xdr:colOff>
      <xdr:row>37</xdr:row>
      <xdr:rowOff>99009</xdr:rowOff>
    </xdr:to>
    <xdr:cxnSp macro="">
      <xdr:nvCxnSpPr>
        <xdr:cNvPr id="292" name="直線コネクタ 291"/>
        <xdr:cNvCxnSpPr/>
      </xdr:nvCxnSpPr>
      <xdr:spPr>
        <a:xfrm flipV="1">
          <a:off x="8750300" y="6439745"/>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62109</xdr:rowOff>
    </xdr:from>
    <xdr:to>
      <xdr:col>12</xdr:col>
      <xdr:colOff>511175</xdr:colOff>
      <xdr:row>37</xdr:row>
      <xdr:rowOff>99009</xdr:rowOff>
    </xdr:to>
    <xdr:cxnSp macro="">
      <xdr:nvCxnSpPr>
        <xdr:cNvPr id="295" name="直線コネクタ 294"/>
        <xdr:cNvCxnSpPr/>
      </xdr:nvCxnSpPr>
      <xdr:spPr>
        <a:xfrm>
          <a:off x="7861300" y="6405759"/>
          <a:ext cx="889000" cy="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62109</xdr:rowOff>
    </xdr:from>
    <xdr:to>
      <xdr:col>11</xdr:col>
      <xdr:colOff>307975</xdr:colOff>
      <xdr:row>37</xdr:row>
      <xdr:rowOff>107429</xdr:rowOff>
    </xdr:to>
    <xdr:cxnSp macro="">
      <xdr:nvCxnSpPr>
        <xdr:cNvPr id="298" name="直線コネクタ 297"/>
        <xdr:cNvCxnSpPr/>
      </xdr:nvCxnSpPr>
      <xdr:spPr>
        <a:xfrm flipV="1">
          <a:off x="6972300" y="6405759"/>
          <a:ext cx="889000" cy="4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12414</xdr:rowOff>
    </xdr:from>
    <xdr:to>
      <xdr:col>15</xdr:col>
      <xdr:colOff>231775</xdr:colOff>
      <xdr:row>37</xdr:row>
      <xdr:rowOff>114014</xdr:rowOff>
    </xdr:to>
    <xdr:sp macro="" textlink="">
      <xdr:nvSpPr>
        <xdr:cNvPr id="308" name="円/楕円 307"/>
        <xdr:cNvSpPr/>
      </xdr:nvSpPr>
      <xdr:spPr>
        <a:xfrm>
          <a:off x="10426700" y="63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98791</xdr:rowOff>
    </xdr:from>
    <xdr:ext cx="534377" cy="259045"/>
    <xdr:sp macro="" textlink="">
      <xdr:nvSpPr>
        <xdr:cNvPr id="309" name="補助費等該当値テキスト"/>
        <xdr:cNvSpPr txBox="1"/>
      </xdr:nvSpPr>
      <xdr:spPr>
        <a:xfrm>
          <a:off x="10528300" y="62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45295</xdr:rowOff>
    </xdr:from>
    <xdr:to>
      <xdr:col>14</xdr:col>
      <xdr:colOff>79375</xdr:colOff>
      <xdr:row>37</xdr:row>
      <xdr:rowOff>146895</xdr:rowOff>
    </xdr:to>
    <xdr:sp macro="" textlink="">
      <xdr:nvSpPr>
        <xdr:cNvPr id="310" name="円/楕円 309"/>
        <xdr:cNvSpPr/>
      </xdr:nvSpPr>
      <xdr:spPr>
        <a:xfrm>
          <a:off x="9588500" y="63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138022</xdr:rowOff>
    </xdr:from>
    <xdr:ext cx="534377" cy="259045"/>
    <xdr:sp macro="" textlink="">
      <xdr:nvSpPr>
        <xdr:cNvPr id="311" name="テキスト ボックス 310"/>
        <xdr:cNvSpPr txBox="1"/>
      </xdr:nvSpPr>
      <xdr:spPr>
        <a:xfrm>
          <a:off x="9372111" y="648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48209</xdr:rowOff>
    </xdr:from>
    <xdr:to>
      <xdr:col>12</xdr:col>
      <xdr:colOff>561975</xdr:colOff>
      <xdr:row>37</xdr:row>
      <xdr:rowOff>149809</xdr:rowOff>
    </xdr:to>
    <xdr:sp macro="" textlink="">
      <xdr:nvSpPr>
        <xdr:cNvPr id="312" name="円/楕円 311"/>
        <xdr:cNvSpPr/>
      </xdr:nvSpPr>
      <xdr:spPr>
        <a:xfrm>
          <a:off x="8699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140936</xdr:rowOff>
    </xdr:from>
    <xdr:ext cx="534377" cy="259045"/>
    <xdr:sp macro="" textlink="">
      <xdr:nvSpPr>
        <xdr:cNvPr id="313" name="テキスト ボックス 312"/>
        <xdr:cNvSpPr txBox="1"/>
      </xdr:nvSpPr>
      <xdr:spPr>
        <a:xfrm>
          <a:off x="8483111" y="64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11309</xdr:rowOff>
    </xdr:from>
    <xdr:to>
      <xdr:col>11</xdr:col>
      <xdr:colOff>358775</xdr:colOff>
      <xdr:row>37</xdr:row>
      <xdr:rowOff>112909</xdr:rowOff>
    </xdr:to>
    <xdr:sp macro="" textlink="">
      <xdr:nvSpPr>
        <xdr:cNvPr id="314" name="円/楕円 313"/>
        <xdr:cNvSpPr/>
      </xdr:nvSpPr>
      <xdr:spPr>
        <a:xfrm>
          <a:off x="7810500" y="63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104036</xdr:rowOff>
    </xdr:from>
    <xdr:ext cx="534377" cy="259045"/>
    <xdr:sp macro="" textlink="">
      <xdr:nvSpPr>
        <xdr:cNvPr id="315" name="テキスト ボックス 314"/>
        <xdr:cNvSpPr txBox="1"/>
      </xdr:nvSpPr>
      <xdr:spPr>
        <a:xfrm>
          <a:off x="7594111" y="64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56629</xdr:rowOff>
    </xdr:from>
    <xdr:to>
      <xdr:col>10</xdr:col>
      <xdr:colOff>155575</xdr:colOff>
      <xdr:row>37</xdr:row>
      <xdr:rowOff>158229</xdr:rowOff>
    </xdr:to>
    <xdr:sp macro="" textlink="">
      <xdr:nvSpPr>
        <xdr:cNvPr id="316" name="円/楕円 315"/>
        <xdr:cNvSpPr/>
      </xdr:nvSpPr>
      <xdr:spPr>
        <a:xfrm>
          <a:off x="6921500" y="640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149356</xdr:rowOff>
    </xdr:from>
    <xdr:ext cx="534377" cy="259045"/>
    <xdr:sp macro="" textlink="">
      <xdr:nvSpPr>
        <xdr:cNvPr id="317" name="テキスト ボックス 316"/>
        <xdr:cNvSpPr txBox="1"/>
      </xdr:nvSpPr>
      <xdr:spPr>
        <a:xfrm>
          <a:off x="6705111" y="649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42499</xdr:rowOff>
    </xdr:from>
    <xdr:to>
      <xdr:col>15</xdr:col>
      <xdr:colOff>180975</xdr:colOff>
      <xdr:row>56</xdr:row>
      <xdr:rowOff>36602</xdr:rowOff>
    </xdr:to>
    <xdr:cxnSp macro="">
      <xdr:nvCxnSpPr>
        <xdr:cNvPr id="345" name="直線コネクタ 344"/>
        <xdr:cNvCxnSpPr/>
      </xdr:nvCxnSpPr>
      <xdr:spPr>
        <a:xfrm>
          <a:off x="9639300" y="9129349"/>
          <a:ext cx="838200" cy="50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42499</xdr:rowOff>
    </xdr:from>
    <xdr:to>
      <xdr:col>14</xdr:col>
      <xdr:colOff>28575</xdr:colOff>
      <xdr:row>56</xdr:row>
      <xdr:rowOff>60353</xdr:rowOff>
    </xdr:to>
    <xdr:cxnSp macro="">
      <xdr:nvCxnSpPr>
        <xdr:cNvPr id="348" name="直線コネクタ 347"/>
        <xdr:cNvCxnSpPr/>
      </xdr:nvCxnSpPr>
      <xdr:spPr>
        <a:xfrm flipV="1">
          <a:off x="8750300" y="9129349"/>
          <a:ext cx="889000" cy="53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24761</xdr:rowOff>
    </xdr:from>
    <xdr:ext cx="534377" cy="259045"/>
    <xdr:sp macro="" textlink="">
      <xdr:nvSpPr>
        <xdr:cNvPr id="350" name="テキスト ボックス 349"/>
        <xdr:cNvSpPr txBox="1"/>
      </xdr:nvSpPr>
      <xdr:spPr>
        <a:xfrm>
          <a:off x="9372111" y="96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60353</xdr:rowOff>
    </xdr:from>
    <xdr:to>
      <xdr:col>12</xdr:col>
      <xdr:colOff>511175</xdr:colOff>
      <xdr:row>57</xdr:row>
      <xdr:rowOff>112406</xdr:rowOff>
    </xdr:to>
    <xdr:cxnSp macro="">
      <xdr:nvCxnSpPr>
        <xdr:cNvPr id="351" name="直線コネクタ 350"/>
        <xdr:cNvCxnSpPr/>
      </xdr:nvCxnSpPr>
      <xdr:spPr>
        <a:xfrm flipV="1">
          <a:off x="7861300" y="9661553"/>
          <a:ext cx="889000" cy="22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64495</xdr:rowOff>
    </xdr:from>
    <xdr:ext cx="534377" cy="259045"/>
    <xdr:sp macro="" textlink="">
      <xdr:nvSpPr>
        <xdr:cNvPr id="353" name="テキスト ボックス 352"/>
        <xdr:cNvSpPr txBox="1"/>
      </xdr:nvSpPr>
      <xdr:spPr>
        <a:xfrm>
          <a:off x="8483111" y="9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132934</xdr:rowOff>
    </xdr:from>
    <xdr:to>
      <xdr:col>11</xdr:col>
      <xdr:colOff>307975</xdr:colOff>
      <xdr:row>57</xdr:row>
      <xdr:rowOff>112406</xdr:rowOff>
    </xdr:to>
    <xdr:cxnSp macro="">
      <xdr:nvCxnSpPr>
        <xdr:cNvPr id="354" name="直線コネクタ 353"/>
        <xdr:cNvCxnSpPr/>
      </xdr:nvCxnSpPr>
      <xdr:spPr>
        <a:xfrm>
          <a:off x="6972300" y="9734134"/>
          <a:ext cx="889000" cy="15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157252</xdr:rowOff>
    </xdr:from>
    <xdr:to>
      <xdr:col>15</xdr:col>
      <xdr:colOff>231775</xdr:colOff>
      <xdr:row>56</xdr:row>
      <xdr:rowOff>87402</xdr:rowOff>
    </xdr:to>
    <xdr:sp macro="" textlink="">
      <xdr:nvSpPr>
        <xdr:cNvPr id="364" name="円/楕円 363"/>
        <xdr:cNvSpPr/>
      </xdr:nvSpPr>
      <xdr:spPr>
        <a:xfrm>
          <a:off x="10426700" y="95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135679</xdr:rowOff>
    </xdr:from>
    <xdr:ext cx="534377" cy="259045"/>
    <xdr:sp macro="" textlink="">
      <xdr:nvSpPr>
        <xdr:cNvPr id="365" name="普通建設事業費該当値テキスト"/>
        <xdr:cNvSpPr txBox="1"/>
      </xdr:nvSpPr>
      <xdr:spPr>
        <a:xfrm>
          <a:off x="10528300" y="95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39,510</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163149</xdr:rowOff>
    </xdr:from>
    <xdr:to>
      <xdr:col>14</xdr:col>
      <xdr:colOff>79375</xdr:colOff>
      <xdr:row>53</xdr:row>
      <xdr:rowOff>93299</xdr:rowOff>
    </xdr:to>
    <xdr:sp macro="" textlink="">
      <xdr:nvSpPr>
        <xdr:cNvPr id="366" name="円/楕円 365"/>
        <xdr:cNvSpPr/>
      </xdr:nvSpPr>
      <xdr:spPr>
        <a:xfrm>
          <a:off x="9588500" y="90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109826</xdr:rowOff>
    </xdr:from>
    <xdr:ext cx="534377" cy="259045"/>
    <xdr:sp macro="" textlink="">
      <xdr:nvSpPr>
        <xdr:cNvPr id="367" name="テキスト ボックス 366"/>
        <xdr:cNvSpPr txBox="1"/>
      </xdr:nvSpPr>
      <xdr:spPr>
        <a:xfrm>
          <a:off x="9372111" y="885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9553</xdr:rowOff>
    </xdr:from>
    <xdr:to>
      <xdr:col>12</xdr:col>
      <xdr:colOff>561975</xdr:colOff>
      <xdr:row>56</xdr:row>
      <xdr:rowOff>111153</xdr:rowOff>
    </xdr:to>
    <xdr:sp macro="" textlink="">
      <xdr:nvSpPr>
        <xdr:cNvPr id="368" name="円/楕円 367"/>
        <xdr:cNvSpPr/>
      </xdr:nvSpPr>
      <xdr:spPr>
        <a:xfrm>
          <a:off x="8699500" y="961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102280</xdr:rowOff>
    </xdr:from>
    <xdr:ext cx="534377" cy="259045"/>
    <xdr:sp macro="" textlink="">
      <xdr:nvSpPr>
        <xdr:cNvPr id="369" name="テキスト ボックス 368"/>
        <xdr:cNvSpPr txBox="1"/>
      </xdr:nvSpPr>
      <xdr:spPr>
        <a:xfrm>
          <a:off x="8483111" y="970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61606</xdr:rowOff>
    </xdr:from>
    <xdr:to>
      <xdr:col>11</xdr:col>
      <xdr:colOff>358775</xdr:colOff>
      <xdr:row>57</xdr:row>
      <xdr:rowOff>163206</xdr:rowOff>
    </xdr:to>
    <xdr:sp macro="" textlink="">
      <xdr:nvSpPr>
        <xdr:cNvPr id="370" name="円/楕円 369"/>
        <xdr:cNvSpPr/>
      </xdr:nvSpPr>
      <xdr:spPr>
        <a:xfrm>
          <a:off x="7810500" y="98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154333</xdr:rowOff>
    </xdr:from>
    <xdr:ext cx="534377" cy="259045"/>
    <xdr:sp macro="" textlink="">
      <xdr:nvSpPr>
        <xdr:cNvPr id="371" name="テキスト ボックス 370"/>
        <xdr:cNvSpPr txBox="1"/>
      </xdr:nvSpPr>
      <xdr:spPr>
        <a:xfrm>
          <a:off x="7594111" y="992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82134</xdr:rowOff>
    </xdr:from>
    <xdr:to>
      <xdr:col>10</xdr:col>
      <xdr:colOff>155575</xdr:colOff>
      <xdr:row>57</xdr:row>
      <xdr:rowOff>12284</xdr:rowOff>
    </xdr:to>
    <xdr:sp macro="" textlink="">
      <xdr:nvSpPr>
        <xdr:cNvPr id="372" name="円/楕円 371"/>
        <xdr:cNvSpPr/>
      </xdr:nvSpPr>
      <xdr:spPr>
        <a:xfrm>
          <a:off x="6921500" y="968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3411</xdr:rowOff>
    </xdr:from>
    <xdr:ext cx="534377" cy="259045"/>
    <xdr:sp macro="" textlink="">
      <xdr:nvSpPr>
        <xdr:cNvPr id="373" name="テキスト ボックス 372"/>
        <xdr:cNvSpPr txBox="1"/>
      </xdr:nvSpPr>
      <xdr:spPr>
        <a:xfrm>
          <a:off x="6705111" y="977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60307</xdr:rowOff>
    </xdr:from>
    <xdr:to>
      <xdr:col>15</xdr:col>
      <xdr:colOff>180975</xdr:colOff>
      <xdr:row>75</xdr:row>
      <xdr:rowOff>124498</xdr:rowOff>
    </xdr:to>
    <xdr:cxnSp macro="">
      <xdr:nvCxnSpPr>
        <xdr:cNvPr id="400" name="直線コネクタ 399"/>
        <xdr:cNvCxnSpPr/>
      </xdr:nvCxnSpPr>
      <xdr:spPr>
        <a:xfrm flipV="1">
          <a:off x="9639300" y="12919057"/>
          <a:ext cx="8382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32625</xdr:rowOff>
    </xdr:from>
    <xdr:ext cx="534377" cy="259045"/>
    <xdr:sp macro="" textlink="">
      <xdr:nvSpPr>
        <xdr:cNvPr id="401" name="普通建設事業費 （ うち新規整備　）平均値テキスト"/>
        <xdr:cNvSpPr txBox="1"/>
      </xdr:nvSpPr>
      <xdr:spPr>
        <a:xfrm>
          <a:off x="10528300" y="130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33906</xdr:rowOff>
    </xdr:from>
    <xdr:ext cx="534377" cy="259045"/>
    <xdr:sp macro="" textlink="">
      <xdr:nvSpPr>
        <xdr:cNvPr id="404" name="テキスト ボックス 403"/>
        <xdr:cNvSpPr txBox="1"/>
      </xdr:nvSpPr>
      <xdr:spPr>
        <a:xfrm>
          <a:off x="9372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9507</xdr:rowOff>
    </xdr:from>
    <xdr:to>
      <xdr:col>15</xdr:col>
      <xdr:colOff>231775</xdr:colOff>
      <xdr:row>75</xdr:row>
      <xdr:rowOff>111107</xdr:rowOff>
    </xdr:to>
    <xdr:sp macro="" textlink="">
      <xdr:nvSpPr>
        <xdr:cNvPr id="410" name="円/楕円 409"/>
        <xdr:cNvSpPr/>
      </xdr:nvSpPr>
      <xdr:spPr>
        <a:xfrm>
          <a:off x="10426700" y="128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32384</xdr:rowOff>
    </xdr:from>
    <xdr:ext cx="534377" cy="259045"/>
    <xdr:sp macro="" textlink="">
      <xdr:nvSpPr>
        <xdr:cNvPr id="411" name="普通建設事業費 （ うち新規整備　）該当値テキスト"/>
        <xdr:cNvSpPr txBox="1"/>
      </xdr:nvSpPr>
      <xdr:spPr>
        <a:xfrm>
          <a:off x="10528300" y="1271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25,973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73698</xdr:rowOff>
    </xdr:from>
    <xdr:to>
      <xdr:col>14</xdr:col>
      <xdr:colOff>79375</xdr:colOff>
      <xdr:row>76</xdr:row>
      <xdr:rowOff>3848</xdr:rowOff>
    </xdr:to>
    <xdr:sp macro="" textlink="">
      <xdr:nvSpPr>
        <xdr:cNvPr id="412" name="円/楕円 411"/>
        <xdr:cNvSpPr/>
      </xdr:nvSpPr>
      <xdr:spPr>
        <a:xfrm>
          <a:off x="9588500" y="129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20375</xdr:rowOff>
    </xdr:from>
    <xdr:ext cx="534377" cy="259045"/>
    <xdr:sp macro="" textlink="">
      <xdr:nvSpPr>
        <xdr:cNvPr id="413" name="テキスト ボックス 412"/>
        <xdr:cNvSpPr txBox="1"/>
      </xdr:nvSpPr>
      <xdr:spPr>
        <a:xfrm>
          <a:off x="9372111" y="1270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18497</xdr:rowOff>
    </xdr:from>
    <xdr:to>
      <xdr:col>15</xdr:col>
      <xdr:colOff>180975</xdr:colOff>
      <xdr:row>98</xdr:row>
      <xdr:rowOff>1305</xdr:rowOff>
    </xdr:to>
    <xdr:cxnSp macro="">
      <xdr:nvCxnSpPr>
        <xdr:cNvPr id="440" name="直線コネクタ 439"/>
        <xdr:cNvCxnSpPr/>
      </xdr:nvCxnSpPr>
      <xdr:spPr>
        <a:xfrm>
          <a:off x="9639300" y="16649147"/>
          <a:ext cx="838200" cy="15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1"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155226</xdr:rowOff>
    </xdr:from>
    <xdr:ext cx="534377" cy="259045"/>
    <xdr:sp macro="" textlink="">
      <xdr:nvSpPr>
        <xdr:cNvPr id="444" name="テキスト ボックス 443"/>
        <xdr:cNvSpPr txBox="1"/>
      </xdr:nvSpPr>
      <xdr:spPr>
        <a:xfrm>
          <a:off x="9372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121955</xdr:rowOff>
    </xdr:from>
    <xdr:to>
      <xdr:col>15</xdr:col>
      <xdr:colOff>231775</xdr:colOff>
      <xdr:row>98</xdr:row>
      <xdr:rowOff>52105</xdr:rowOff>
    </xdr:to>
    <xdr:sp macro="" textlink="">
      <xdr:nvSpPr>
        <xdr:cNvPr id="450" name="円/楕円 449"/>
        <xdr:cNvSpPr/>
      </xdr:nvSpPr>
      <xdr:spPr>
        <a:xfrm>
          <a:off x="104267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100382</xdr:rowOff>
    </xdr:from>
    <xdr:ext cx="469744" cy="259045"/>
    <xdr:sp macro="" textlink="">
      <xdr:nvSpPr>
        <xdr:cNvPr id="451" name="普通建設事業費 （ うち更新整備　）該当値テキスト"/>
        <xdr:cNvSpPr txBox="1"/>
      </xdr:nvSpPr>
      <xdr:spPr>
        <a:xfrm>
          <a:off x="10528300" y="1673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139147</xdr:rowOff>
    </xdr:from>
    <xdr:to>
      <xdr:col>14</xdr:col>
      <xdr:colOff>79375</xdr:colOff>
      <xdr:row>97</xdr:row>
      <xdr:rowOff>69297</xdr:rowOff>
    </xdr:to>
    <xdr:sp macro="" textlink="">
      <xdr:nvSpPr>
        <xdr:cNvPr id="452" name="円/楕円 451"/>
        <xdr:cNvSpPr/>
      </xdr:nvSpPr>
      <xdr:spPr>
        <a:xfrm>
          <a:off x="9588500" y="165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60424</xdr:rowOff>
    </xdr:from>
    <xdr:ext cx="534377" cy="259045"/>
    <xdr:sp macro="" textlink="">
      <xdr:nvSpPr>
        <xdr:cNvPr id="453" name="テキスト ボックス 452"/>
        <xdr:cNvSpPr txBox="1"/>
      </xdr:nvSpPr>
      <xdr:spPr>
        <a:xfrm>
          <a:off x="9372111" y="1669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67" name="テキスト ボックス 46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69" name="テキスト ボックス 46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1" name="テキスト ボックス 47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73" name="テキスト ボックス 47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5" name="テキスト ボックス 47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133604</xdr:rowOff>
    </xdr:from>
    <xdr:to>
      <xdr:col>23</xdr:col>
      <xdr:colOff>516889</xdr:colOff>
      <xdr:row>39</xdr:row>
      <xdr:rowOff>44450</xdr:rowOff>
    </xdr:to>
    <xdr:cxnSp macro="">
      <xdr:nvCxnSpPr>
        <xdr:cNvPr id="477" name="直線コネクタ 476"/>
        <xdr:cNvCxnSpPr/>
      </xdr:nvCxnSpPr>
      <xdr:spPr>
        <a:xfrm flipV="1">
          <a:off x="16317595" y="5791454"/>
          <a:ext cx="1269" cy="93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80281</xdr:rowOff>
    </xdr:from>
    <xdr:ext cx="469744" cy="259045"/>
    <xdr:sp macro="" textlink="">
      <xdr:nvSpPr>
        <xdr:cNvPr id="480" name="災害復旧事業費最大値テキスト"/>
        <xdr:cNvSpPr txBox="1"/>
      </xdr:nvSpPr>
      <xdr:spPr>
        <a:xfrm>
          <a:off x="16370300" y="55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33</xdr:row>
      <xdr:rowOff>133604</xdr:rowOff>
    </xdr:from>
    <xdr:to>
      <xdr:col>23</xdr:col>
      <xdr:colOff>606425</xdr:colOff>
      <xdr:row>33</xdr:row>
      <xdr:rowOff>133604</xdr:rowOff>
    </xdr:to>
    <xdr:cxnSp macro="">
      <xdr:nvCxnSpPr>
        <xdr:cNvPr id="481" name="直線コネクタ 480"/>
        <xdr:cNvCxnSpPr/>
      </xdr:nvCxnSpPr>
      <xdr:spPr>
        <a:xfrm>
          <a:off x="16230600" y="579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42926</xdr:rowOff>
    </xdr:from>
    <xdr:to>
      <xdr:col>23</xdr:col>
      <xdr:colOff>517525</xdr:colOff>
      <xdr:row>39</xdr:row>
      <xdr:rowOff>44450</xdr:rowOff>
    </xdr:to>
    <xdr:cxnSp macro="">
      <xdr:nvCxnSpPr>
        <xdr:cNvPr id="482" name="直線コネクタ 481"/>
        <xdr:cNvCxnSpPr/>
      </xdr:nvCxnSpPr>
      <xdr:spPr>
        <a:xfrm>
          <a:off x="15481300" y="672947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71772</xdr:rowOff>
    </xdr:from>
    <xdr:ext cx="378565" cy="259045"/>
    <xdr:sp macro="" textlink="">
      <xdr:nvSpPr>
        <xdr:cNvPr id="483" name="災害復旧事業費平均値テキスト"/>
        <xdr:cNvSpPr txBox="1"/>
      </xdr:nvSpPr>
      <xdr:spPr>
        <a:xfrm>
          <a:off x="16370300" y="64154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48895</xdr:rowOff>
    </xdr:from>
    <xdr:to>
      <xdr:col>23</xdr:col>
      <xdr:colOff>568325</xdr:colOff>
      <xdr:row>38</xdr:row>
      <xdr:rowOff>150495</xdr:rowOff>
    </xdr:to>
    <xdr:sp macro="" textlink="">
      <xdr:nvSpPr>
        <xdr:cNvPr id="484" name="フローチャート : 判断 483"/>
        <xdr:cNvSpPr/>
      </xdr:nvSpPr>
      <xdr:spPr>
        <a:xfrm>
          <a:off x="162687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128270</xdr:rowOff>
    </xdr:from>
    <xdr:to>
      <xdr:col>22</xdr:col>
      <xdr:colOff>365125</xdr:colOff>
      <xdr:row>39</xdr:row>
      <xdr:rowOff>42926</xdr:rowOff>
    </xdr:to>
    <xdr:cxnSp macro="">
      <xdr:nvCxnSpPr>
        <xdr:cNvPr id="485" name="直線コネクタ 484"/>
        <xdr:cNvCxnSpPr/>
      </xdr:nvCxnSpPr>
      <xdr:spPr>
        <a:xfrm>
          <a:off x="14592300" y="6471920"/>
          <a:ext cx="889000" cy="2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41656</xdr:rowOff>
    </xdr:from>
    <xdr:to>
      <xdr:col>22</xdr:col>
      <xdr:colOff>415925</xdr:colOff>
      <xdr:row>38</xdr:row>
      <xdr:rowOff>143256</xdr:rowOff>
    </xdr:to>
    <xdr:sp macro="" textlink="">
      <xdr:nvSpPr>
        <xdr:cNvPr id="486" name="フローチャート : 判断 485"/>
        <xdr:cNvSpPr/>
      </xdr:nvSpPr>
      <xdr:spPr>
        <a:xfrm>
          <a:off x="15430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159783</xdr:rowOff>
    </xdr:from>
    <xdr:ext cx="378565" cy="259045"/>
    <xdr:sp macro="" textlink="">
      <xdr:nvSpPr>
        <xdr:cNvPr id="487" name="テキスト ボックス 486"/>
        <xdr:cNvSpPr txBox="1"/>
      </xdr:nvSpPr>
      <xdr:spPr>
        <a:xfrm>
          <a:off x="15292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98552</xdr:rowOff>
    </xdr:from>
    <xdr:to>
      <xdr:col>21</xdr:col>
      <xdr:colOff>161925</xdr:colOff>
      <xdr:row>37</xdr:row>
      <xdr:rowOff>128270</xdr:rowOff>
    </xdr:to>
    <xdr:cxnSp macro="">
      <xdr:nvCxnSpPr>
        <xdr:cNvPr id="488" name="直線コネクタ 487"/>
        <xdr:cNvCxnSpPr/>
      </xdr:nvCxnSpPr>
      <xdr:spPr>
        <a:xfrm>
          <a:off x="13703300" y="64422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171196</xdr:rowOff>
    </xdr:from>
    <xdr:to>
      <xdr:col>21</xdr:col>
      <xdr:colOff>212725</xdr:colOff>
      <xdr:row>38</xdr:row>
      <xdr:rowOff>101346</xdr:rowOff>
    </xdr:to>
    <xdr:sp macro="" textlink="">
      <xdr:nvSpPr>
        <xdr:cNvPr id="489" name="フローチャート : 判断 488"/>
        <xdr:cNvSpPr/>
      </xdr:nvSpPr>
      <xdr:spPr>
        <a:xfrm>
          <a:off x="14541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92473</xdr:rowOff>
    </xdr:from>
    <xdr:ext cx="378565" cy="259045"/>
    <xdr:sp macro="" textlink="">
      <xdr:nvSpPr>
        <xdr:cNvPr id="490" name="テキスト ボックス 489"/>
        <xdr:cNvSpPr txBox="1"/>
      </xdr:nvSpPr>
      <xdr:spPr>
        <a:xfrm>
          <a:off x="14403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101219</xdr:rowOff>
    </xdr:from>
    <xdr:to>
      <xdr:col>19</xdr:col>
      <xdr:colOff>644525</xdr:colOff>
      <xdr:row>37</xdr:row>
      <xdr:rowOff>98552</xdr:rowOff>
    </xdr:to>
    <xdr:cxnSp macro="">
      <xdr:nvCxnSpPr>
        <xdr:cNvPr id="491" name="直線コネクタ 490"/>
        <xdr:cNvCxnSpPr/>
      </xdr:nvCxnSpPr>
      <xdr:spPr>
        <a:xfrm>
          <a:off x="12814300" y="5416169"/>
          <a:ext cx="889000" cy="102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136525</xdr:rowOff>
    </xdr:from>
    <xdr:to>
      <xdr:col>20</xdr:col>
      <xdr:colOff>9525</xdr:colOff>
      <xdr:row>37</xdr:row>
      <xdr:rowOff>66675</xdr:rowOff>
    </xdr:to>
    <xdr:sp macro="" textlink="">
      <xdr:nvSpPr>
        <xdr:cNvPr id="492" name="フローチャート : 判断 491"/>
        <xdr:cNvSpPr/>
      </xdr:nvSpPr>
      <xdr:spPr>
        <a:xfrm>
          <a:off x="13652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35</xdr:row>
      <xdr:rowOff>83202</xdr:rowOff>
    </xdr:from>
    <xdr:ext cx="378565" cy="259045"/>
    <xdr:sp macro="" textlink="">
      <xdr:nvSpPr>
        <xdr:cNvPr id="493" name="テキスト ボックス 492"/>
        <xdr:cNvSpPr txBox="1"/>
      </xdr:nvSpPr>
      <xdr:spPr>
        <a:xfrm>
          <a:off x="13514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123571</xdr:rowOff>
    </xdr:from>
    <xdr:to>
      <xdr:col>18</xdr:col>
      <xdr:colOff>492125</xdr:colOff>
      <xdr:row>37</xdr:row>
      <xdr:rowOff>53721</xdr:rowOff>
    </xdr:to>
    <xdr:sp macro="" textlink="">
      <xdr:nvSpPr>
        <xdr:cNvPr id="494" name="フローチャート : 判断 493"/>
        <xdr:cNvSpPr/>
      </xdr:nvSpPr>
      <xdr:spPr>
        <a:xfrm>
          <a:off x="12763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44848</xdr:rowOff>
    </xdr:from>
    <xdr:ext cx="469744" cy="259045"/>
    <xdr:sp macro="" textlink="">
      <xdr:nvSpPr>
        <xdr:cNvPr id="495" name="テキスト ボックス 494"/>
        <xdr:cNvSpPr txBox="1"/>
      </xdr:nvSpPr>
      <xdr:spPr>
        <a:xfrm>
          <a:off x="12579427"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163576</xdr:rowOff>
    </xdr:from>
    <xdr:to>
      <xdr:col>22</xdr:col>
      <xdr:colOff>415925</xdr:colOff>
      <xdr:row>39</xdr:row>
      <xdr:rowOff>93726</xdr:rowOff>
    </xdr:to>
    <xdr:sp macro="" textlink="">
      <xdr:nvSpPr>
        <xdr:cNvPr id="503" name="円/楕円 502"/>
        <xdr:cNvSpPr/>
      </xdr:nvSpPr>
      <xdr:spPr>
        <a:xfrm>
          <a:off x="1543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84853</xdr:rowOff>
    </xdr:from>
    <xdr:ext cx="249299" cy="259045"/>
    <xdr:sp macro="" textlink="">
      <xdr:nvSpPr>
        <xdr:cNvPr id="504" name="テキスト ボックス 503"/>
        <xdr:cNvSpPr txBox="1"/>
      </xdr:nvSpPr>
      <xdr:spPr>
        <a:xfrm>
          <a:off x="15356649"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77470</xdr:rowOff>
    </xdr:from>
    <xdr:to>
      <xdr:col>21</xdr:col>
      <xdr:colOff>212725</xdr:colOff>
      <xdr:row>38</xdr:row>
      <xdr:rowOff>7620</xdr:rowOff>
    </xdr:to>
    <xdr:sp macro="" textlink="">
      <xdr:nvSpPr>
        <xdr:cNvPr id="505" name="円/楕円 504"/>
        <xdr:cNvSpPr/>
      </xdr:nvSpPr>
      <xdr:spPr>
        <a:xfrm>
          <a:off x="14541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24147</xdr:rowOff>
    </xdr:from>
    <xdr:ext cx="378565" cy="259045"/>
    <xdr:sp macro="" textlink="">
      <xdr:nvSpPr>
        <xdr:cNvPr id="506" name="テキスト ボックス 505"/>
        <xdr:cNvSpPr txBox="1"/>
      </xdr:nvSpPr>
      <xdr:spPr>
        <a:xfrm>
          <a:off x="14403017" y="6196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47752</xdr:rowOff>
    </xdr:from>
    <xdr:to>
      <xdr:col>20</xdr:col>
      <xdr:colOff>9525</xdr:colOff>
      <xdr:row>37</xdr:row>
      <xdr:rowOff>149352</xdr:rowOff>
    </xdr:to>
    <xdr:sp macro="" textlink="">
      <xdr:nvSpPr>
        <xdr:cNvPr id="507" name="円/楕円 506"/>
        <xdr:cNvSpPr/>
      </xdr:nvSpPr>
      <xdr:spPr>
        <a:xfrm>
          <a:off x="13652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140479</xdr:rowOff>
    </xdr:from>
    <xdr:ext cx="378565" cy="259045"/>
    <xdr:sp macro="" textlink="">
      <xdr:nvSpPr>
        <xdr:cNvPr id="508" name="テキスト ボックス 507"/>
        <xdr:cNvSpPr txBox="1"/>
      </xdr:nvSpPr>
      <xdr:spPr>
        <a:xfrm>
          <a:off x="13514017" y="648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50419</xdr:rowOff>
    </xdr:from>
    <xdr:to>
      <xdr:col>18</xdr:col>
      <xdr:colOff>492125</xdr:colOff>
      <xdr:row>31</xdr:row>
      <xdr:rowOff>152019</xdr:rowOff>
    </xdr:to>
    <xdr:sp macro="" textlink="">
      <xdr:nvSpPr>
        <xdr:cNvPr id="509" name="円/楕円 508"/>
        <xdr:cNvSpPr/>
      </xdr:nvSpPr>
      <xdr:spPr>
        <a:xfrm>
          <a:off x="12763500" y="53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29</xdr:row>
      <xdr:rowOff>168546</xdr:rowOff>
    </xdr:from>
    <xdr:ext cx="469744" cy="259045"/>
    <xdr:sp macro="" textlink="">
      <xdr:nvSpPr>
        <xdr:cNvPr id="510" name="テキスト ボックス 509"/>
        <xdr:cNvSpPr txBox="1"/>
      </xdr:nvSpPr>
      <xdr:spPr>
        <a:xfrm>
          <a:off x="12579427" y="514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0" name="直線コネクタ 56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1" name="テキスト ボックス 57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2" name="直線コネクタ 57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3" name="テキスト ボックス 57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5" name="テキスト ボックス 57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6" name="直線コネクタ 57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7" name="テキスト ボックス 57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8" name="直線コネクタ 57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9" name="テキスト ボックス 57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0" name="直線コネクタ 57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1" name="テキスト ボックス 58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3" name="直線コネクタ 582"/>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4"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5" name="直線コネクタ 584"/>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6"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7" name="直線コネクタ 586"/>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33249</xdr:rowOff>
    </xdr:from>
    <xdr:to>
      <xdr:col>23</xdr:col>
      <xdr:colOff>517525</xdr:colOff>
      <xdr:row>76</xdr:row>
      <xdr:rowOff>60185</xdr:rowOff>
    </xdr:to>
    <xdr:cxnSp macro="">
      <xdr:nvCxnSpPr>
        <xdr:cNvPr id="588" name="直線コネクタ 587"/>
        <xdr:cNvCxnSpPr/>
      </xdr:nvCxnSpPr>
      <xdr:spPr>
        <a:xfrm>
          <a:off x="15481300" y="13063449"/>
          <a:ext cx="8382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9"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90" name="フローチャート : 判断 589"/>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8750</xdr:rowOff>
    </xdr:from>
    <xdr:to>
      <xdr:col>22</xdr:col>
      <xdr:colOff>365125</xdr:colOff>
      <xdr:row>76</xdr:row>
      <xdr:rowOff>33249</xdr:rowOff>
    </xdr:to>
    <xdr:cxnSp macro="">
      <xdr:nvCxnSpPr>
        <xdr:cNvPr id="591" name="直線コネクタ 590"/>
        <xdr:cNvCxnSpPr/>
      </xdr:nvCxnSpPr>
      <xdr:spPr>
        <a:xfrm>
          <a:off x="14592300" y="13038950"/>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2" name="フローチャート : 判断 591"/>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3" name="テキスト ボックス 592"/>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712</xdr:rowOff>
    </xdr:from>
    <xdr:to>
      <xdr:col>21</xdr:col>
      <xdr:colOff>161925</xdr:colOff>
      <xdr:row>76</xdr:row>
      <xdr:rowOff>8750</xdr:rowOff>
    </xdr:to>
    <xdr:cxnSp macro="">
      <xdr:nvCxnSpPr>
        <xdr:cNvPr id="594" name="直線コネクタ 593"/>
        <xdr:cNvCxnSpPr/>
      </xdr:nvCxnSpPr>
      <xdr:spPr>
        <a:xfrm>
          <a:off x="13703300" y="13030912"/>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5" name="フローチャート : 判断 594"/>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6" name="テキスト ボックス 595"/>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134233</xdr:rowOff>
    </xdr:from>
    <xdr:to>
      <xdr:col>19</xdr:col>
      <xdr:colOff>644525</xdr:colOff>
      <xdr:row>76</xdr:row>
      <xdr:rowOff>712</xdr:rowOff>
    </xdr:to>
    <xdr:cxnSp macro="">
      <xdr:nvCxnSpPr>
        <xdr:cNvPr id="597" name="直線コネクタ 596"/>
        <xdr:cNvCxnSpPr/>
      </xdr:nvCxnSpPr>
      <xdr:spPr>
        <a:xfrm>
          <a:off x="12814300" y="12992983"/>
          <a:ext cx="889000" cy="3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8" name="フローチャート : 判断 597"/>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9" name="テキスト ボックス 598"/>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600" name="フローチャート : 判断 599"/>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601" name="テキスト ボックス 600"/>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2" name="テキスト ボックス 60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3" name="テキスト ボックス 60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4" name="テキスト ボックス 60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5" name="テキスト ボックス 60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6" name="テキスト ボックス 60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9385</xdr:rowOff>
    </xdr:from>
    <xdr:to>
      <xdr:col>23</xdr:col>
      <xdr:colOff>568325</xdr:colOff>
      <xdr:row>76</xdr:row>
      <xdr:rowOff>110985</xdr:rowOff>
    </xdr:to>
    <xdr:sp macro="" textlink="">
      <xdr:nvSpPr>
        <xdr:cNvPr id="607" name="円/楕円 606"/>
        <xdr:cNvSpPr/>
      </xdr:nvSpPr>
      <xdr:spPr>
        <a:xfrm>
          <a:off x="16268700" y="130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159262</xdr:rowOff>
    </xdr:from>
    <xdr:ext cx="534377" cy="259045"/>
    <xdr:sp macro="" textlink="">
      <xdr:nvSpPr>
        <xdr:cNvPr id="608" name="公債費該当値テキスト"/>
        <xdr:cNvSpPr txBox="1"/>
      </xdr:nvSpPr>
      <xdr:spPr>
        <a:xfrm>
          <a:off x="16370300" y="1301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26,174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153899</xdr:rowOff>
    </xdr:from>
    <xdr:to>
      <xdr:col>22</xdr:col>
      <xdr:colOff>415925</xdr:colOff>
      <xdr:row>76</xdr:row>
      <xdr:rowOff>84049</xdr:rowOff>
    </xdr:to>
    <xdr:sp macro="" textlink="">
      <xdr:nvSpPr>
        <xdr:cNvPr id="609" name="円/楕円 608"/>
        <xdr:cNvSpPr/>
      </xdr:nvSpPr>
      <xdr:spPr>
        <a:xfrm>
          <a:off x="15430500" y="1301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75176</xdr:rowOff>
    </xdr:from>
    <xdr:ext cx="534377" cy="259045"/>
    <xdr:sp macro="" textlink="">
      <xdr:nvSpPr>
        <xdr:cNvPr id="610" name="テキスト ボックス 609"/>
        <xdr:cNvSpPr txBox="1"/>
      </xdr:nvSpPr>
      <xdr:spPr>
        <a:xfrm>
          <a:off x="15214111" y="1310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129401</xdr:rowOff>
    </xdr:from>
    <xdr:to>
      <xdr:col>21</xdr:col>
      <xdr:colOff>212725</xdr:colOff>
      <xdr:row>76</xdr:row>
      <xdr:rowOff>59550</xdr:rowOff>
    </xdr:to>
    <xdr:sp macro="" textlink="">
      <xdr:nvSpPr>
        <xdr:cNvPr id="611" name="円/楕円 610"/>
        <xdr:cNvSpPr/>
      </xdr:nvSpPr>
      <xdr:spPr>
        <a:xfrm>
          <a:off x="14541500" y="12988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50677</xdr:rowOff>
    </xdr:from>
    <xdr:ext cx="534377" cy="259045"/>
    <xdr:sp macro="" textlink="">
      <xdr:nvSpPr>
        <xdr:cNvPr id="612" name="テキスト ボックス 611"/>
        <xdr:cNvSpPr txBox="1"/>
      </xdr:nvSpPr>
      <xdr:spPr>
        <a:xfrm>
          <a:off x="14325111" y="1308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121362</xdr:rowOff>
    </xdr:from>
    <xdr:to>
      <xdr:col>20</xdr:col>
      <xdr:colOff>9525</xdr:colOff>
      <xdr:row>76</xdr:row>
      <xdr:rowOff>51512</xdr:rowOff>
    </xdr:to>
    <xdr:sp macro="" textlink="">
      <xdr:nvSpPr>
        <xdr:cNvPr id="613" name="円/楕円 612"/>
        <xdr:cNvSpPr/>
      </xdr:nvSpPr>
      <xdr:spPr>
        <a:xfrm>
          <a:off x="13652500" y="129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42639</xdr:rowOff>
    </xdr:from>
    <xdr:ext cx="534377" cy="259045"/>
    <xdr:sp macro="" textlink="">
      <xdr:nvSpPr>
        <xdr:cNvPr id="614" name="テキスト ボックス 613"/>
        <xdr:cNvSpPr txBox="1"/>
      </xdr:nvSpPr>
      <xdr:spPr>
        <a:xfrm>
          <a:off x="13436111" y="130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83433</xdr:rowOff>
    </xdr:from>
    <xdr:to>
      <xdr:col>18</xdr:col>
      <xdr:colOff>492125</xdr:colOff>
      <xdr:row>76</xdr:row>
      <xdr:rowOff>13584</xdr:rowOff>
    </xdr:to>
    <xdr:sp macro="" textlink="">
      <xdr:nvSpPr>
        <xdr:cNvPr id="615" name="円/楕円 614"/>
        <xdr:cNvSpPr/>
      </xdr:nvSpPr>
      <xdr:spPr>
        <a:xfrm>
          <a:off x="12763500" y="129421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4709</xdr:rowOff>
    </xdr:from>
    <xdr:ext cx="534377" cy="259045"/>
    <xdr:sp macro="" textlink="">
      <xdr:nvSpPr>
        <xdr:cNvPr id="616" name="テキスト ボックス 615"/>
        <xdr:cNvSpPr txBox="1"/>
      </xdr:nvSpPr>
      <xdr:spPr>
        <a:xfrm>
          <a:off x="12547111" y="1303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7" name="正方形/長方形 61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8" name="正方形/長方形 61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9" name="正方形/長方形 61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0" name="正方形/長方形 61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1" name="正方形/長方形 62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2" name="正方形/長方形 62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3" name="正方形/長方形 62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4" name="正方形/長方形 62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5" name="テキスト ボックス 62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6" name="直線コネクタ 62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7" name="直線コネクタ 62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8" name="テキスト ボックス 62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9" name="直線コネクタ 62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0" name="テキスト ボックス 62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1" name="直線コネクタ 63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2" name="テキスト ボックス 63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3" name="直線コネクタ 63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4" name="テキスト ボックス 63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5" name="直線コネクタ 63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6" name="テキスト ボックス 63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8" name="テキスト ボックス 63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40" name="直線コネクタ 639"/>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41"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2" name="直線コネクタ 641"/>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3"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4" name="直線コネクタ 643"/>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164427</xdr:rowOff>
    </xdr:from>
    <xdr:to>
      <xdr:col>23</xdr:col>
      <xdr:colOff>517525</xdr:colOff>
      <xdr:row>98</xdr:row>
      <xdr:rowOff>60795</xdr:rowOff>
    </xdr:to>
    <xdr:cxnSp macro="">
      <xdr:nvCxnSpPr>
        <xdr:cNvPr id="645" name="直線コネクタ 644"/>
        <xdr:cNvCxnSpPr/>
      </xdr:nvCxnSpPr>
      <xdr:spPr>
        <a:xfrm flipV="1">
          <a:off x="15481300" y="16795077"/>
          <a:ext cx="8382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6"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7" name="フローチャート : 判断 646"/>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112001</xdr:rowOff>
    </xdr:from>
    <xdr:to>
      <xdr:col>22</xdr:col>
      <xdr:colOff>365125</xdr:colOff>
      <xdr:row>98</xdr:row>
      <xdr:rowOff>60795</xdr:rowOff>
    </xdr:to>
    <xdr:cxnSp macro="">
      <xdr:nvCxnSpPr>
        <xdr:cNvPr id="648" name="直線コネクタ 647"/>
        <xdr:cNvCxnSpPr/>
      </xdr:nvCxnSpPr>
      <xdr:spPr>
        <a:xfrm>
          <a:off x="14592300" y="16742651"/>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9" name="フローチャート : 判断 648"/>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50" name="テキスト ボックス 649"/>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94666</xdr:rowOff>
    </xdr:from>
    <xdr:to>
      <xdr:col>21</xdr:col>
      <xdr:colOff>161925</xdr:colOff>
      <xdr:row>97</xdr:row>
      <xdr:rowOff>112001</xdr:rowOff>
    </xdr:to>
    <xdr:cxnSp macro="">
      <xdr:nvCxnSpPr>
        <xdr:cNvPr id="651" name="直線コネクタ 650"/>
        <xdr:cNvCxnSpPr/>
      </xdr:nvCxnSpPr>
      <xdr:spPr>
        <a:xfrm>
          <a:off x="13703300" y="16725316"/>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2" name="フローチャート : 判断 651"/>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157396</xdr:rowOff>
    </xdr:from>
    <xdr:ext cx="469744" cy="259045"/>
    <xdr:sp macro="" textlink="">
      <xdr:nvSpPr>
        <xdr:cNvPr id="653" name="テキスト ボックス 652"/>
        <xdr:cNvSpPr txBox="1"/>
      </xdr:nvSpPr>
      <xdr:spPr>
        <a:xfrm>
          <a:off x="14357427" y="167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94666</xdr:rowOff>
    </xdr:from>
    <xdr:to>
      <xdr:col>19</xdr:col>
      <xdr:colOff>644525</xdr:colOff>
      <xdr:row>98</xdr:row>
      <xdr:rowOff>159626</xdr:rowOff>
    </xdr:to>
    <xdr:cxnSp macro="">
      <xdr:nvCxnSpPr>
        <xdr:cNvPr id="654" name="直線コネクタ 653"/>
        <xdr:cNvCxnSpPr/>
      </xdr:nvCxnSpPr>
      <xdr:spPr>
        <a:xfrm flipV="1">
          <a:off x="12814300" y="16725316"/>
          <a:ext cx="889000" cy="23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5" name="フローチャート : 判断 654"/>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29303</xdr:rowOff>
    </xdr:from>
    <xdr:ext cx="469744" cy="259045"/>
    <xdr:sp macro="" textlink="">
      <xdr:nvSpPr>
        <xdr:cNvPr id="656" name="テキスト ボックス 655"/>
        <xdr:cNvSpPr txBox="1"/>
      </xdr:nvSpPr>
      <xdr:spPr>
        <a:xfrm>
          <a:off x="13468427" y="16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7" name="フローチャート : 判断 656"/>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8" name="テキスト ボックス 657"/>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113627</xdr:rowOff>
    </xdr:from>
    <xdr:to>
      <xdr:col>23</xdr:col>
      <xdr:colOff>568325</xdr:colOff>
      <xdr:row>98</xdr:row>
      <xdr:rowOff>43777</xdr:rowOff>
    </xdr:to>
    <xdr:sp macro="" textlink="">
      <xdr:nvSpPr>
        <xdr:cNvPr id="664" name="円/楕円 663"/>
        <xdr:cNvSpPr/>
      </xdr:nvSpPr>
      <xdr:spPr>
        <a:xfrm>
          <a:off x="16268700" y="167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92054</xdr:rowOff>
    </xdr:from>
    <xdr:ext cx="469744" cy="259045"/>
    <xdr:sp macro="" textlink="">
      <xdr:nvSpPr>
        <xdr:cNvPr id="665" name="積立金該当値テキスト"/>
        <xdr:cNvSpPr txBox="1"/>
      </xdr:nvSpPr>
      <xdr:spPr>
        <a:xfrm>
          <a:off x="16370300" y="167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9995</xdr:rowOff>
    </xdr:from>
    <xdr:to>
      <xdr:col>22</xdr:col>
      <xdr:colOff>415925</xdr:colOff>
      <xdr:row>98</xdr:row>
      <xdr:rowOff>111595</xdr:rowOff>
    </xdr:to>
    <xdr:sp macro="" textlink="">
      <xdr:nvSpPr>
        <xdr:cNvPr id="666" name="円/楕円 665"/>
        <xdr:cNvSpPr/>
      </xdr:nvSpPr>
      <xdr:spPr>
        <a:xfrm>
          <a:off x="15430500" y="168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102722</xdr:rowOff>
    </xdr:from>
    <xdr:ext cx="469744" cy="259045"/>
    <xdr:sp macro="" textlink="">
      <xdr:nvSpPr>
        <xdr:cNvPr id="667" name="テキスト ボックス 666"/>
        <xdr:cNvSpPr txBox="1"/>
      </xdr:nvSpPr>
      <xdr:spPr>
        <a:xfrm>
          <a:off x="15246427" y="169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61201</xdr:rowOff>
    </xdr:from>
    <xdr:to>
      <xdr:col>21</xdr:col>
      <xdr:colOff>212725</xdr:colOff>
      <xdr:row>97</xdr:row>
      <xdr:rowOff>162801</xdr:rowOff>
    </xdr:to>
    <xdr:sp macro="" textlink="">
      <xdr:nvSpPr>
        <xdr:cNvPr id="668" name="円/楕円 667"/>
        <xdr:cNvSpPr/>
      </xdr:nvSpPr>
      <xdr:spPr>
        <a:xfrm>
          <a:off x="14541500" y="166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7878</xdr:rowOff>
    </xdr:from>
    <xdr:ext cx="469744" cy="259045"/>
    <xdr:sp macro="" textlink="">
      <xdr:nvSpPr>
        <xdr:cNvPr id="669" name="テキスト ボックス 668"/>
        <xdr:cNvSpPr txBox="1"/>
      </xdr:nvSpPr>
      <xdr:spPr>
        <a:xfrm>
          <a:off x="14357427" y="1646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43866</xdr:rowOff>
    </xdr:from>
    <xdr:to>
      <xdr:col>20</xdr:col>
      <xdr:colOff>9525</xdr:colOff>
      <xdr:row>97</xdr:row>
      <xdr:rowOff>145466</xdr:rowOff>
    </xdr:to>
    <xdr:sp macro="" textlink="">
      <xdr:nvSpPr>
        <xdr:cNvPr id="670" name="円/楕円 669"/>
        <xdr:cNvSpPr/>
      </xdr:nvSpPr>
      <xdr:spPr>
        <a:xfrm>
          <a:off x="13652500" y="166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161993</xdr:rowOff>
    </xdr:from>
    <xdr:ext cx="469744" cy="259045"/>
    <xdr:sp macro="" textlink="">
      <xdr:nvSpPr>
        <xdr:cNvPr id="671" name="テキスト ボックス 670"/>
        <xdr:cNvSpPr txBox="1"/>
      </xdr:nvSpPr>
      <xdr:spPr>
        <a:xfrm>
          <a:off x="13468427" y="164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108826</xdr:rowOff>
    </xdr:from>
    <xdr:to>
      <xdr:col>18</xdr:col>
      <xdr:colOff>492125</xdr:colOff>
      <xdr:row>99</xdr:row>
      <xdr:rowOff>38976</xdr:rowOff>
    </xdr:to>
    <xdr:sp macro="" textlink="">
      <xdr:nvSpPr>
        <xdr:cNvPr id="672" name="円/楕円 671"/>
        <xdr:cNvSpPr/>
      </xdr:nvSpPr>
      <xdr:spPr>
        <a:xfrm>
          <a:off x="12763500" y="169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30103</xdr:rowOff>
    </xdr:from>
    <xdr:ext cx="469744" cy="259045"/>
    <xdr:sp macro="" textlink="">
      <xdr:nvSpPr>
        <xdr:cNvPr id="673" name="テキスト ボックス 672"/>
        <xdr:cNvSpPr txBox="1"/>
      </xdr:nvSpPr>
      <xdr:spPr>
        <a:xfrm>
          <a:off x="12579427" y="170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7" name="テキスト ボックス 68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7" name="直線コネクタ 696"/>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700"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701" name="直線コネクタ 700"/>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41783</xdr:rowOff>
    </xdr:from>
    <xdr:to>
      <xdr:col>32</xdr:col>
      <xdr:colOff>187325</xdr:colOff>
      <xdr:row>39</xdr:row>
      <xdr:rowOff>42164</xdr:rowOff>
    </xdr:to>
    <xdr:cxnSp macro="">
      <xdr:nvCxnSpPr>
        <xdr:cNvPr id="702" name="直線コネクタ 701"/>
        <xdr:cNvCxnSpPr/>
      </xdr:nvCxnSpPr>
      <xdr:spPr>
        <a:xfrm flipV="1">
          <a:off x="21323300" y="672833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3"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4" name="フローチャート : 判断 703"/>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42164</xdr:rowOff>
    </xdr:from>
    <xdr:to>
      <xdr:col>31</xdr:col>
      <xdr:colOff>34925</xdr:colOff>
      <xdr:row>39</xdr:row>
      <xdr:rowOff>42545</xdr:rowOff>
    </xdr:to>
    <xdr:cxnSp macro="">
      <xdr:nvCxnSpPr>
        <xdr:cNvPr id="705" name="直線コネクタ 704"/>
        <xdr:cNvCxnSpPr/>
      </xdr:nvCxnSpPr>
      <xdr:spPr>
        <a:xfrm flipV="1">
          <a:off x="20434300" y="672871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6" name="フローチャート : 判断 705"/>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7" name="テキスト ボックス 706"/>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42545</xdr:rowOff>
    </xdr:from>
    <xdr:to>
      <xdr:col>29</xdr:col>
      <xdr:colOff>517525</xdr:colOff>
      <xdr:row>39</xdr:row>
      <xdr:rowOff>42545</xdr:rowOff>
    </xdr:to>
    <xdr:cxnSp macro="">
      <xdr:nvCxnSpPr>
        <xdr:cNvPr id="708" name="直線コネクタ 707"/>
        <xdr:cNvCxnSpPr/>
      </xdr:nvCxnSpPr>
      <xdr:spPr>
        <a:xfrm>
          <a:off x="19545300" y="6729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9" name="フローチャート : 判断 708"/>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38549</xdr:rowOff>
    </xdr:from>
    <xdr:ext cx="378565" cy="259045"/>
    <xdr:sp macro="" textlink="">
      <xdr:nvSpPr>
        <xdr:cNvPr id="710" name="テキスト ボックス 709"/>
        <xdr:cNvSpPr txBox="1"/>
      </xdr:nvSpPr>
      <xdr:spPr>
        <a:xfrm>
          <a:off x="20245017" y="638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42545</xdr:rowOff>
    </xdr:from>
    <xdr:to>
      <xdr:col>28</xdr:col>
      <xdr:colOff>314325</xdr:colOff>
      <xdr:row>39</xdr:row>
      <xdr:rowOff>43002</xdr:rowOff>
    </xdr:to>
    <xdr:cxnSp macro="">
      <xdr:nvCxnSpPr>
        <xdr:cNvPr id="711" name="直線コネクタ 710"/>
        <xdr:cNvCxnSpPr/>
      </xdr:nvCxnSpPr>
      <xdr:spPr>
        <a:xfrm flipV="1">
          <a:off x="18656300" y="67290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2" name="フローチャート : 判断 711"/>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3" name="テキスト ボックス 712"/>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4" name="フローチャート : 判断 713"/>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5" name="テキスト ボックス 714"/>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162433</xdr:rowOff>
    </xdr:from>
    <xdr:to>
      <xdr:col>32</xdr:col>
      <xdr:colOff>238125</xdr:colOff>
      <xdr:row>39</xdr:row>
      <xdr:rowOff>92583</xdr:rowOff>
    </xdr:to>
    <xdr:sp macro="" textlink="">
      <xdr:nvSpPr>
        <xdr:cNvPr id="721" name="円/楕円 720"/>
        <xdr:cNvSpPr/>
      </xdr:nvSpPr>
      <xdr:spPr>
        <a:xfrm>
          <a:off x="22110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77360</xdr:rowOff>
    </xdr:from>
    <xdr:ext cx="313932" cy="259045"/>
    <xdr:sp macro="" textlink="">
      <xdr:nvSpPr>
        <xdr:cNvPr id="722" name="投資及び出資金該当値テキスト"/>
        <xdr:cNvSpPr txBox="1"/>
      </xdr:nvSpPr>
      <xdr:spPr>
        <a:xfrm>
          <a:off x="22212300" y="6592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162814</xdr:rowOff>
    </xdr:from>
    <xdr:to>
      <xdr:col>31</xdr:col>
      <xdr:colOff>85725</xdr:colOff>
      <xdr:row>39</xdr:row>
      <xdr:rowOff>92964</xdr:rowOff>
    </xdr:to>
    <xdr:sp macro="" textlink="">
      <xdr:nvSpPr>
        <xdr:cNvPr id="723" name="円/楕円 722"/>
        <xdr:cNvSpPr/>
      </xdr:nvSpPr>
      <xdr:spPr>
        <a:xfrm>
          <a:off x="21272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84091</xdr:rowOff>
    </xdr:from>
    <xdr:ext cx="313932" cy="259045"/>
    <xdr:sp macro="" textlink="">
      <xdr:nvSpPr>
        <xdr:cNvPr id="724" name="テキスト ボックス 723"/>
        <xdr:cNvSpPr txBox="1"/>
      </xdr:nvSpPr>
      <xdr:spPr>
        <a:xfrm>
          <a:off x="21166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163195</xdr:rowOff>
    </xdr:from>
    <xdr:to>
      <xdr:col>29</xdr:col>
      <xdr:colOff>568325</xdr:colOff>
      <xdr:row>39</xdr:row>
      <xdr:rowOff>93345</xdr:rowOff>
    </xdr:to>
    <xdr:sp macro="" textlink="">
      <xdr:nvSpPr>
        <xdr:cNvPr id="725" name="円/楕円 724"/>
        <xdr:cNvSpPr/>
      </xdr:nvSpPr>
      <xdr:spPr>
        <a:xfrm>
          <a:off x="2038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84472</xdr:rowOff>
    </xdr:from>
    <xdr:ext cx="313932" cy="259045"/>
    <xdr:sp macro="" textlink="">
      <xdr:nvSpPr>
        <xdr:cNvPr id="726" name="テキスト ボックス 725"/>
        <xdr:cNvSpPr txBox="1"/>
      </xdr:nvSpPr>
      <xdr:spPr>
        <a:xfrm>
          <a:off x="20277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163195</xdr:rowOff>
    </xdr:from>
    <xdr:to>
      <xdr:col>28</xdr:col>
      <xdr:colOff>365125</xdr:colOff>
      <xdr:row>39</xdr:row>
      <xdr:rowOff>93345</xdr:rowOff>
    </xdr:to>
    <xdr:sp macro="" textlink="">
      <xdr:nvSpPr>
        <xdr:cNvPr id="727" name="円/楕円 726"/>
        <xdr:cNvSpPr/>
      </xdr:nvSpPr>
      <xdr:spPr>
        <a:xfrm>
          <a:off x="19494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84472</xdr:rowOff>
    </xdr:from>
    <xdr:ext cx="313932" cy="259045"/>
    <xdr:sp macro="" textlink="">
      <xdr:nvSpPr>
        <xdr:cNvPr id="728" name="テキスト ボックス 727"/>
        <xdr:cNvSpPr txBox="1"/>
      </xdr:nvSpPr>
      <xdr:spPr>
        <a:xfrm>
          <a:off x="19388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163652</xdr:rowOff>
    </xdr:from>
    <xdr:to>
      <xdr:col>27</xdr:col>
      <xdr:colOff>161925</xdr:colOff>
      <xdr:row>39</xdr:row>
      <xdr:rowOff>93802</xdr:rowOff>
    </xdr:to>
    <xdr:sp macro="" textlink="">
      <xdr:nvSpPr>
        <xdr:cNvPr id="729" name="円/楕円 728"/>
        <xdr:cNvSpPr/>
      </xdr:nvSpPr>
      <xdr:spPr>
        <a:xfrm>
          <a:off x="186055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84929</xdr:rowOff>
    </xdr:from>
    <xdr:ext cx="313932" cy="259045"/>
    <xdr:sp macro="" textlink="">
      <xdr:nvSpPr>
        <xdr:cNvPr id="730" name="テキスト ボックス 729"/>
        <xdr:cNvSpPr txBox="1"/>
      </xdr:nvSpPr>
      <xdr:spPr>
        <a:xfrm>
          <a:off x="18499333" y="6771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1" name="直線コネクタ 74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2" name="テキスト ボックス 74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3" name="直線コネクタ 74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4" name="テキスト ボックス 74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5" name="直線コネクタ 74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6" name="テキスト ボックス 74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7" name="直線コネクタ 74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8" name="テキスト ボックス 74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9" name="直線コネクタ 74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0" name="テキスト ボックス 74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2" name="直線コネクタ 751"/>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4" name="直線コネクタ 75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5"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6" name="直線コネクタ 755"/>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133505</xdr:rowOff>
    </xdr:from>
    <xdr:to>
      <xdr:col>32</xdr:col>
      <xdr:colOff>187325</xdr:colOff>
      <xdr:row>58</xdr:row>
      <xdr:rowOff>133779</xdr:rowOff>
    </xdr:to>
    <xdr:cxnSp macro="">
      <xdr:nvCxnSpPr>
        <xdr:cNvPr id="757" name="直線コネクタ 756"/>
        <xdr:cNvCxnSpPr/>
      </xdr:nvCxnSpPr>
      <xdr:spPr>
        <a:xfrm>
          <a:off x="21323300" y="10077605"/>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8"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9" name="フローチャート : 判断 758"/>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132659</xdr:rowOff>
    </xdr:from>
    <xdr:to>
      <xdr:col>31</xdr:col>
      <xdr:colOff>34925</xdr:colOff>
      <xdr:row>58</xdr:row>
      <xdr:rowOff>133505</xdr:rowOff>
    </xdr:to>
    <xdr:cxnSp macro="">
      <xdr:nvCxnSpPr>
        <xdr:cNvPr id="760" name="直線コネクタ 759"/>
        <xdr:cNvCxnSpPr/>
      </xdr:nvCxnSpPr>
      <xdr:spPr>
        <a:xfrm>
          <a:off x="20434300" y="10076759"/>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61" name="フローチャート : 判断 760"/>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2" name="テキスト ボックス 761"/>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132385</xdr:rowOff>
    </xdr:from>
    <xdr:to>
      <xdr:col>29</xdr:col>
      <xdr:colOff>517525</xdr:colOff>
      <xdr:row>58</xdr:row>
      <xdr:rowOff>132659</xdr:rowOff>
    </xdr:to>
    <xdr:cxnSp macro="">
      <xdr:nvCxnSpPr>
        <xdr:cNvPr id="763" name="直線コネクタ 762"/>
        <xdr:cNvCxnSpPr/>
      </xdr:nvCxnSpPr>
      <xdr:spPr>
        <a:xfrm>
          <a:off x="19545300" y="1007648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4" name="フローチャート : 判断 763"/>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5" name="テキスト ボックス 764"/>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130921</xdr:rowOff>
    </xdr:from>
    <xdr:to>
      <xdr:col>28</xdr:col>
      <xdr:colOff>314325</xdr:colOff>
      <xdr:row>58</xdr:row>
      <xdr:rowOff>132385</xdr:rowOff>
    </xdr:to>
    <xdr:cxnSp macro="">
      <xdr:nvCxnSpPr>
        <xdr:cNvPr id="766" name="直線コネクタ 765"/>
        <xdr:cNvCxnSpPr/>
      </xdr:nvCxnSpPr>
      <xdr:spPr>
        <a:xfrm>
          <a:off x="18656300" y="10075021"/>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7" name="フローチャート : 判断 766"/>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8" name="テキスト ボックス 767"/>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9" name="フローチャート : 判断 768"/>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70" name="テキスト ボックス 769"/>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1" name="テキスト ボックス 77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2" name="テキスト ボックス 77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3" name="テキスト ボックス 77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4" name="テキスト ボックス 77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5" name="テキスト ボックス 77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82979</xdr:rowOff>
    </xdr:from>
    <xdr:to>
      <xdr:col>32</xdr:col>
      <xdr:colOff>238125</xdr:colOff>
      <xdr:row>59</xdr:row>
      <xdr:rowOff>13129</xdr:rowOff>
    </xdr:to>
    <xdr:sp macro="" textlink="">
      <xdr:nvSpPr>
        <xdr:cNvPr id="776" name="円/楕円 775"/>
        <xdr:cNvSpPr/>
      </xdr:nvSpPr>
      <xdr:spPr>
        <a:xfrm>
          <a:off x="22110700" y="100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169356</xdr:rowOff>
    </xdr:from>
    <xdr:ext cx="378565" cy="259045"/>
    <xdr:sp macro="" textlink="">
      <xdr:nvSpPr>
        <xdr:cNvPr id="777" name="貸付金該当値テキスト"/>
        <xdr:cNvSpPr txBox="1"/>
      </xdr:nvSpPr>
      <xdr:spPr>
        <a:xfrm>
          <a:off x="22212300" y="9942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82705</xdr:rowOff>
    </xdr:from>
    <xdr:to>
      <xdr:col>31</xdr:col>
      <xdr:colOff>85725</xdr:colOff>
      <xdr:row>59</xdr:row>
      <xdr:rowOff>12855</xdr:rowOff>
    </xdr:to>
    <xdr:sp macro="" textlink="">
      <xdr:nvSpPr>
        <xdr:cNvPr id="778" name="円/楕円 777"/>
        <xdr:cNvSpPr/>
      </xdr:nvSpPr>
      <xdr:spPr>
        <a:xfrm>
          <a:off x="21272500" y="1002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3982</xdr:rowOff>
    </xdr:from>
    <xdr:ext cx="378565" cy="259045"/>
    <xdr:sp macro="" textlink="">
      <xdr:nvSpPr>
        <xdr:cNvPr id="779" name="テキスト ボックス 778"/>
        <xdr:cNvSpPr txBox="1"/>
      </xdr:nvSpPr>
      <xdr:spPr>
        <a:xfrm>
          <a:off x="21134017" y="1011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81859</xdr:rowOff>
    </xdr:from>
    <xdr:to>
      <xdr:col>29</xdr:col>
      <xdr:colOff>568325</xdr:colOff>
      <xdr:row>59</xdr:row>
      <xdr:rowOff>12009</xdr:rowOff>
    </xdr:to>
    <xdr:sp macro="" textlink="">
      <xdr:nvSpPr>
        <xdr:cNvPr id="780" name="円/楕円 779"/>
        <xdr:cNvSpPr/>
      </xdr:nvSpPr>
      <xdr:spPr>
        <a:xfrm>
          <a:off x="203835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3136</xdr:rowOff>
    </xdr:from>
    <xdr:ext cx="378565" cy="259045"/>
    <xdr:sp macro="" textlink="">
      <xdr:nvSpPr>
        <xdr:cNvPr id="781" name="テキスト ボックス 780"/>
        <xdr:cNvSpPr txBox="1"/>
      </xdr:nvSpPr>
      <xdr:spPr>
        <a:xfrm>
          <a:off x="20245017" y="1011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81585</xdr:rowOff>
    </xdr:from>
    <xdr:to>
      <xdr:col>28</xdr:col>
      <xdr:colOff>365125</xdr:colOff>
      <xdr:row>59</xdr:row>
      <xdr:rowOff>11735</xdr:rowOff>
    </xdr:to>
    <xdr:sp macro="" textlink="">
      <xdr:nvSpPr>
        <xdr:cNvPr id="782" name="円/楕円 781"/>
        <xdr:cNvSpPr/>
      </xdr:nvSpPr>
      <xdr:spPr>
        <a:xfrm>
          <a:off x="194945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2862</xdr:rowOff>
    </xdr:from>
    <xdr:ext cx="378565" cy="259045"/>
    <xdr:sp macro="" textlink="">
      <xdr:nvSpPr>
        <xdr:cNvPr id="783" name="テキスト ボックス 782"/>
        <xdr:cNvSpPr txBox="1"/>
      </xdr:nvSpPr>
      <xdr:spPr>
        <a:xfrm>
          <a:off x="19356017" y="1011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80121</xdr:rowOff>
    </xdr:from>
    <xdr:to>
      <xdr:col>27</xdr:col>
      <xdr:colOff>161925</xdr:colOff>
      <xdr:row>59</xdr:row>
      <xdr:rowOff>10271</xdr:rowOff>
    </xdr:to>
    <xdr:sp macro="" textlink="">
      <xdr:nvSpPr>
        <xdr:cNvPr id="784" name="円/楕円 783"/>
        <xdr:cNvSpPr/>
      </xdr:nvSpPr>
      <xdr:spPr>
        <a:xfrm>
          <a:off x="18605500" y="1002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1398</xdr:rowOff>
    </xdr:from>
    <xdr:ext cx="378565" cy="259045"/>
    <xdr:sp macro="" textlink="">
      <xdr:nvSpPr>
        <xdr:cNvPr id="785" name="テキスト ボックス 784"/>
        <xdr:cNvSpPr txBox="1"/>
      </xdr:nvSpPr>
      <xdr:spPr>
        <a:xfrm>
          <a:off x="18467017" y="10116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6" name="正方形/長方形 78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7" name="正方形/長方形 78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8" name="正方形/長方形 78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9" name="正方形/長方形 78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0" name="正方形/長方形 78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1" name="正方形/長方形 79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2" name="正方形/長方形 79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3" name="正方形/長方形 79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4" name="テキスト ボックス 79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5" name="直線コネクタ 79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6" name="テキスト ボックス 79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7" name="直線コネクタ 79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8" name="テキスト ボックス 79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9" name="直線コネクタ 79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00" name="テキスト ボックス 79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01" name="直線コネクタ 80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2" name="テキスト ボックス 80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3" name="直線コネクタ 80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4" name="テキスト ボックス 80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5" name="直線コネクタ 80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6" name="テキスト ボックス 80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8" name="直線コネクタ 807"/>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9"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10" name="直線コネクタ 809"/>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11"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2" name="直線コネクタ 811"/>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80996</xdr:rowOff>
    </xdr:from>
    <xdr:to>
      <xdr:col>32</xdr:col>
      <xdr:colOff>187325</xdr:colOff>
      <xdr:row>74</xdr:row>
      <xdr:rowOff>160594</xdr:rowOff>
    </xdr:to>
    <xdr:cxnSp macro="">
      <xdr:nvCxnSpPr>
        <xdr:cNvPr id="813" name="直線コネクタ 812"/>
        <xdr:cNvCxnSpPr/>
      </xdr:nvCxnSpPr>
      <xdr:spPr>
        <a:xfrm flipV="1">
          <a:off x="21323300" y="12768296"/>
          <a:ext cx="838200" cy="7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54754</xdr:rowOff>
    </xdr:from>
    <xdr:ext cx="534377" cy="259045"/>
    <xdr:sp macro="" textlink="">
      <xdr:nvSpPr>
        <xdr:cNvPr id="814" name="繰出金平均値テキスト"/>
        <xdr:cNvSpPr txBox="1"/>
      </xdr:nvSpPr>
      <xdr:spPr>
        <a:xfrm>
          <a:off x="22212300" y="1274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5" name="フローチャート : 判断 814"/>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133665</xdr:rowOff>
    </xdr:from>
    <xdr:to>
      <xdr:col>31</xdr:col>
      <xdr:colOff>34925</xdr:colOff>
      <xdr:row>74</xdr:row>
      <xdr:rowOff>160594</xdr:rowOff>
    </xdr:to>
    <xdr:cxnSp macro="">
      <xdr:nvCxnSpPr>
        <xdr:cNvPr id="816" name="直線コネクタ 815"/>
        <xdr:cNvCxnSpPr/>
      </xdr:nvCxnSpPr>
      <xdr:spPr>
        <a:xfrm>
          <a:off x="20434300" y="12820965"/>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7" name="フローチャート : 判断 816"/>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38183</xdr:rowOff>
    </xdr:from>
    <xdr:ext cx="534377" cy="259045"/>
    <xdr:sp macro="" textlink="">
      <xdr:nvSpPr>
        <xdr:cNvPr id="818" name="テキスト ボックス 817"/>
        <xdr:cNvSpPr txBox="1"/>
      </xdr:nvSpPr>
      <xdr:spPr>
        <a:xfrm>
          <a:off x="21056111" y="125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133665</xdr:rowOff>
    </xdr:from>
    <xdr:to>
      <xdr:col>29</xdr:col>
      <xdr:colOff>517525</xdr:colOff>
      <xdr:row>74</xdr:row>
      <xdr:rowOff>159496</xdr:rowOff>
    </xdr:to>
    <xdr:cxnSp macro="">
      <xdr:nvCxnSpPr>
        <xdr:cNvPr id="819" name="直線コネクタ 818"/>
        <xdr:cNvCxnSpPr/>
      </xdr:nvCxnSpPr>
      <xdr:spPr>
        <a:xfrm flipV="1">
          <a:off x="19545300" y="12820965"/>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20" name="フローチャート : 判断 819"/>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106646</xdr:rowOff>
    </xdr:from>
    <xdr:ext cx="534377" cy="259045"/>
    <xdr:sp macro="" textlink="">
      <xdr:nvSpPr>
        <xdr:cNvPr id="821" name="テキスト ボックス 820"/>
        <xdr:cNvSpPr txBox="1"/>
      </xdr:nvSpPr>
      <xdr:spPr>
        <a:xfrm>
          <a:off x="20167111" y="129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141894</xdr:rowOff>
    </xdr:from>
    <xdr:to>
      <xdr:col>28</xdr:col>
      <xdr:colOff>314325</xdr:colOff>
      <xdr:row>74</xdr:row>
      <xdr:rowOff>159496</xdr:rowOff>
    </xdr:to>
    <xdr:cxnSp macro="">
      <xdr:nvCxnSpPr>
        <xdr:cNvPr id="822" name="直線コネクタ 821"/>
        <xdr:cNvCxnSpPr/>
      </xdr:nvCxnSpPr>
      <xdr:spPr>
        <a:xfrm>
          <a:off x="18656300" y="12829194"/>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3" name="フローチャート : 判断 822"/>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62847</xdr:rowOff>
    </xdr:from>
    <xdr:ext cx="534377" cy="259045"/>
    <xdr:sp macro="" textlink="">
      <xdr:nvSpPr>
        <xdr:cNvPr id="824" name="テキスト ボックス 823"/>
        <xdr:cNvSpPr txBox="1"/>
      </xdr:nvSpPr>
      <xdr:spPr>
        <a:xfrm>
          <a:off x="19278111" y="129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5" name="フローチャート : 判断 824"/>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88816</xdr:rowOff>
    </xdr:from>
    <xdr:ext cx="534377" cy="259045"/>
    <xdr:sp macro="" textlink="">
      <xdr:nvSpPr>
        <xdr:cNvPr id="826" name="テキスト ボックス 825"/>
        <xdr:cNvSpPr txBox="1"/>
      </xdr:nvSpPr>
      <xdr:spPr>
        <a:xfrm>
          <a:off x="18389111" y="12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7" name="テキスト ボックス 82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8" name="テキスト ボックス 82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9" name="テキスト ボックス 82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0" name="テキスト ボックス 82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1" name="テキスト ボックス 83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30196</xdr:rowOff>
    </xdr:from>
    <xdr:to>
      <xdr:col>32</xdr:col>
      <xdr:colOff>238125</xdr:colOff>
      <xdr:row>74</xdr:row>
      <xdr:rowOff>131796</xdr:rowOff>
    </xdr:to>
    <xdr:sp macro="" textlink="">
      <xdr:nvSpPr>
        <xdr:cNvPr id="832" name="円/楕円 831"/>
        <xdr:cNvSpPr/>
      </xdr:nvSpPr>
      <xdr:spPr>
        <a:xfrm>
          <a:off x="22110700" y="127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53073</xdr:rowOff>
    </xdr:from>
    <xdr:ext cx="534377" cy="259045"/>
    <xdr:sp macro="" textlink="">
      <xdr:nvSpPr>
        <xdr:cNvPr id="833" name="繰出金該当値テキスト"/>
        <xdr:cNvSpPr txBox="1"/>
      </xdr:nvSpPr>
      <xdr:spPr>
        <a:xfrm>
          <a:off x="22212300" y="1256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36,284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109794</xdr:rowOff>
    </xdr:from>
    <xdr:to>
      <xdr:col>31</xdr:col>
      <xdr:colOff>85725</xdr:colOff>
      <xdr:row>75</xdr:row>
      <xdr:rowOff>39944</xdr:rowOff>
    </xdr:to>
    <xdr:sp macro="" textlink="">
      <xdr:nvSpPr>
        <xdr:cNvPr id="834" name="円/楕円 833"/>
        <xdr:cNvSpPr/>
      </xdr:nvSpPr>
      <xdr:spPr>
        <a:xfrm>
          <a:off x="21272500" y="1279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31071</xdr:rowOff>
    </xdr:from>
    <xdr:ext cx="534377" cy="259045"/>
    <xdr:sp macro="" textlink="">
      <xdr:nvSpPr>
        <xdr:cNvPr id="835" name="テキスト ボックス 834"/>
        <xdr:cNvSpPr txBox="1"/>
      </xdr:nvSpPr>
      <xdr:spPr>
        <a:xfrm>
          <a:off x="21056111" y="1288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82865</xdr:rowOff>
    </xdr:from>
    <xdr:to>
      <xdr:col>29</xdr:col>
      <xdr:colOff>568325</xdr:colOff>
      <xdr:row>75</xdr:row>
      <xdr:rowOff>13015</xdr:rowOff>
    </xdr:to>
    <xdr:sp macro="" textlink="">
      <xdr:nvSpPr>
        <xdr:cNvPr id="836" name="円/楕円 835"/>
        <xdr:cNvSpPr/>
      </xdr:nvSpPr>
      <xdr:spPr>
        <a:xfrm>
          <a:off x="20383500" y="1277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29542</xdr:rowOff>
    </xdr:from>
    <xdr:ext cx="534377" cy="259045"/>
    <xdr:sp macro="" textlink="">
      <xdr:nvSpPr>
        <xdr:cNvPr id="837" name="テキスト ボックス 836"/>
        <xdr:cNvSpPr txBox="1"/>
      </xdr:nvSpPr>
      <xdr:spPr>
        <a:xfrm>
          <a:off x="20167111" y="125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108696</xdr:rowOff>
    </xdr:from>
    <xdr:to>
      <xdr:col>28</xdr:col>
      <xdr:colOff>365125</xdr:colOff>
      <xdr:row>75</xdr:row>
      <xdr:rowOff>38846</xdr:rowOff>
    </xdr:to>
    <xdr:sp macro="" textlink="">
      <xdr:nvSpPr>
        <xdr:cNvPr id="838" name="円/楕円 837"/>
        <xdr:cNvSpPr/>
      </xdr:nvSpPr>
      <xdr:spPr>
        <a:xfrm>
          <a:off x="19494500" y="1279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55373</xdr:rowOff>
    </xdr:from>
    <xdr:ext cx="534377" cy="259045"/>
    <xdr:sp macro="" textlink="">
      <xdr:nvSpPr>
        <xdr:cNvPr id="839" name="テキスト ボックス 838"/>
        <xdr:cNvSpPr txBox="1"/>
      </xdr:nvSpPr>
      <xdr:spPr>
        <a:xfrm>
          <a:off x="19278111" y="12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91094</xdr:rowOff>
    </xdr:from>
    <xdr:to>
      <xdr:col>27</xdr:col>
      <xdr:colOff>161925</xdr:colOff>
      <xdr:row>75</xdr:row>
      <xdr:rowOff>21244</xdr:rowOff>
    </xdr:to>
    <xdr:sp macro="" textlink="">
      <xdr:nvSpPr>
        <xdr:cNvPr id="840" name="円/楕円 839"/>
        <xdr:cNvSpPr/>
      </xdr:nvSpPr>
      <xdr:spPr>
        <a:xfrm>
          <a:off x="18605500" y="1277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37771</xdr:rowOff>
    </xdr:from>
    <xdr:ext cx="534377" cy="259045"/>
    <xdr:sp macro="" textlink="">
      <xdr:nvSpPr>
        <xdr:cNvPr id="841" name="テキスト ボックス 840"/>
        <xdr:cNvSpPr txBox="1"/>
      </xdr:nvSpPr>
      <xdr:spPr>
        <a:xfrm>
          <a:off x="18389111" y="1255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2" name="正方形/長方形 84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3" name="正方形/長方形 84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4" name="正方形/長方形 84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5" name="正方形/長方形 84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6" name="正方形/長方形 84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7" name="正方形/長方形 84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8" name="正方形/長方形 84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9" name="正方形/長方形 84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0" name="テキスト ボックス 84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1" name="直線コネクタ 85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2" name="直線コネクタ 85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3" name="テキスト ボックス 85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4" name="直線コネクタ 85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5" name="テキスト ボックス 85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7" name="直線コネクタ 85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1" name="直線コネクタ 86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2" name="直線コネクタ 86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4" name="フローチャート : 判断 86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5" name="直線コネクタ 86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6" name="フローチャート : 判断 86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7" name="テキスト ボックス 86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8" name="直線コネクタ 86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9" name="フローチャート : 判断 86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0" name="テキスト ボックス 86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1" name="直線コネクタ 87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2" name="フローチャート : 判断 87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3" name="テキスト ボックス 87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4" name="フローチャート : 判断 87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5" name="テキスト ボックス 87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6" name="テキスト ボックス 87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7" name="テキスト ボックス 87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8" name="テキスト ボックス 87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9" name="テキスト ボックス 87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0" name="テキスト ボックス 87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円/楕円 88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3" name="円/楕円 88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4" name="テキスト ボックス 88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5" name="円/楕円 88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6" name="テキスト ボックス 88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7" name="円/楕円 88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8" name="テキスト ボックス 88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円/楕円 88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0" name="テキスト ボックス 88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1" name="正方形/長方形 89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2" name="正方形/長方形 89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3" name="テキスト ボックス 89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326,458</a:t>
          </a:r>
          <a:r>
            <a:rPr kumimoji="1" lang="ja-JP" altLang="en-US" sz="1300">
              <a:latin typeface="ＭＳ Ｐゴシック"/>
            </a:rPr>
            <a:t>円となっている。主な構成項目である人件費は，住民一人当たり</a:t>
          </a:r>
          <a:r>
            <a:rPr kumimoji="1" lang="en-US" altLang="ja-JP" sz="1300">
              <a:latin typeface="ＭＳ Ｐゴシック"/>
            </a:rPr>
            <a:t>69,182</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年度から同水準で推移しており，類似団体平均と比較して</a:t>
          </a:r>
          <a:r>
            <a:rPr kumimoji="1" lang="en-US" altLang="ja-JP" sz="1300">
              <a:latin typeface="ＭＳ Ｐゴシック"/>
            </a:rPr>
            <a:t>11,750</a:t>
          </a:r>
          <a:r>
            <a:rPr kumimoji="1" lang="ja-JP" altLang="en-US" sz="1300">
              <a:latin typeface="ＭＳ Ｐゴシック"/>
            </a:rPr>
            <a:t>円高水準である。また物件費は，住民一人当たり</a:t>
          </a:r>
          <a:r>
            <a:rPr kumimoji="1" lang="en-US" altLang="ja-JP" sz="1300">
              <a:latin typeface="ＭＳ Ｐゴシック"/>
            </a:rPr>
            <a:t>57,090</a:t>
          </a:r>
          <a:r>
            <a:rPr kumimoji="1" lang="ja-JP" altLang="en-US" sz="1300">
              <a:latin typeface="ＭＳ Ｐゴシック"/>
            </a:rPr>
            <a:t>円となっており，平成</a:t>
          </a:r>
          <a:r>
            <a:rPr kumimoji="1" lang="en-US" altLang="ja-JP" sz="1300">
              <a:latin typeface="ＭＳ Ｐゴシック"/>
            </a:rPr>
            <a:t>25</a:t>
          </a:r>
          <a:r>
            <a:rPr kumimoji="1" lang="ja-JP" altLang="en-US" sz="1300">
              <a:latin typeface="ＭＳ Ｐゴシック"/>
            </a:rPr>
            <a:t>年度から増加傾向にあり，類似団体平均と比較して</a:t>
          </a:r>
          <a:r>
            <a:rPr kumimoji="1" lang="en-US" altLang="ja-JP" sz="1300">
              <a:latin typeface="ＭＳ Ｐゴシック"/>
            </a:rPr>
            <a:t>9,898</a:t>
          </a:r>
          <a:r>
            <a:rPr kumimoji="1" lang="ja-JP" altLang="en-US" sz="1300">
              <a:latin typeface="ＭＳ Ｐゴシック"/>
            </a:rPr>
            <a:t>円高水準である。いずれも，教育施設，保育所，児童館，交流センターなどの公共施設が類似団体と比較して多いことが主な要因である。</a:t>
          </a:r>
          <a:endParaRPr kumimoji="1" lang="en-US" altLang="ja-JP" sz="1300">
            <a:latin typeface="ＭＳ Ｐゴシック"/>
          </a:endParaRPr>
        </a:p>
        <a:p>
          <a:r>
            <a:rPr kumimoji="1" lang="ja-JP" altLang="en-US" sz="1300">
              <a:latin typeface="ＭＳ Ｐゴシック"/>
            </a:rPr>
            <a:t>扶助費は，住民一人当たり</a:t>
          </a:r>
          <a:r>
            <a:rPr kumimoji="1" lang="en-US" altLang="ja-JP" sz="1300">
              <a:latin typeface="ＭＳ Ｐゴシック"/>
            </a:rPr>
            <a:t>70,308</a:t>
          </a:r>
          <a:r>
            <a:rPr kumimoji="1" lang="ja-JP" altLang="en-US" sz="1300">
              <a:latin typeface="ＭＳ Ｐゴシック"/>
            </a:rPr>
            <a:t>円であり，類似団体平均と比較し</a:t>
          </a:r>
          <a:r>
            <a:rPr kumimoji="1" lang="en-US" altLang="ja-JP" sz="1300">
              <a:latin typeface="ＭＳ Ｐゴシック"/>
            </a:rPr>
            <a:t>17,246</a:t>
          </a:r>
          <a:r>
            <a:rPr kumimoji="1" lang="ja-JP" altLang="en-US" sz="1300">
              <a:latin typeface="ＭＳ Ｐゴシック"/>
            </a:rPr>
            <a:t>円下回っている。しかし，平成</a:t>
          </a:r>
          <a:r>
            <a:rPr kumimoji="1" lang="en-US" altLang="ja-JP" sz="1300">
              <a:latin typeface="ＭＳ Ｐゴシック"/>
            </a:rPr>
            <a:t>24</a:t>
          </a:r>
          <a:r>
            <a:rPr kumimoji="1" lang="ja-JP" altLang="en-US" sz="1300">
              <a:latin typeface="ＭＳ Ｐゴシック"/>
            </a:rPr>
            <a:t>年度から増加しており，平成</a:t>
          </a:r>
          <a:r>
            <a:rPr kumimoji="1" lang="en-US" altLang="ja-JP" sz="1300">
              <a:latin typeface="ＭＳ Ｐゴシック"/>
            </a:rPr>
            <a:t>27</a:t>
          </a:r>
          <a:r>
            <a:rPr kumimoji="1" lang="ja-JP" altLang="en-US" sz="1300">
              <a:latin typeface="ＭＳ Ｐゴシック"/>
            </a:rPr>
            <a:t>年度は民間保育所運営委託料や民間教育施設運営委託料などの増が主な要因である。</a:t>
          </a:r>
          <a:endParaRPr kumimoji="1" lang="en-US" altLang="ja-JP" sz="1300">
            <a:latin typeface="ＭＳ Ｐゴシック"/>
          </a:endParaRPr>
        </a:p>
        <a:p>
          <a:r>
            <a:rPr kumimoji="1" lang="ja-JP" altLang="en-US" sz="1300">
              <a:latin typeface="ＭＳ Ｐゴシック"/>
            </a:rPr>
            <a:t>普通建設事業は，住民一人当たり</a:t>
          </a:r>
          <a:r>
            <a:rPr kumimoji="1" lang="en-US" altLang="ja-JP" sz="1300">
              <a:latin typeface="ＭＳ Ｐゴシック"/>
            </a:rPr>
            <a:t>39,510</a:t>
          </a:r>
          <a:r>
            <a:rPr kumimoji="1" lang="ja-JP" altLang="en-US" sz="1300">
              <a:latin typeface="ＭＳ Ｐゴシック"/>
            </a:rPr>
            <a:t>円となっており，類似団体平均と比較して</a:t>
          </a:r>
          <a:r>
            <a:rPr kumimoji="1" lang="en-US" altLang="ja-JP" sz="1300">
              <a:latin typeface="ＭＳ Ｐゴシック"/>
            </a:rPr>
            <a:t>4,044</a:t>
          </a:r>
          <a:r>
            <a:rPr kumimoji="1" lang="ja-JP" altLang="en-US" sz="1300">
              <a:latin typeface="ＭＳ Ｐゴシック"/>
            </a:rPr>
            <a:t>円下回っている。普通建設事業のうち新規整備が</a:t>
          </a:r>
          <a:r>
            <a:rPr kumimoji="1" lang="en-US" altLang="ja-JP" sz="1300">
              <a:latin typeface="ＭＳ Ｐゴシック"/>
            </a:rPr>
            <a:t>25,973</a:t>
          </a:r>
          <a:r>
            <a:rPr kumimoji="1" lang="ja-JP" altLang="en-US" sz="1300">
              <a:latin typeface="ＭＳ Ｐゴシック"/>
            </a:rPr>
            <a:t>円を占めており，類似団体の平均と比較しても</a:t>
          </a:r>
          <a:r>
            <a:rPr kumimoji="1" lang="en-US" altLang="ja-JP" sz="1300">
              <a:latin typeface="ＭＳ Ｐゴシック"/>
            </a:rPr>
            <a:t>9,455</a:t>
          </a:r>
          <a:r>
            <a:rPr kumimoji="1" lang="ja-JP" altLang="en-US" sz="1300">
              <a:latin typeface="ＭＳ Ｐゴシック"/>
            </a:rPr>
            <a:t>円上回っている。これは学校建設事業が大きく影響している。</a:t>
          </a:r>
          <a:endParaRPr kumimoji="1" lang="en-US" altLang="ja-JP" sz="1300">
            <a:latin typeface="ＭＳ Ｐゴシック"/>
          </a:endParaRPr>
        </a:p>
        <a:p>
          <a:r>
            <a:rPr kumimoji="1" lang="ja-JP" altLang="en-US" sz="1300">
              <a:latin typeface="ＭＳ Ｐゴシック"/>
            </a:rPr>
            <a:t>今後，物件費や扶助費に関しては増加が見込まれることから，人件費抑制のため適切な定員管理を実施することや，事業の優先度を点検し計画的に廃止・縮小を進めることで事業費の抑制を図る。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223,755
215,764
283.72
76,571,009
73,046,681
3,036,623
45,580,638
52,266,311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79284</xdr:rowOff>
    </xdr:from>
    <xdr:to>
      <xdr:col>6</xdr:col>
      <xdr:colOff>511175</xdr:colOff>
      <xdr:row>37</xdr:row>
      <xdr:rowOff>93436</xdr:rowOff>
    </xdr:to>
    <xdr:cxnSp macro="">
      <xdr:nvCxnSpPr>
        <xdr:cNvPr id="63" name="直線コネクタ 62"/>
        <xdr:cNvCxnSpPr/>
      </xdr:nvCxnSpPr>
      <xdr:spPr>
        <a:xfrm flipV="1">
          <a:off x="3797300" y="6422934"/>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93436</xdr:rowOff>
    </xdr:from>
    <xdr:to>
      <xdr:col>5</xdr:col>
      <xdr:colOff>358775</xdr:colOff>
      <xdr:row>37</xdr:row>
      <xdr:rowOff>99967</xdr:rowOff>
    </xdr:to>
    <xdr:cxnSp macro="">
      <xdr:nvCxnSpPr>
        <xdr:cNvPr id="66" name="直線コネクタ 65"/>
        <xdr:cNvCxnSpPr/>
      </xdr:nvCxnSpPr>
      <xdr:spPr>
        <a:xfrm flipV="1">
          <a:off x="2908300" y="64370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32855</xdr:rowOff>
    </xdr:from>
    <xdr:ext cx="469744" cy="259045"/>
    <xdr:sp macro="" textlink="">
      <xdr:nvSpPr>
        <xdr:cNvPr id="68" name="テキスト ボックス 67"/>
        <xdr:cNvSpPr txBox="1"/>
      </xdr:nvSpPr>
      <xdr:spPr>
        <a:xfrm>
          <a:off x="3562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103777</xdr:rowOff>
    </xdr:from>
    <xdr:to>
      <xdr:col>4</xdr:col>
      <xdr:colOff>155575</xdr:colOff>
      <xdr:row>37</xdr:row>
      <xdr:rowOff>99967</xdr:rowOff>
    </xdr:to>
    <xdr:cxnSp macro="">
      <xdr:nvCxnSpPr>
        <xdr:cNvPr id="69" name="直線コネクタ 68"/>
        <xdr:cNvCxnSpPr/>
      </xdr:nvCxnSpPr>
      <xdr:spPr>
        <a:xfrm>
          <a:off x="2019300" y="6275977"/>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363</xdr:rowOff>
    </xdr:from>
    <xdr:to>
      <xdr:col>2</xdr:col>
      <xdr:colOff>638175</xdr:colOff>
      <xdr:row>36</xdr:row>
      <xdr:rowOff>103777</xdr:rowOff>
    </xdr:to>
    <xdr:cxnSp macro="">
      <xdr:nvCxnSpPr>
        <xdr:cNvPr id="72" name="直線コネクタ 71"/>
        <xdr:cNvCxnSpPr/>
      </xdr:nvCxnSpPr>
      <xdr:spPr>
        <a:xfrm>
          <a:off x="1130300" y="5829663"/>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40476</xdr:rowOff>
    </xdr:from>
    <xdr:ext cx="469744" cy="259045"/>
    <xdr:sp macro="" textlink="">
      <xdr:nvSpPr>
        <xdr:cNvPr id="76" name="テキスト ボックス 75"/>
        <xdr:cNvSpPr txBox="1"/>
      </xdr:nvSpPr>
      <xdr:spPr>
        <a:xfrm>
          <a:off x="895427"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28484</xdr:rowOff>
    </xdr:from>
    <xdr:to>
      <xdr:col>6</xdr:col>
      <xdr:colOff>561975</xdr:colOff>
      <xdr:row>37</xdr:row>
      <xdr:rowOff>130084</xdr:rowOff>
    </xdr:to>
    <xdr:sp macro="" textlink="">
      <xdr:nvSpPr>
        <xdr:cNvPr id="82" name="円/楕円 81"/>
        <xdr:cNvSpPr/>
      </xdr:nvSpPr>
      <xdr:spPr>
        <a:xfrm>
          <a:off x="4584700" y="63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6911</xdr:rowOff>
    </xdr:from>
    <xdr:ext cx="469744" cy="259045"/>
    <xdr:sp macro="" textlink="">
      <xdr:nvSpPr>
        <xdr:cNvPr id="83" name="議会費該当値テキスト"/>
        <xdr:cNvSpPr txBox="1"/>
      </xdr:nvSpPr>
      <xdr:spPr>
        <a:xfrm>
          <a:off x="4686300" y="635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42636</xdr:rowOff>
    </xdr:from>
    <xdr:to>
      <xdr:col>5</xdr:col>
      <xdr:colOff>409575</xdr:colOff>
      <xdr:row>37</xdr:row>
      <xdr:rowOff>144236</xdr:rowOff>
    </xdr:to>
    <xdr:sp macro="" textlink="">
      <xdr:nvSpPr>
        <xdr:cNvPr id="84" name="円/楕円 83"/>
        <xdr:cNvSpPr/>
      </xdr:nvSpPr>
      <xdr:spPr>
        <a:xfrm>
          <a:off x="3746500" y="638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135362</xdr:rowOff>
    </xdr:from>
    <xdr:ext cx="469744" cy="259045"/>
    <xdr:sp macro="" textlink="">
      <xdr:nvSpPr>
        <xdr:cNvPr id="85" name="テキスト ボックス 84"/>
        <xdr:cNvSpPr txBox="1"/>
      </xdr:nvSpPr>
      <xdr:spPr>
        <a:xfrm>
          <a:off x="35624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49167</xdr:rowOff>
    </xdr:from>
    <xdr:to>
      <xdr:col>4</xdr:col>
      <xdr:colOff>206375</xdr:colOff>
      <xdr:row>37</xdr:row>
      <xdr:rowOff>150767</xdr:rowOff>
    </xdr:to>
    <xdr:sp macro="" textlink="">
      <xdr:nvSpPr>
        <xdr:cNvPr id="86" name="円/楕円 85"/>
        <xdr:cNvSpPr/>
      </xdr:nvSpPr>
      <xdr:spPr>
        <a:xfrm>
          <a:off x="2857500" y="63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141894</xdr:rowOff>
    </xdr:from>
    <xdr:ext cx="469744" cy="259045"/>
    <xdr:sp macro="" textlink="">
      <xdr:nvSpPr>
        <xdr:cNvPr id="87" name="テキスト ボックス 86"/>
        <xdr:cNvSpPr txBox="1"/>
      </xdr:nvSpPr>
      <xdr:spPr>
        <a:xfrm>
          <a:off x="2673427" y="648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52977</xdr:rowOff>
    </xdr:from>
    <xdr:to>
      <xdr:col>3</xdr:col>
      <xdr:colOff>3175</xdr:colOff>
      <xdr:row>36</xdr:row>
      <xdr:rowOff>154577</xdr:rowOff>
    </xdr:to>
    <xdr:sp macro="" textlink="">
      <xdr:nvSpPr>
        <xdr:cNvPr id="88" name="円/楕円 87"/>
        <xdr:cNvSpPr/>
      </xdr:nvSpPr>
      <xdr:spPr>
        <a:xfrm>
          <a:off x="1968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145704</xdr:rowOff>
    </xdr:from>
    <xdr:ext cx="469744" cy="259045"/>
    <xdr:sp macro="" textlink="">
      <xdr:nvSpPr>
        <xdr:cNvPr id="89" name="テキスト ボックス 88"/>
        <xdr:cNvSpPr txBox="1"/>
      </xdr:nvSpPr>
      <xdr:spPr>
        <a:xfrm>
          <a:off x="1784427" y="631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121013</xdr:rowOff>
    </xdr:from>
    <xdr:to>
      <xdr:col>1</xdr:col>
      <xdr:colOff>485775</xdr:colOff>
      <xdr:row>34</xdr:row>
      <xdr:rowOff>51163</xdr:rowOff>
    </xdr:to>
    <xdr:sp macro="" textlink="">
      <xdr:nvSpPr>
        <xdr:cNvPr id="90" name="円/楕円 89"/>
        <xdr:cNvSpPr/>
      </xdr:nvSpPr>
      <xdr:spPr>
        <a:xfrm>
          <a:off x="1079500" y="57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42290</xdr:rowOff>
    </xdr:from>
    <xdr:ext cx="469744" cy="259045"/>
    <xdr:sp macro="" textlink="">
      <xdr:nvSpPr>
        <xdr:cNvPr id="91" name="テキスト ボックス 90"/>
        <xdr:cNvSpPr txBox="1"/>
      </xdr:nvSpPr>
      <xdr:spPr>
        <a:xfrm>
          <a:off x="895427" y="58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2883</xdr:rowOff>
    </xdr:from>
    <xdr:to>
      <xdr:col>6</xdr:col>
      <xdr:colOff>511175</xdr:colOff>
      <xdr:row>57</xdr:row>
      <xdr:rowOff>39707</xdr:rowOff>
    </xdr:to>
    <xdr:cxnSp macro="">
      <xdr:nvCxnSpPr>
        <xdr:cNvPr id="121" name="直線コネクタ 120"/>
        <xdr:cNvCxnSpPr/>
      </xdr:nvCxnSpPr>
      <xdr:spPr>
        <a:xfrm flipV="1">
          <a:off x="3797300" y="9775533"/>
          <a:ext cx="8382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77863</xdr:rowOff>
    </xdr:from>
    <xdr:to>
      <xdr:col>5</xdr:col>
      <xdr:colOff>358775</xdr:colOff>
      <xdr:row>57</xdr:row>
      <xdr:rowOff>39707</xdr:rowOff>
    </xdr:to>
    <xdr:cxnSp macro="">
      <xdr:nvCxnSpPr>
        <xdr:cNvPr id="124" name="直線コネクタ 123"/>
        <xdr:cNvCxnSpPr/>
      </xdr:nvCxnSpPr>
      <xdr:spPr>
        <a:xfrm>
          <a:off x="2908300" y="9679063"/>
          <a:ext cx="889000" cy="1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115009</xdr:rowOff>
    </xdr:from>
    <xdr:ext cx="534377" cy="259045"/>
    <xdr:sp macro="" textlink="">
      <xdr:nvSpPr>
        <xdr:cNvPr id="126" name="テキスト ボックス 125"/>
        <xdr:cNvSpPr txBox="1"/>
      </xdr:nvSpPr>
      <xdr:spPr>
        <a:xfrm>
          <a:off x="3530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77863</xdr:rowOff>
    </xdr:from>
    <xdr:to>
      <xdr:col>4</xdr:col>
      <xdr:colOff>155575</xdr:colOff>
      <xdr:row>56</xdr:row>
      <xdr:rowOff>115545</xdr:rowOff>
    </xdr:to>
    <xdr:cxnSp macro="">
      <xdr:nvCxnSpPr>
        <xdr:cNvPr id="127" name="直線コネクタ 126"/>
        <xdr:cNvCxnSpPr/>
      </xdr:nvCxnSpPr>
      <xdr:spPr>
        <a:xfrm flipV="1">
          <a:off x="2019300" y="9679063"/>
          <a:ext cx="889000" cy="3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78052</xdr:rowOff>
    </xdr:from>
    <xdr:ext cx="534377" cy="259045"/>
    <xdr:sp macro="" textlink="">
      <xdr:nvSpPr>
        <xdr:cNvPr id="129" name="テキスト ボックス 128"/>
        <xdr:cNvSpPr txBox="1"/>
      </xdr:nvSpPr>
      <xdr:spPr>
        <a:xfrm>
          <a:off x="2641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115545</xdr:rowOff>
    </xdr:from>
    <xdr:to>
      <xdr:col>2</xdr:col>
      <xdr:colOff>638175</xdr:colOff>
      <xdr:row>57</xdr:row>
      <xdr:rowOff>61671</xdr:rowOff>
    </xdr:to>
    <xdr:cxnSp macro="">
      <xdr:nvCxnSpPr>
        <xdr:cNvPr id="130" name="直線コネクタ 129"/>
        <xdr:cNvCxnSpPr/>
      </xdr:nvCxnSpPr>
      <xdr:spPr>
        <a:xfrm flipV="1">
          <a:off x="1130300" y="9716745"/>
          <a:ext cx="889000" cy="1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88377</xdr:rowOff>
    </xdr:from>
    <xdr:ext cx="534377" cy="259045"/>
    <xdr:sp macro="" textlink="">
      <xdr:nvSpPr>
        <xdr:cNvPr id="132" name="テキスト ボックス 131"/>
        <xdr:cNvSpPr txBox="1"/>
      </xdr:nvSpPr>
      <xdr:spPr>
        <a:xfrm>
          <a:off x="1752111" y="98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4" name="テキスト ボックス 133"/>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123533</xdr:rowOff>
    </xdr:from>
    <xdr:to>
      <xdr:col>6</xdr:col>
      <xdr:colOff>561975</xdr:colOff>
      <xdr:row>57</xdr:row>
      <xdr:rowOff>53683</xdr:rowOff>
    </xdr:to>
    <xdr:sp macro="" textlink="">
      <xdr:nvSpPr>
        <xdr:cNvPr id="140" name="円/楕円 139"/>
        <xdr:cNvSpPr/>
      </xdr:nvSpPr>
      <xdr:spPr>
        <a:xfrm>
          <a:off x="4584700" y="972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101960</xdr:rowOff>
    </xdr:from>
    <xdr:ext cx="534377" cy="259045"/>
    <xdr:sp macro="" textlink="">
      <xdr:nvSpPr>
        <xdr:cNvPr id="141" name="総務費該当値テキスト"/>
        <xdr:cNvSpPr txBox="1"/>
      </xdr:nvSpPr>
      <xdr:spPr>
        <a:xfrm>
          <a:off x="4686300" y="970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40,182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160357</xdr:rowOff>
    </xdr:from>
    <xdr:to>
      <xdr:col>5</xdr:col>
      <xdr:colOff>409575</xdr:colOff>
      <xdr:row>57</xdr:row>
      <xdr:rowOff>90507</xdr:rowOff>
    </xdr:to>
    <xdr:sp macro="" textlink="">
      <xdr:nvSpPr>
        <xdr:cNvPr id="142" name="円/楕円 141"/>
        <xdr:cNvSpPr/>
      </xdr:nvSpPr>
      <xdr:spPr>
        <a:xfrm>
          <a:off x="3746500" y="97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107034</xdr:rowOff>
    </xdr:from>
    <xdr:ext cx="534377" cy="259045"/>
    <xdr:sp macro="" textlink="">
      <xdr:nvSpPr>
        <xdr:cNvPr id="143" name="テキスト ボックス 142"/>
        <xdr:cNvSpPr txBox="1"/>
      </xdr:nvSpPr>
      <xdr:spPr>
        <a:xfrm>
          <a:off x="3530111" y="95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27063</xdr:rowOff>
    </xdr:from>
    <xdr:to>
      <xdr:col>4</xdr:col>
      <xdr:colOff>206375</xdr:colOff>
      <xdr:row>56</xdr:row>
      <xdr:rowOff>128663</xdr:rowOff>
    </xdr:to>
    <xdr:sp macro="" textlink="">
      <xdr:nvSpPr>
        <xdr:cNvPr id="144" name="円/楕円 143"/>
        <xdr:cNvSpPr/>
      </xdr:nvSpPr>
      <xdr:spPr>
        <a:xfrm>
          <a:off x="2857500" y="96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145190</xdr:rowOff>
    </xdr:from>
    <xdr:ext cx="534377" cy="259045"/>
    <xdr:sp macro="" textlink="">
      <xdr:nvSpPr>
        <xdr:cNvPr id="145" name="テキスト ボックス 144"/>
        <xdr:cNvSpPr txBox="1"/>
      </xdr:nvSpPr>
      <xdr:spPr>
        <a:xfrm>
          <a:off x="2641111" y="9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64745</xdr:rowOff>
    </xdr:from>
    <xdr:to>
      <xdr:col>3</xdr:col>
      <xdr:colOff>3175</xdr:colOff>
      <xdr:row>56</xdr:row>
      <xdr:rowOff>166345</xdr:rowOff>
    </xdr:to>
    <xdr:sp macro="" textlink="">
      <xdr:nvSpPr>
        <xdr:cNvPr id="146" name="円/楕円 145"/>
        <xdr:cNvSpPr/>
      </xdr:nvSpPr>
      <xdr:spPr>
        <a:xfrm>
          <a:off x="1968500" y="96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11422</xdr:rowOff>
    </xdr:from>
    <xdr:ext cx="534377" cy="259045"/>
    <xdr:sp macro="" textlink="">
      <xdr:nvSpPr>
        <xdr:cNvPr id="147" name="テキスト ボックス 146"/>
        <xdr:cNvSpPr txBox="1"/>
      </xdr:nvSpPr>
      <xdr:spPr>
        <a:xfrm>
          <a:off x="1752111" y="944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10871</xdr:rowOff>
    </xdr:from>
    <xdr:to>
      <xdr:col>1</xdr:col>
      <xdr:colOff>485775</xdr:colOff>
      <xdr:row>57</xdr:row>
      <xdr:rowOff>112471</xdr:rowOff>
    </xdr:to>
    <xdr:sp macro="" textlink="">
      <xdr:nvSpPr>
        <xdr:cNvPr id="148" name="円/楕円 147"/>
        <xdr:cNvSpPr/>
      </xdr:nvSpPr>
      <xdr:spPr>
        <a:xfrm>
          <a:off x="1079500" y="97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103598</xdr:rowOff>
    </xdr:from>
    <xdr:ext cx="534377" cy="259045"/>
    <xdr:sp macro="" textlink="">
      <xdr:nvSpPr>
        <xdr:cNvPr id="149" name="テキスト ボックス 148"/>
        <xdr:cNvSpPr txBox="1"/>
      </xdr:nvSpPr>
      <xdr:spPr>
        <a:xfrm>
          <a:off x="863111" y="98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33173</xdr:rowOff>
    </xdr:from>
    <xdr:to>
      <xdr:col>6</xdr:col>
      <xdr:colOff>511175</xdr:colOff>
      <xdr:row>77</xdr:row>
      <xdr:rowOff>111430</xdr:rowOff>
    </xdr:to>
    <xdr:cxnSp macro="">
      <xdr:nvCxnSpPr>
        <xdr:cNvPr id="179" name="直線コネクタ 178"/>
        <xdr:cNvCxnSpPr/>
      </xdr:nvCxnSpPr>
      <xdr:spPr>
        <a:xfrm flipV="1">
          <a:off x="3797300" y="13234823"/>
          <a:ext cx="8382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123379</xdr:rowOff>
    </xdr:from>
    <xdr:ext cx="599010" cy="259045"/>
    <xdr:sp macro="" textlink="">
      <xdr:nvSpPr>
        <xdr:cNvPr id="180" name="民生費平均値テキスト"/>
        <xdr:cNvSpPr txBox="1"/>
      </xdr:nvSpPr>
      <xdr:spPr>
        <a:xfrm>
          <a:off x="4686300" y="12639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111430</xdr:rowOff>
    </xdr:from>
    <xdr:to>
      <xdr:col>5</xdr:col>
      <xdr:colOff>358775</xdr:colOff>
      <xdr:row>78</xdr:row>
      <xdr:rowOff>133832</xdr:rowOff>
    </xdr:to>
    <xdr:cxnSp macro="">
      <xdr:nvCxnSpPr>
        <xdr:cNvPr id="182" name="直線コネクタ 181"/>
        <xdr:cNvCxnSpPr/>
      </xdr:nvCxnSpPr>
      <xdr:spPr>
        <a:xfrm flipV="1">
          <a:off x="2908300" y="13313080"/>
          <a:ext cx="889000" cy="19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137951</xdr:rowOff>
    </xdr:from>
    <xdr:ext cx="599010" cy="259045"/>
    <xdr:sp macro="" textlink="">
      <xdr:nvSpPr>
        <xdr:cNvPr id="184" name="テキスト ボックス 183"/>
        <xdr:cNvSpPr txBox="1"/>
      </xdr:nvSpPr>
      <xdr:spPr>
        <a:xfrm>
          <a:off x="3497794" y="126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65139</xdr:rowOff>
    </xdr:from>
    <xdr:to>
      <xdr:col>4</xdr:col>
      <xdr:colOff>155575</xdr:colOff>
      <xdr:row>78</xdr:row>
      <xdr:rowOff>133832</xdr:rowOff>
    </xdr:to>
    <xdr:cxnSp macro="">
      <xdr:nvCxnSpPr>
        <xdr:cNvPr id="185" name="直線コネクタ 184"/>
        <xdr:cNvCxnSpPr/>
      </xdr:nvCxnSpPr>
      <xdr:spPr>
        <a:xfrm>
          <a:off x="2019300" y="13438239"/>
          <a:ext cx="889000" cy="6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7" name="テキスト ボックス 186"/>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65139</xdr:rowOff>
    </xdr:from>
    <xdr:to>
      <xdr:col>2</xdr:col>
      <xdr:colOff>638175</xdr:colOff>
      <xdr:row>78</xdr:row>
      <xdr:rowOff>66566</xdr:rowOff>
    </xdr:to>
    <xdr:cxnSp macro="">
      <xdr:nvCxnSpPr>
        <xdr:cNvPr id="188" name="直線コネクタ 187"/>
        <xdr:cNvCxnSpPr/>
      </xdr:nvCxnSpPr>
      <xdr:spPr>
        <a:xfrm flipV="1">
          <a:off x="1130300" y="13438239"/>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90" name="テキスト ボックス 189"/>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15536</xdr:rowOff>
    </xdr:from>
    <xdr:ext cx="599010" cy="259045"/>
    <xdr:sp macro="" textlink="">
      <xdr:nvSpPr>
        <xdr:cNvPr id="192" name="テキスト ボックス 191"/>
        <xdr:cNvSpPr txBox="1"/>
      </xdr:nvSpPr>
      <xdr:spPr>
        <a:xfrm>
          <a:off x="830794" y="128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153823</xdr:rowOff>
    </xdr:from>
    <xdr:to>
      <xdr:col>6</xdr:col>
      <xdr:colOff>561975</xdr:colOff>
      <xdr:row>77</xdr:row>
      <xdr:rowOff>83973</xdr:rowOff>
    </xdr:to>
    <xdr:sp macro="" textlink="">
      <xdr:nvSpPr>
        <xdr:cNvPr id="198" name="円/楕円 197"/>
        <xdr:cNvSpPr/>
      </xdr:nvSpPr>
      <xdr:spPr>
        <a:xfrm>
          <a:off x="4584700" y="1318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132250</xdr:rowOff>
    </xdr:from>
    <xdr:ext cx="599010" cy="259045"/>
    <xdr:sp macro="" textlink="">
      <xdr:nvSpPr>
        <xdr:cNvPr id="199" name="民生費該当値テキスト"/>
        <xdr:cNvSpPr txBox="1"/>
      </xdr:nvSpPr>
      <xdr:spPr>
        <a:xfrm>
          <a:off x="4686300" y="1316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60630</xdr:rowOff>
    </xdr:from>
    <xdr:to>
      <xdr:col>5</xdr:col>
      <xdr:colOff>409575</xdr:colOff>
      <xdr:row>77</xdr:row>
      <xdr:rowOff>162230</xdr:rowOff>
    </xdr:to>
    <xdr:sp macro="" textlink="">
      <xdr:nvSpPr>
        <xdr:cNvPr id="200" name="円/楕円 199"/>
        <xdr:cNvSpPr/>
      </xdr:nvSpPr>
      <xdr:spPr>
        <a:xfrm>
          <a:off x="3746500" y="132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153357</xdr:rowOff>
    </xdr:from>
    <xdr:ext cx="599010" cy="259045"/>
    <xdr:sp macro="" textlink="">
      <xdr:nvSpPr>
        <xdr:cNvPr id="201" name="テキスト ボックス 200"/>
        <xdr:cNvSpPr txBox="1"/>
      </xdr:nvSpPr>
      <xdr:spPr>
        <a:xfrm>
          <a:off x="3497794" y="1335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83032</xdr:rowOff>
    </xdr:from>
    <xdr:to>
      <xdr:col>4</xdr:col>
      <xdr:colOff>206375</xdr:colOff>
      <xdr:row>79</xdr:row>
      <xdr:rowOff>13182</xdr:rowOff>
    </xdr:to>
    <xdr:sp macro="" textlink="">
      <xdr:nvSpPr>
        <xdr:cNvPr id="202" name="円/楕円 201"/>
        <xdr:cNvSpPr/>
      </xdr:nvSpPr>
      <xdr:spPr>
        <a:xfrm>
          <a:off x="2857500" y="134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4309</xdr:rowOff>
    </xdr:from>
    <xdr:ext cx="599010" cy="259045"/>
    <xdr:sp macro="" textlink="">
      <xdr:nvSpPr>
        <xdr:cNvPr id="203" name="テキスト ボックス 202"/>
        <xdr:cNvSpPr txBox="1"/>
      </xdr:nvSpPr>
      <xdr:spPr>
        <a:xfrm>
          <a:off x="2608794" y="13548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14339</xdr:rowOff>
    </xdr:from>
    <xdr:to>
      <xdr:col>3</xdr:col>
      <xdr:colOff>3175</xdr:colOff>
      <xdr:row>78</xdr:row>
      <xdr:rowOff>115939</xdr:rowOff>
    </xdr:to>
    <xdr:sp macro="" textlink="">
      <xdr:nvSpPr>
        <xdr:cNvPr id="204" name="円/楕円 203"/>
        <xdr:cNvSpPr/>
      </xdr:nvSpPr>
      <xdr:spPr>
        <a:xfrm>
          <a:off x="1968500" y="133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107066</xdr:rowOff>
    </xdr:from>
    <xdr:ext cx="599010" cy="259045"/>
    <xdr:sp macro="" textlink="">
      <xdr:nvSpPr>
        <xdr:cNvPr id="205" name="テキスト ボックス 204"/>
        <xdr:cNvSpPr txBox="1"/>
      </xdr:nvSpPr>
      <xdr:spPr>
        <a:xfrm>
          <a:off x="1719794" y="1348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15766</xdr:rowOff>
    </xdr:from>
    <xdr:to>
      <xdr:col>1</xdr:col>
      <xdr:colOff>485775</xdr:colOff>
      <xdr:row>78</xdr:row>
      <xdr:rowOff>117366</xdr:rowOff>
    </xdr:to>
    <xdr:sp macro="" textlink="">
      <xdr:nvSpPr>
        <xdr:cNvPr id="206" name="円/楕円 205"/>
        <xdr:cNvSpPr/>
      </xdr:nvSpPr>
      <xdr:spPr>
        <a:xfrm>
          <a:off x="1079500" y="1338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108493</xdr:rowOff>
    </xdr:from>
    <xdr:ext cx="599010" cy="259045"/>
    <xdr:sp macro="" textlink="">
      <xdr:nvSpPr>
        <xdr:cNvPr id="207" name="テキスト ボックス 206"/>
        <xdr:cNvSpPr txBox="1"/>
      </xdr:nvSpPr>
      <xdr:spPr>
        <a:xfrm>
          <a:off x="830794" y="1348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8680</xdr:rowOff>
    </xdr:from>
    <xdr:to>
      <xdr:col>6</xdr:col>
      <xdr:colOff>511175</xdr:colOff>
      <xdr:row>99</xdr:row>
      <xdr:rowOff>39835</xdr:rowOff>
    </xdr:to>
    <xdr:cxnSp macro="">
      <xdr:nvCxnSpPr>
        <xdr:cNvPr id="239" name="直線コネクタ 238"/>
        <xdr:cNvCxnSpPr/>
      </xdr:nvCxnSpPr>
      <xdr:spPr>
        <a:xfrm flipV="1">
          <a:off x="3797300" y="16982230"/>
          <a:ext cx="8382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40"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39835</xdr:rowOff>
    </xdr:from>
    <xdr:to>
      <xdr:col>5</xdr:col>
      <xdr:colOff>358775</xdr:colOff>
      <xdr:row>99</xdr:row>
      <xdr:rowOff>47868</xdr:rowOff>
    </xdr:to>
    <xdr:cxnSp macro="">
      <xdr:nvCxnSpPr>
        <xdr:cNvPr id="242" name="直線コネクタ 241"/>
        <xdr:cNvCxnSpPr/>
      </xdr:nvCxnSpPr>
      <xdr:spPr>
        <a:xfrm flipV="1">
          <a:off x="2908300" y="17013385"/>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148844</xdr:rowOff>
    </xdr:from>
    <xdr:to>
      <xdr:col>4</xdr:col>
      <xdr:colOff>155575</xdr:colOff>
      <xdr:row>99</xdr:row>
      <xdr:rowOff>47868</xdr:rowOff>
    </xdr:to>
    <xdr:cxnSp macro="">
      <xdr:nvCxnSpPr>
        <xdr:cNvPr id="245" name="直線コネクタ 244"/>
        <xdr:cNvCxnSpPr/>
      </xdr:nvCxnSpPr>
      <xdr:spPr>
        <a:xfrm>
          <a:off x="2019300" y="16950944"/>
          <a:ext cx="889000" cy="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63270</xdr:rowOff>
    </xdr:from>
    <xdr:ext cx="534377" cy="259045"/>
    <xdr:sp macro="" textlink="">
      <xdr:nvSpPr>
        <xdr:cNvPr id="247" name="テキスト ボックス 246"/>
        <xdr:cNvSpPr txBox="1"/>
      </xdr:nvSpPr>
      <xdr:spPr>
        <a:xfrm>
          <a:off x="2641111" y="165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148844</xdr:rowOff>
    </xdr:from>
    <xdr:to>
      <xdr:col>2</xdr:col>
      <xdr:colOff>638175</xdr:colOff>
      <xdr:row>99</xdr:row>
      <xdr:rowOff>24943</xdr:rowOff>
    </xdr:to>
    <xdr:cxnSp macro="">
      <xdr:nvCxnSpPr>
        <xdr:cNvPr id="248" name="直線コネクタ 247"/>
        <xdr:cNvCxnSpPr/>
      </xdr:nvCxnSpPr>
      <xdr:spPr>
        <a:xfrm flipV="1">
          <a:off x="1130300" y="16950944"/>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13991</xdr:rowOff>
    </xdr:from>
    <xdr:ext cx="534377" cy="259045"/>
    <xdr:sp macro="" textlink="">
      <xdr:nvSpPr>
        <xdr:cNvPr id="250" name="テキスト ボックス 249"/>
        <xdr:cNvSpPr txBox="1"/>
      </xdr:nvSpPr>
      <xdr:spPr>
        <a:xfrm>
          <a:off x="1752111" y="164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19804</xdr:rowOff>
    </xdr:from>
    <xdr:ext cx="534377" cy="259045"/>
    <xdr:sp macro="" textlink="">
      <xdr:nvSpPr>
        <xdr:cNvPr id="252" name="テキスト ボックス 251"/>
        <xdr:cNvSpPr txBox="1"/>
      </xdr:nvSpPr>
      <xdr:spPr>
        <a:xfrm>
          <a:off x="863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129330</xdr:rowOff>
    </xdr:from>
    <xdr:to>
      <xdr:col>6</xdr:col>
      <xdr:colOff>561975</xdr:colOff>
      <xdr:row>99</xdr:row>
      <xdr:rowOff>59480</xdr:rowOff>
    </xdr:to>
    <xdr:sp macro="" textlink="">
      <xdr:nvSpPr>
        <xdr:cNvPr id="258" name="円/楕円 257"/>
        <xdr:cNvSpPr/>
      </xdr:nvSpPr>
      <xdr:spPr>
        <a:xfrm>
          <a:off x="4584700" y="1693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44257</xdr:rowOff>
    </xdr:from>
    <xdr:ext cx="534377" cy="259045"/>
    <xdr:sp macro="" textlink="">
      <xdr:nvSpPr>
        <xdr:cNvPr id="259" name="衛生費該当値テキスト"/>
        <xdr:cNvSpPr txBox="1"/>
      </xdr:nvSpPr>
      <xdr:spPr>
        <a:xfrm>
          <a:off x="4686300" y="168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22,762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160485</xdr:rowOff>
    </xdr:from>
    <xdr:to>
      <xdr:col>5</xdr:col>
      <xdr:colOff>409575</xdr:colOff>
      <xdr:row>99</xdr:row>
      <xdr:rowOff>90635</xdr:rowOff>
    </xdr:to>
    <xdr:sp macro="" textlink="">
      <xdr:nvSpPr>
        <xdr:cNvPr id="260" name="円/楕円 259"/>
        <xdr:cNvSpPr/>
      </xdr:nvSpPr>
      <xdr:spPr>
        <a:xfrm>
          <a:off x="3746500" y="169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81762</xdr:rowOff>
    </xdr:from>
    <xdr:ext cx="534377" cy="259045"/>
    <xdr:sp macro="" textlink="">
      <xdr:nvSpPr>
        <xdr:cNvPr id="261" name="テキスト ボックス 260"/>
        <xdr:cNvSpPr txBox="1"/>
      </xdr:nvSpPr>
      <xdr:spPr>
        <a:xfrm>
          <a:off x="3530111" y="1705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168518</xdr:rowOff>
    </xdr:from>
    <xdr:to>
      <xdr:col>4</xdr:col>
      <xdr:colOff>206375</xdr:colOff>
      <xdr:row>99</xdr:row>
      <xdr:rowOff>98668</xdr:rowOff>
    </xdr:to>
    <xdr:sp macro="" textlink="">
      <xdr:nvSpPr>
        <xdr:cNvPr id="262" name="円/楕円 261"/>
        <xdr:cNvSpPr/>
      </xdr:nvSpPr>
      <xdr:spPr>
        <a:xfrm>
          <a:off x="2857500" y="169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89795</xdr:rowOff>
    </xdr:from>
    <xdr:ext cx="534377" cy="259045"/>
    <xdr:sp macro="" textlink="">
      <xdr:nvSpPr>
        <xdr:cNvPr id="263" name="テキスト ボックス 262"/>
        <xdr:cNvSpPr txBox="1"/>
      </xdr:nvSpPr>
      <xdr:spPr>
        <a:xfrm>
          <a:off x="2641111" y="170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98044</xdr:rowOff>
    </xdr:from>
    <xdr:to>
      <xdr:col>3</xdr:col>
      <xdr:colOff>3175</xdr:colOff>
      <xdr:row>99</xdr:row>
      <xdr:rowOff>28194</xdr:rowOff>
    </xdr:to>
    <xdr:sp macro="" textlink="">
      <xdr:nvSpPr>
        <xdr:cNvPr id="264" name="円/楕円 263"/>
        <xdr:cNvSpPr/>
      </xdr:nvSpPr>
      <xdr:spPr>
        <a:xfrm>
          <a:off x="1968500" y="1690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19321</xdr:rowOff>
    </xdr:from>
    <xdr:ext cx="534377" cy="259045"/>
    <xdr:sp macro="" textlink="">
      <xdr:nvSpPr>
        <xdr:cNvPr id="265" name="テキスト ボックス 264"/>
        <xdr:cNvSpPr txBox="1"/>
      </xdr:nvSpPr>
      <xdr:spPr>
        <a:xfrm>
          <a:off x="1752111" y="1699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145593</xdr:rowOff>
    </xdr:from>
    <xdr:to>
      <xdr:col>1</xdr:col>
      <xdr:colOff>485775</xdr:colOff>
      <xdr:row>99</xdr:row>
      <xdr:rowOff>75743</xdr:rowOff>
    </xdr:to>
    <xdr:sp macro="" textlink="">
      <xdr:nvSpPr>
        <xdr:cNvPr id="266" name="円/楕円 265"/>
        <xdr:cNvSpPr/>
      </xdr:nvSpPr>
      <xdr:spPr>
        <a:xfrm>
          <a:off x="1079500" y="169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66870</xdr:rowOff>
    </xdr:from>
    <xdr:ext cx="534377" cy="259045"/>
    <xdr:sp macro="" textlink="">
      <xdr:nvSpPr>
        <xdr:cNvPr id="267" name="テキスト ボックス 266"/>
        <xdr:cNvSpPr txBox="1"/>
      </xdr:nvSpPr>
      <xdr:spPr>
        <a:xfrm>
          <a:off x="863111" y="1704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8382</xdr:rowOff>
    </xdr:from>
    <xdr:to>
      <xdr:col>15</xdr:col>
      <xdr:colOff>180975</xdr:colOff>
      <xdr:row>39</xdr:row>
      <xdr:rowOff>14732</xdr:rowOff>
    </xdr:to>
    <xdr:cxnSp macro="">
      <xdr:nvCxnSpPr>
        <xdr:cNvPr id="296" name="直線コネクタ 295"/>
        <xdr:cNvCxnSpPr/>
      </xdr:nvCxnSpPr>
      <xdr:spPr>
        <a:xfrm>
          <a:off x="9639300" y="6694932"/>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3810</xdr:rowOff>
    </xdr:from>
    <xdr:to>
      <xdr:col>14</xdr:col>
      <xdr:colOff>28575</xdr:colOff>
      <xdr:row>39</xdr:row>
      <xdr:rowOff>8382</xdr:rowOff>
    </xdr:to>
    <xdr:cxnSp macro="">
      <xdr:nvCxnSpPr>
        <xdr:cNvPr id="299" name="直線コネクタ 298"/>
        <xdr:cNvCxnSpPr/>
      </xdr:nvCxnSpPr>
      <xdr:spPr>
        <a:xfrm>
          <a:off x="8750300" y="6690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101473</xdr:rowOff>
    </xdr:from>
    <xdr:to>
      <xdr:col>12</xdr:col>
      <xdr:colOff>511175</xdr:colOff>
      <xdr:row>39</xdr:row>
      <xdr:rowOff>3810</xdr:rowOff>
    </xdr:to>
    <xdr:cxnSp macro="">
      <xdr:nvCxnSpPr>
        <xdr:cNvPr id="302" name="直線コネクタ 301"/>
        <xdr:cNvCxnSpPr/>
      </xdr:nvCxnSpPr>
      <xdr:spPr>
        <a:xfrm>
          <a:off x="7861300" y="6616573"/>
          <a:ext cx="889000" cy="7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59182</xdr:rowOff>
    </xdr:from>
    <xdr:to>
      <xdr:col>11</xdr:col>
      <xdr:colOff>307975</xdr:colOff>
      <xdr:row>38</xdr:row>
      <xdr:rowOff>101473</xdr:rowOff>
    </xdr:to>
    <xdr:cxnSp macro="">
      <xdr:nvCxnSpPr>
        <xdr:cNvPr id="305" name="直線コネクタ 304"/>
        <xdr:cNvCxnSpPr/>
      </xdr:nvCxnSpPr>
      <xdr:spPr>
        <a:xfrm>
          <a:off x="6972300" y="6574282"/>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135382</xdr:rowOff>
    </xdr:from>
    <xdr:to>
      <xdr:col>15</xdr:col>
      <xdr:colOff>231775</xdr:colOff>
      <xdr:row>39</xdr:row>
      <xdr:rowOff>65532</xdr:rowOff>
    </xdr:to>
    <xdr:sp macro="" textlink="">
      <xdr:nvSpPr>
        <xdr:cNvPr id="315" name="円/楕円 314"/>
        <xdr:cNvSpPr/>
      </xdr:nvSpPr>
      <xdr:spPr>
        <a:xfrm>
          <a:off x="104267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50309</xdr:rowOff>
    </xdr:from>
    <xdr:ext cx="378565" cy="259045"/>
    <xdr:sp macro="" textlink="">
      <xdr:nvSpPr>
        <xdr:cNvPr id="316" name="労働費該当値テキスト"/>
        <xdr:cNvSpPr txBox="1"/>
      </xdr:nvSpPr>
      <xdr:spPr>
        <a:xfrm>
          <a:off x="10528300" y="65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129032</xdr:rowOff>
    </xdr:from>
    <xdr:to>
      <xdr:col>14</xdr:col>
      <xdr:colOff>79375</xdr:colOff>
      <xdr:row>39</xdr:row>
      <xdr:rowOff>59182</xdr:rowOff>
    </xdr:to>
    <xdr:sp macro="" textlink="">
      <xdr:nvSpPr>
        <xdr:cNvPr id="317" name="円/楕円 316"/>
        <xdr:cNvSpPr/>
      </xdr:nvSpPr>
      <xdr:spPr>
        <a:xfrm>
          <a:off x="9588500" y="66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50309</xdr:rowOff>
    </xdr:from>
    <xdr:ext cx="378565" cy="259045"/>
    <xdr:sp macro="" textlink="">
      <xdr:nvSpPr>
        <xdr:cNvPr id="318" name="テキスト ボックス 317"/>
        <xdr:cNvSpPr txBox="1"/>
      </xdr:nvSpPr>
      <xdr:spPr>
        <a:xfrm>
          <a:off x="9450017" y="6736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124460</xdr:rowOff>
    </xdr:from>
    <xdr:to>
      <xdr:col>12</xdr:col>
      <xdr:colOff>561975</xdr:colOff>
      <xdr:row>39</xdr:row>
      <xdr:rowOff>54610</xdr:rowOff>
    </xdr:to>
    <xdr:sp macro="" textlink="">
      <xdr:nvSpPr>
        <xdr:cNvPr id="319" name="円/楕円 318"/>
        <xdr:cNvSpPr/>
      </xdr:nvSpPr>
      <xdr:spPr>
        <a:xfrm>
          <a:off x="8699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45737</xdr:rowOff>
    </xdr:from>
    <xdr:ext cx="378565" cy="259045"/>
    <xdr:sp macro="" textlink="">
      <xdr:nvSpPr>
        <xdr:cNvPr id="320" name="テキスト ボックス 319"/>
        <xdr:cNvSpPr txBox="1"/>
      </xdr:nvSpPr>
      <xdr:spPr>
        <a:xfrm>
          <a:off x="8561017" y="6732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50673</xdr:rowOff>
    </xdr:from>
    <xdr:to>
      <xdr:col>11</xdr:col>
      <xdr:colOff>358775</xdr:colOff>
      <xdr:row>38</xdr:row>
      <xdr:rowOff>152273</xdr:rowOff>
    </xdr:to>
    <xdr:sp macro="" textlink="">
      <xdr:nvSpPr>
        <xdr:cNvPr id="321" name="円/楕円 320"/>
        <xdr:cNvSpPr/>
      </xdr:nvSpPr>
      <xdr:spPr>
        <a:xfrm>
          <a:off x="7810500" y="65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143400</xdr:rowOff>
    </xdr:from>
    <xdr:ext cx="378565" cy="259045"/>
    <xdr:sp macro="" textlink="">
      <xdr:nvSpPr>
        <xdr:cNvPr id="322" name="テキスト ボックス 321"/>
        <xdr:cNvSpPr txBox="1"/>
      </xdr:nvSpPr>
      <xdr:spPr>
        <a:xfrm>
          <a:off x="7672017" y="6658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8382</xdr:rowOff>
    </xdr:from>
    <xdr:to>
      <xdr:col>10</xdr:col>
      <xdr:colOff>155575</xdr:colOff>
      <xdr:row>38</xdr:row>
      <xdr:rowOff>109982</xdr:rowOff>
    </xdr:to>
    <xdr:sp macro="" textlink="">
      <xdr:nvSpPr>
        <xdr:cNvPr id="323" name="円/楕円 322"/>
        <xdr:cNvSpPr/>
      </xdr:nvSpPr>
      <xdr:spPr>
        <a:xfrm>
          <a:off x="6921500" y="65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101109</xdr:rowOff>
    </xdr:from>
    <xdr:ext cx="469744" cy="259045"/>
    <xdr:sp macro="" textlink="">
      <xdr:nvSpPr>
        <xdr:cNvPr id="324" name="テキスト ボックス 323"/>
        <xdr:cNvSpPr txBox="1"/>
      </xdr:nvSpPr>
      <xdr:spPr>
        <a:xfrm>
          <a:off x="6737427" y="661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105044</xdr:rowOff>
    </xdr:from>
    <xdr:to>
      <xdr:col>15</xdr:col>
      <xdr:colOff>180975</xdr:colOff>
      <xdr:row>56</xdr:row>
      <xdr:rowOff>116383</xdr:rowOff>
    </xdr:to>
    <xdr:cxnSp macro="">
      <xdr:nvCxnSpPr>
        <xdr:cNvPr id="351" name="直線コネクタ 350"/>
        <xdr:cNvCxnSpPr/>
      </xdr:nvCxnSpPr>
      <xdr:spPr>
        <a:xfrm flipV="1">
          <a:off x="9639300" y="9706244"/>
          <a:ext cx="8382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138239</xdr:rowOff>
    </xdr:from>
    <xdr:ext cx="469744" cy="259045"/>
    <xdr:sp macro="" textlink="">
      <xdr:nvSpPr>
        <xdr:cNvPr id="352" name="農林水産業費平均値テキスト"/>
        <xdr:cNvSpPr txBox="1"/>
      </xdr:nvSpPr>
      <xdr:spPr>
        <a:xfrm>
          <a:off x="10528300" y="9739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89408</xdr:rowOff>
    </xdr:from>
    <xdr:to>
      <xdr:col>14</xdr:col>
      <xdr:colOff>28575</xdr:colOff>
      <xdr:row>56</xdr:row>
      <xdr:rowOff>116383</xdr:rowOff>
    </xdr:to>
    <xdr:cxnSp macro="">
      <xdr:nvCxnSpPr>
        <xdr:cNvPr id="354" name="直線コネクタ 353"/>
        <xdr:cNvCxnSpPr/>
      </xdr:nvCxnSpPr>
      <xdr:spPr>
        <a:xfrm>
          <a:off x="8750300" y="969060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113870</xdr:rowOff>
    </xdr:from>
    <xdr:ext cx="469744" cy="259045"/>
    <xdr:sp macro="" textlink="">
      <xdr:nvSpPr>
        <xdr:cNvPr id="356" name="テキスト ボックス 355"/>
        <xdr:cNvSpPr txBox="1"/>
      </xdr:nvSpPr>
      <xdr:spPr>
        <a:xfrm>
          <a:off x="9404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89408</xdr:rowOff>
    </xdr:from>
    <xdr:to>
      <xdr:col>12</xdr:col>
      <xdr:colOff>511175</xdr:colOff>
      <xdr:row>56</xdr:row>
      <xdr:rowOff>110256</xdr:rowOff>
    </xdr:to>
    <xdr:cxnSp macro="">
      <xdr:nvCxnSpPr>
        <xdr:cNvPr id="357" name="直線コネクタ 356"/>
        <xdr:cNvCxnSpPr/>
      </xdr:nvCxnSpPr>
      <xdr:spPr>
        <a:xfrm flipV="1">
          <a:off x="7861300" y="9690608"/>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134124</xdr:rowOff>
    </xdr:from>
    <xdr:ext cx="469744" cy="259045"/>
    <xdr:sp macro="" textlink="">
      <xdr:nvSpPr>
        <xdr:cNvPr id="359" name="テキスト ボックス 358"/>
        <xdr:cNvSpPr txBox="1"/>
      </xdr:nvSpPr>
      <xdr:spPr>
        <a:xfrm>
          <a:off x="8515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39710</xdr:rowOff>
    </xdr:from>
    <xdr:to>
      <xdr:col>11</xdr:col>
      <xdr:colOff>307975</xdr:colOff>
      <xdr:row>56</xdr:row>
      <xdr:rowOff>110256</xdr:rowOff>
    </xdr:to>
    <xdr:cxnSp macro="">
      <xdr:nvCxnSpPr>
        <xdr:cNvPr id="360" name="直線コネクタ 359"/>
        <xdr:cNvCxnSpPr/>
      </xdr:nvCxnSpPr>
      <xdr:spPr>
        <a:xfrm>
          <a:off x="6972300" y="9640910"/>
          <a:ext cx="8890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124843</xdr:rowOff>
    </xdr:from>
    <xdr:ext cx="469744" cy="259045"/>
    <xdr:sp macro="" textlink="">
      <xdr:nvSpPr>
        <xdr:cNvPr id="362" name="テキスト ボックス 361"/>
        <xdr:cNvSpPr txBox="1"/>
      </xdr:nvSpPr>
      <xdr:spPr>
        <a:xfrm>
          <a:off x="7626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147566</xdr:rowOff>
    </xdr:from>
    <xdr:ext cx="469744" cy="259045"/>
    <xdr:sp macro="" textlink="">
      <xdr:nvSpPr>
        <xdr:cNvPr id="364" name="テキスト ボックス 363"/>
        <xdr:cNvSpPr txBox="1"/>
      </xdr:nvSpPr>
      <xdr:spPr>
        <a:xfrm>
          <a:off x="6737427"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54244</xdr:rowOff>
    </xdr:from>
    <xdr:to>
      <xdr:col>15</xdr:col>
      <xdr:colOff>231775</xdr:colOff>
      <xdr:row>56</xdr:row>
      <xdr:rowOff>155844</xdr:rowOff>
    </xdr:to>
    <xdr:sp macro="" textlink="">
      <xdr:nvSpPr>
        <xdr:cNvPr id="370" name="円/楕円 369"/>
        <xdr:cNvSpPr/>
      </xdr:nvSpPr>
      <xdr:spPr>
        <a:xfrm>
          <a:off x="10426700" y="96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77121</xdr:rowOff>
    </xdr:from>
    <xdr:ext cx="469744" cy="259045"/>
    <xdr:sp macro="" textlink="">
      <xdr:nvSpPr>
        <xdr:cNvPr id="371" name="農林水産業費該当値テキスト"/>
        <xdr:cNvSpPr txBox="1"/>
      </xdr:nvSpPr>
      <xdr:spPr>
        <a:xfrm>
          <a:off x="10528300" y="950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65583</xdr:rowOff>
    </xdr:from>
    <xdr:to>
      <xdr:col>14</xdr:col>
      <xdr:colOff>79375</xdr:colOff>
      <xdr:row>56</xdr:row>
      <xdr:rowOff>167183</xdr:rowOff>
    </xdr:to>
    <xdr:sp macro="" textlink="">
      <xdr:nvSpPr>
        <xdr:cNvPr id="372" name="円/楕円 371"/>
        <xdr:cNvSpPr/>
      </xdr:nvSpPr>
      <xdr:spPr>
        <a:xfrm>
          <a:off x="9588500" y="96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12260</xdr:rowOff>
    </xdr:from>
    <xdr:ext cx="469744" cy="259045"/>
    <xdr:sp macro="" textlink="">
      <xdr:nvSpPr>
        <xdr:cNvPr id="373" name="テキスト ボックス 372"/>
        <xdr:cNvSpPr txBox="1"/>
      </xdr:nvSpPr>
      <xdr:spPr>
        <a:xfrm>
          <a:off x="9404427" y="944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38608</xdr:rowOff>
    </xdr:from>
    <xdr:to>
      <xdr:col>12</xdr:col>
      <xdr:colOff>561975</xdr:colOff>
      <xdr:row>56</xdr:row>
      <xdr:rowOff>140208</xdr:rowOff>
    </xdr:to>
    <xdr:sp macro="" textlink="">
      <xdr:nvSpPr>
        <xdr:cNvPr id="374" name="円/楕円 373"/>
        <xdr:cNvSpPr/>
      </xdr:nvSpPr>
      <xdr:spPr>
        <a:xfrm>
          <a:off x="8699500" y="96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156735</xdr:rowOff>
    </xdr:from>
    <xdr:ext cx="469744" cy="259045"/>
    <xdr:sp macro="" textlink="">
      <xdr:nvSpPr>
        <xdr:cNvPr id="375" name="テキスト ボックス 374"/>
        <xdr:cNvSpPr txBox="1"/>
      </xdr:nvSpPr>
      <xdr:spPr>
        <a:xfrm>
          <a:off x="8515427" y="941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59456</xdr:rowOff>
    </xdr:from>
    <xdr:to>
      <xdr:col>11</xdr:col>
      <xdr:colOff>358775</xdr:colOff>
      <xdr:row>56</xdr:row>
      <xdr:rowOff>161056</xdr:rowOff>
    </xdr:to>
    <xdr:sp macro="" textlink="">
      <xdr:nvSpPr>
        <xdr:cNvPr id="376" name="円/楕円 375"/>
        <xdr:cNvSpPr/>
      </xdr:nvSpPr>
      <xdr:spPr>
        <a:xfrm>
          <a:off x="7810500" y="966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6133</xdr:rowOff>
    </xdr:from>
    <xdr:ext cx="469744" cy="259045"/>
    <xdr:sp macro="" textlink="">
      <xdr:nvSpPr>
        <xdr:cNvPr id="377" name="テキスト ボックス 376"/>
        <xdr:cNvSpPr txBox="1"/>
      </xdr:nvSpPr>
      <xdr:spPr>
        <a:xfrm>
          <a:off x="7626427" y="943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160360</xdr:rowOff>
    </xdr:from>
    <xdr:to>
      <xdr:col>10</xdr:col>
      <xdr:colOff>155575</xdr:colOff>
      <xdr:row>56</xdr:row>
      <xdr:rowOff>90510</xdr:rowOff>
    </xdr:to>
    <xdr:sp macro="" textlink="">
      <xdr:nvSpPr>
        <xdr:cNvPr id="378" name="円/楕円 377"/>
        <xdr:cNvSpPr/>
      </xdr:nvSpPr>
      <xdr:spPr>
        <a:xfrm>
          <a:off x="6921500" y="959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107037</xdr:rowOff>
    </xdr:from>
    <xdr:ext cx="469744" cy="259045"/>
    <xdr:sp macro="" textlink="">
      <xdr:nvSpPr>
        <xdr:cNvPr id="379" name="テキスト ボックス 378"/>
        <xdr:cNvSpPr txBox="1"/>
      </xdr:nvSpPr>
      <xdr:spPr>
        <a:xfrm>
          <a:off x="6737427" y="936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35116</xdr:rowOff>
    </xdr:from>
    <xdr:to>
      <xdr:col>15</xdr:col>
      <xdr:colOff>180975</xdr:colOff>
      <xdr:row>78</xdr:row>
      <xdr:rowOff>50775</xdr:rowOff>
    </xdr:to>
    <xdr:cxnSp macro="">
      <xdr:nvCxnSpPr>
        <xdr:cNvPr id="406" name="直線コネクタ 405"/>
        <xdr:cNvCxnSpPr/>
      </xdr:nvCxnSpPr>
      <xdr:spPr>
        <a:xfrm flipV="1">
          <a:off x="9639300" y="13408216"/>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50775</xdr:rowOff>
    </xdr:from>
    <xdr:to>
      <xdr:col>14</xdr:col>
      <xdr:colOff>28575</xdr:colOff>
      <xdr:row>78</xdr:row>
      <xdr:rowOff>52581</xdr:rowOff>
    </xdr:to>
    <xdr:cxnSp macro="">
      <xdr:nvCxnSpPr>
        <xdr:cNvPr id="409" name="直線コネクタ 408"/>
        <xdr:cNvCxnSpPr/>
      </xdr:nvCxnSpPr>
      <xdr:spPr>
        <a:xfrm flipV="1">
          <a:off x="8750300" y="13423875"/>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52581</xdr:rowOff>
    </xdr:from>
    <xdr:to>
      <xdr:col>12</xdr:col>
      <xdr:colOff>511175</xdr:colOff>
      <xdr:row>78</xdr:row>
      <xdr:rowOff>66731</xdr:rowOff>
    </xdr:to>
    <xdr:cxnSp macro="">
      <xdr:nvCxnSpPr>
        <xdr:cNvPr id="412" name="直線コネクタ 411"/>
        <xdr:cNvCxnSpPr/>
      </xdr:nvCxnSpPr>
      <xdr:spPr>
        <a:xfrm flipV="1">
          <a:off x="7861300" y="13425681"/>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59142</xdr:rowOff>
    </xdr:from>
    <xdr:to>
      <xdr:col>11</xdr:col>
      <xdr:colOff>307975</xdr:colOff>
      <xdr:row>78</xdr:row>
      <xdr:rowOff>66731</xdr:rowOff>
    </xdr:to>
    <xdr:cxnSp macro="">
      <xdr:nvCxnSpPr>
        <xdr:cNvPr id="415" name="直線コネクタ 414"/>
        <xdr:cNvCxnSpPr/>
      </xdr:nvCxnSpPr>
      <xdr:spPr>
        <a:xfrm>
          <a:off x="6972300" y="13432242"/>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155766</xdr:rowOff>
    </xdr:from>
    <xdr:to>
      <xdr:col>15</xdr:col>
      <xdr:colOff>231775</xdr:colOff>
      <xdr:row>78</xdr:row>
      <xdr:rowOff>85916</xdr:rowOff>
    </xdr:to>
    <xdr:sp macro="" textlink="">
      <xdr:nvSpPr>
        <xdr:cNvPr id="425" name="円/楕円 424"/>
        <xdr:cNvSpPr/>
      </xdr:nvSpPr>
      <xdr:spPr>
        <a:xfrm>
          <a:off x="10426700" y="133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70693</xdr:rowOff>
    </xdr:from>
    <xdr:ext cx="469744" cy="259045"/>
    <xdr:sp macro="" textlink="">
      <xdr:nvSpPr>
        <xdr:cNvPr id="426" name="商工費該当値テキスト"/>
        <xdr:cNvSpPr txBox="1"/>
      </xdr:nvSpPr>
      <xdr:spPr>
        <a:xfrm>
          <a:off x="10528300" y="132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171425</xdr:rowOff>
    </xdr:from>
    <xdr:to>
      <xdr:col>14</xdr:col>
      <xdr:colOff>79375</xdr:colOff>
      <xdr:row>78</xdr:row>
      <xdr:rowOff>101575</xdr:rowOff>
    </xdr:to>
    <xdr:sp macro="" textlink="">
      <xdr:nvSpPr>
        <xdr:cNvPr id="427" name="円/楕円 426"/>
        <xdr:cNvSpPr/>
      </xdr:nvSpPr>
      <xdr:spPr>
        <a:xfrm>
          <a:off x="9588500" y="133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92702</xdr:rowOff>
    </xdr:from>
    <xdr:ext cx="469744" cy="259045"/>
    <xdr:sp macro="" textlink="">
      <xdr:nvSpPr>
        <xdr:cNvPr id="428" name="テキスト ボックス 427"/>
        <xdr:cNvSpPr txBox="1"/>
      </xdr:nvSpPr>
      <xdr:spPr>
        <a:xfrm>
          <a:off x="9404427" y="134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1781</xdr:rowOff>
    </xdr:from>
    <xdr:to>
      <xdr:col>12</xdr:col>
      <xdr:colOff>561975</xdr:colOff>
      <xdr:row>78</xdr:row>
      <xdr:rowOff>103381</xdr:rowOff>
    </xdr:to>
    <xdr:sp macro="" textlink="">
      <xdr:nvSpPr>
        <xdr:cNvPr id="429" name="円/楕円 428"/>
        <xdr:cNvSpPr/>
      </xdr:nvSpPr>
      <xdr:spPr>
        <a:xfrm>
          <a:off x="8699500" y="133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94508</xdr:rowOff>
    </xdr:from>
    <xdr:ext cx="469744" cy="259045"/>
    <xdr:sp macro="" textlink="">
      <xdr:nvSpPr>
        <xdr:cNvPr id="430" name="テキスト ボックス 429"/>
        <xdr:cNvSpPr txBox="1"/>
      </xdr:nvSpPr>
      <xdr:spPr>
        <a:xfrm>
          <a:off x="8515427" y="1346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15931</xdr:rowOff>
    </xdr:from>
    <xdr:to>
      <xdr:col>11</xdr:col>
      <xdr:colOff>358775</xdr:colOff>
      <xdr:row>78</xdr:row>
      <xdr:rowOff>117531</xdr:rowOff>
    </xdr:to>
    <xdr:sp macro="" textlink="">
      <xdr:nvSpPr>
        <xdr:cNvPr id="431" name="円/楕円 430"/>
        <xdr:cNvSpPr/>
      </xdr:nvSpPr>
      <xdr:spPr>
        <a:xfrm>
          <a:off x="7810500" y="133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108658</xdr:rowOff>
    </xdr:from>
    <xdr:ext cx="469744" cy="259045"/>
    <xdr:sp macro="" textlink="">
      <xdr:nvSpPr>
        <xdr:cNvPr id="432" name="テキスト ボックス 431"/>
        <xdr:cNvSpPr txBox="1"/>
      </xdr:nvSpPr>
      <xdr:spPr>
        <a:xfrm>
          <a:off x="7626427" y="1348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8342</xdr:rowOff>
    </xdr:from>
    <xdr:to>
      <xdr:col>10</xdr:col>
      <xdr:colOff>155575</xdr:colOff>
      <xdr:row>78</xdr:row>
      <xdr:rowOff>109942</xdr:rowOff>
    </xdr:to>
    <xdr:sp macro="" textlink="">
      <xdr:nvSpPr>
        <xdr:cNvPr id="433" name="円/楕円 432"/>
        <xdr:cNvSpPr/>
      </xdr:nvSpPr>
      <xdr:spPr>
        <a:xfrm>
          <a:off x="6921500" y="133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101069</xdr:rowOff>
    </xdr:from>
    <xdr:ext cx="469744" cy="259045"/>
    <xdr:sp macro="" textlink="">
      <xdr:nvSpPr>
        <xdr:cNvPr id="434" name="テキスト ボックス 433"/>
        <xdr:cNvSpPr txBox="1"/>
      </xdr:nvSpPr>
      <xdr:spPr>
        <a:xfrm>
          <a:off x="6737427" y="1347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18390</xdr:rowOff>
    </xdr:from>
    <xdr:to>
      <xdr:col>15</xdr:col>
      <xdr:colOff>180975</xdr:colOff>
      <xdr:row>97</xdr:row>
      <xdr:rowOff>69844</xdr:rowOff>
    </xdr:to>
    <xdr:cxnSp macro="">
      <xdr:nvCxnSpPr>
        <xdr:cNvPr id="464" name="直線コネクタ 463"/>
        <xdr:cNvCxnSpPr/>
      </xdr:nvCxnSpPr>
      <xdr:spPr>
        <a:xfrm flipV="1">
          <a:off x="9639300" y="16649040"/>
          <a:ext cx="838200" cy="5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69844</xdr:rowOff>
    </xdr:from>
    <xdr:to>
      <xdr:col>14</xdr:col>
      <xdr:colOff>28575</xdr:colOff>
      <xdr:row>97</xdr:row>
      <xdr:rowOff>101200</xdr:rowOff>
    </xdr:to>
    <xdr:cxnSp macro="">
      <xdr:nvCxnSpPr>
        <xdr:cNvPr id="467" name="直線コネクタ 466"/>
        <xdr:cNvCxnSpPr/>
      </xdr:nvCxnSpPr>
      <xdr:spPr>
        <a:xfrm flipV="1">
          <a:off x="8750300" y="16700494"/>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101200</xdr:rowOff>
    </xdr:from>
    <xdr:to>
      <xdr:col>12</xdr:col>
      <xdr:colOff>511175</xdr:colOff>
      <xdr:row>97</xdr:row>
      <xdr:rowOff>136061</xdr:rowOff>
    </xdr:to>
    <xdr:cxnSp macro="">
      <xdr:nvCxnSpPr>
        <xdr:cNvPr id="470" name="直線コネクタ 469"/>
        <xdr:cNvCxnSpPr/>
      </xdr:nvCxnSpPr>
      <xdr:spPr>
        <a:xfrm flipV="1">
          <a:off x="7861300" y="16731850"/>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72" name="テキスト ボックス 471"/>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136061</xdr:rowOff>
    </xdr:from>
    <xdr:to>
      <xdr:col>11</xdr:col>
      <xdr:colOff>307975</xdr:colOff>
      <xdr:row>97</xdr:row>
      <xdr:rowOff>160255</xdr:rowOff>
    </xdr:to>
    <xdr:cxnSp macro="">
      <xdr:nvCxnSpPr>
        <xdr:cNvPr id="473" name="直線コネクタ 472"/>
        <xdr:cNvCxnSpPr/>
      </xdr:nvCxnSpPr>
      <xdr:spPr>
        <a:xfrm flipV="1">
          <a:off x="6972300" y="16766711"/>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5" name="テキスト ボックス 474"/>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7" name="テキスト ボックス 476"/>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139040</xdr:rowOff>
    </xdr:from>
    <xdr:to>
      <xdr:col>15</xdr:col>
      <xdr:colOff>231775</xdr:colOff>
      <xdr:row>97</xdr:row>
      <xdr:rowOff>69190</xdr:rowOff>
    </xdr:to>
    <xdr:sp macro="" textlink="">
      <xdr:nvSpPr>
        <xdr:cNvPr id="483" name="円/楕円 482"/>
        <xdr:cNvSpPr/>
      </xdr:nvSpPr>
      <xdr:spPr>
        <a:xfrm>
          <a:off x="10426700" y="165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117467</xdr:rowOff>
    </xdr:from>
    <xdr:ext cx="534377" cy="259045"/>
    <xdr:sp macro="" textlink="">
      <xdr:nvSpPr>
        <xdr:cNvPr id="484" name="土木費該当値テキスト"/>
        <xdr:cNvSpPr txBox="1"/>
      </xdr:nvSpPr>
      <xdr:spPr>
        <a:xfrm>
          <a:off x="10528300" y="165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39,368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19044</xdr:rowOff>
    </xdr:from>
    <xdr:to>
      <xdr:col>14</xdr:col>
      <xdr:colOff>79375</xdr:colOff>
      <xdr:row>97</xdr:row>
      <xdr:rowOff>120644</xdr:rowOff>
    </xdr:to>
    <xdr:sp macro="" textlink="">
      <xdr:nvSpPr>
        <xdr:cNvPr id="485" name="円/楕円 484"/>
        <xdr:cNvSpPr/>
      </xdr:nvSpPr>
      <xdr:spPr>
        <a:xfrm>
          <a:off x="9588500" y="166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111771</xdr:rowOff>
    </xdr:from>
    <xdr:ext cx="534377" cy="259045"/>
    <xdr:sp macro="" textlink="">
      <xdr:nvSpPr>
        <xdr:cNvPr id="486" name="テキスト ボックス 485"/>
        <xdr:cNvSpPr txBox="1"/>
      </xdr:nvSpPr>
      <xdr:spPr>
        <a:xfrm>
          <a:off x="9372111" y="1674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50400</xdr:rowOff>
    </xdr:from>
    <xdr:to>
      <xdr:col>12</xdr:col>
      <xdr:colOff>561975</xdr:colOff>
      <xdr:row>97</xdr:row>
      <xdr:rowOff>152000</xdr:rowOff>
    </xdr:to>
    <xdr:sp macro="" textlink="">
      <xdr:nvSpPr>
        <xdr:cNvPr id="487" name="円/楕円 486"/>
        <xdr:cNvSpPr/>
      </xdr:nvSpPr>
      <xdr:spPr>
        <a:xfrm>
          <a:off x="8699500" y="166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143127</xdr:rowOff>
    </xdr:from>
    <xdr:ext cx="534377" cy="259045"/>
    <xdr:sp macro="" textlink="">
      <xdr:nvSpPr>
        <xdr:cNvPr id="488" name="テキスト ボックス 487"/>
        <xdr:cNvSpPr txBox="1"/>
      </xdr:nvSpPr>
      <xdr:spPr>
        <a:xfrm>
          <a:off x="8483111" y="167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85261</xdr:rowOff>
    </xdr:from>
    <xdr:to>
      <xdr:col>11</xdr:col>
      <xdr:colOff>358775</xdr:colOff>
      <xdr:row>98</xdr:row>
      <xdr:rowOff>15411</xdr:rowOff>
    </xdr:to>
    <xdr:sp macro="" textlink="">
      <xdr:nvSpPr>
        <xdr:cNvPr id="489" name="円/楕円 488"/>
        <xdr:cNvSpPr/>
      </xdr:nvSpPr>
      <xdr:spPr>
        <a:xfrm>
          <a:off x="7810500" y="167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6538</xdr:rowOff>
    </xdr:from>
    <xdr:ext cx="534377" cy="259045"/>
    <xdr:sp macro="" textlink="">
      <xdr:nvSpPr>
        <xdr:cNvPr id="490" name="テキスト ボックス 489"/>
        <xdr:cNvSpPr txBox="1"/>
      </xdr:nvSpPr>
      <xdr:spPr>
        <a:xfrm>
          <a:off x="7594111" y="1680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109455</xdr:rowOff>
    </xdr:from>
    <xdr:to>
      <xdr:col>10</xdr:col>
      <xdr:colOff>155575</xdr:colOff>
      <xdr:row>98</xdr:row>
      <xdr:rowOff>39605</xdr:rowOff>
    </xdr:to>
    <xdr:sp macro="" textlink="">
      <xdr:nvSpPr>
        <xdr:cNvPr id="491" name="円/楕円 490"/>
        <xdr:cNvSpPr/>
      </xdr:nvSpPr>
      <xdr:spPr>
        <a:xfrm>
          <a:off x="6921500" y="167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30732</xdr:rowOff>
    </xdr:from>
    <xdr:ext cx="534377" cy="259045"/>
    <xdr:sp macro="" textlink="">
      <xdr:nvSpPr>
        <xdr:cNvPr id="492" name="テキスト ボックス 491"/>
        <xdr:cNvSpPr txBox="1"/>
      </xdr:nvSpPr>
      <xdr:spPr>
        <a:xfrm>
          <a:off x="6705111" y="1683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133822</xdr:rowOff>
    </xdr:from>
    <xdr:to>
      <xdr:col>23</xdr:col>
      <xdr:colOff>517525</xdr:colOff>
      <xdr:row>35</xdr:row>
      <xdr:rowOff>64915</xdr:rowOff>
    </xdr:to>
    <xdr:cxnSp macro="">
      <xdr:nvCxnSpPr>
        <xdr:cNvPr id="524" name="直線コネクタ 523"/>
        <xdr:cNvCxnSpPr/>
      </xdr:nvCxnSpPr>
      <xdr:spPr>
        <a:xfrm>
          <a:off x="15481300" y="5620222"/>
          <a:ext cx="838200" cy="44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12659</xdr:rowOff>
    </xdr:from>
    <xdr:ext cx="534377" cy="259045"/>
    <xdr:sp macro="" textlink="">
      <xdr:nvSpPr>
        <xdr:cNvPr id="525" name="消防費平均値テキスト"/>
        <xdr:cNvSpPr txBox="1"/>
      </xdr:nvSpPr>
      <xdr:spPr>
        <a:xfrm>
          <a:off x="16370300" y="618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133822</xdr:rowOff>
    </xdr:from>
    <xdr:to>
      <xdr:col>22</xdr:col>
      <xdr:colOff>365125</xdr:colOff>
      <xdr:row>34</xdr:row>
      <xdr:rowOff>48848</xdr:rowOff>
    </xdr:to>
    <xdr:cxnSp macro="">
      <xdr:nvCxnSpPr>
        <xdr:cNvPr id="527" name="直線コネクタ 526"/>
        <xdr:cNvCxnSpPr/>
      </xdr:nvCxnSpPr>
      <xdr:spPr>
        <a:xfrm flipV="1">
          <a:off x="14592300" y="5620222"/>
          <a:ext cx="889000" cy="25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146161</xdr:rowOff>
    </xdr:from>
    <xdr:ext cx="534377" cy="259045"/>
    <xdr:sp macro="" textlink="">
      <xdr:nvSpPr>
        <xdr:cNvPr id="529" name="テキスト ボックス 528"/>
        <xdr:cNvSpPr txBox="1"/>
      </xdr:nvSpPr>
      <xdr:spPr>
        <a:xfrm>
          <a:off x="15214111" y="63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48848</xdr:rowOff>
    </xdr:from>
    <xdr:to>
      <xdr:col>21</xdr:col>
      <xdr:colOff>161925</xdr:colOff>
      <xdr:row>35</xdr:row>
      <xdr:rowOff>140419</xdr:rowOff>
    </xdr:to>
    <xdr:cxnSp macro="">
      <xdr:nvCxnSpPr>
        <xdr:cNvPr id="530" name="直線コネクタ 529"/>
        <xdr:cNvCxnSpPr/>
      </xdr:nvCxnSpPr>
      <xdr:spPr>
        <a:xfrm flipV="1">
          <a:off x="13703300" y="5878148"/>
          <a:ext cx="889000" cy="26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3450</xdr:rowOff>
    </xdr:from>
    <xdr:ext cx="534377" cy="259045"/>
    <xdr:sp macro="" textlink="">
      <xdr:nvSpPr>
        <xdr:cNvPr id="532" name="テキスト ボックス 531"/>
        <xdr:cNvSpPr txBox="1"/>
      </xdr:nvSpPr>
      <xdr:spPr>
        <a:xfrm>
          <a:off x="14325111" y="63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122457</xdr:rowOff>
    </xdr:from>
    <xdr:to>
      <xdr:col>19</xdr:col>
      <xdr:colOff>644525</xdr:colOff>
      <xdr:row>35</xdr:row>
      <xdr:rowOff>140419</xdr:rowOff>
    </xdr:to>
    <xdr:cxnSp macro="">
      <xdr:nvCxnSpPr>
        <xdr:cNvPr id="533" name="直線コネクタ 532"/>
        <xdr:cNvCxnSpPr/>
      </xdr:nvCxnSpPr>
      <xdr:spPr>
        <a:xfrm>
          <a:off x="12814300" y="612320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28726</xdr:rowOff>
    </xdr:from>
    <xdr:ext cx="534377" cy="259045"/>
    <xdr:sp macro="" textlink="">
      <xdr:nvSpPr>
        <xdr:cNvPr id="535" name="テキスト ボックス 534"/>
        <xdr:cNvSpPr txBox="1"/>
      </xdr:nvSpPr>
      <xdr:spPr>
        <a:xfrm>
          <a:off x="13436111" y="63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42638</xdr:rowOff>
    </xdr:from>
    <xdr:ext cx="534377" cy="259045"/>
    <xdr:sp macro="" textlink="">
      <xdr:nvSpPr>
        <xdr:cNvPr id="537" name="テキスト ボックス 536"/>
        <xdr:cNvSpPr txBox="1"/>
      </xdr:nvSpPr>
      <xdr:spPr>
        <a:xfrm>
          <a:off x="12547111"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14115</xdr:rowOff>
    </xdr:from>
    <xdr:to>
      <xdr:col>23</xdr:col>
      <xdr:colOff>568325</xdr:colOff>
      <xdr:row>35</xdr:row>
      <xdr:rowOff>115715</xdr:rowOff>
    </xdr:to>
    <xdr:sp macro="" textlink="">
      <xdr:nvSpPr>
        <xdr:cNvPr id="543" name="円/楕円 542"/>
        <xdr:cNvSpPr/>
      </xdr:nvSpPr>
      <xdr:spPr>
        <a:xfrm>
          <a:off x="16268700" y="6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36992</xdr:rowOff>
    </xdr:from>
    <xdr:ext cx="534377" cy="259045"/>
    <xdr:sp macro="" textlink="">
      <xdr:nvSpPr>
        <xdr:cNvPr id="544" name="消防費該当値テキスト"/>
        <xdr:cNvSpPr txBox="1"/>
      </xdr:nvSpPr>
      <xdr:spPr>
        <a:xfrm>
          <a:off x="16370300" y="586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16,020</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83022</xdr:rowOff>
    </xdr:from>
    <xdr:to>
      <xdr:col>22</xdr:col>
      <xdr:colOff>415925</xdr:colOff>
      <xdr:row>33</xdr:row>
      <xdr:rowOff>13172</xdr:rowOff>
    </xdr:to>
    <xdr:sp macro="" textlink="">
      <xdr:nvSpPr>
        <xdr:cNvPr id="545" name="円/楕円 544"/>
        <xdr:cNvSpPr/>
      </xdr:nvSpPr>
      <xdr:spPr>
        <a:xfrm>
          <a:off x="15430500" y="55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29699</xdr:rowOff>
    </xdr:from>
    <xdr:ext cx="534377" cy="259045"/>
    <xdr:sp macro="" textlink="">
      <xdr:nvSpPr>
        <xdr:cNvPr id="546" name="テキスト ボックス 545"/>
        <xdr:cNvSpPr txBox="1"/>
      </xdr:nvSpPr>
      <xdr:spPr>
        <a:xfrm>
          <a:off x="15214111" y="534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22,840</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169498</xdr:rowOff>
    </xdr:from>
    <xdr:to>
      <xdr:col>21</xdr:col>
      <xdr:colOff>212725</xdr:colOff>
      <xdr:row>34</xdr:row>
      <xdr:rowOff>99648</xdr:rowOff>
    </xdr:to>
    <xdr:sp macro="" textlink="">
      <xdr:nvSpPr>
        <xdr:cNvPr id="547" name="円/楕円 546"/>
        <xdr:cNvSpPr/>
      </xdr:nvSpPr>
      <xdr:spPr>
        <a:xfrm>
          <a:off x="14541500" y="58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116175</xdr:rowOff>
    </xdr:from>
    <xdr:ext cx="534377" cy="259045"/>
    <xdr:sp macro="" textlink="">
      <xdr:nvSpPr>
        <xdr:cNvPr id="548" name="テキスト ボックス 547"/>
        <xdr:cNvSpPr txBox="1"/>
      </xdr:nvSpPr>
      <xdr:spPr>
        <a:xfrm>
          <a:off x="14325111" y="56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89619</xdr:rowOff>
    </xdr:from>
    <xdr:to>
      <xdr:col>20</xdr:col>
      <xdr:colOff>9525</xdr:colOff>
      <xdr:row>36</xdr:row>
      <xdr:rowOff>19769</xdr:rowOff>
    </xdr:to>
    <xdr:sp macro="" textlink="">
      <xdr:nvSpPr>
        <xdr:cNvPr id="549" name="円/楕円 548"/>
        <xdr:cNvSpPr/>
      </xdr:nvSpPr>
      <xdr:spPr>
        <a:xfrm>
          <a:off x="13652500" y="60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36296</xdr:rowOff>
    </xdr:from>
    <xdr:ext cx="534377" cy="259045"/>
    <xdr:sp macro="" textlink="">
      <xdr:nvSpPr>
        <xdr:cNvPr id="550" name="テキスト ボックス 549"/>
        <xdr:cNvSpPr txBox="1"/>
      </xdr:nvSpPr>
      <xdr:spPr>
        <a:xfrm>
          <a:off x="13436111" y="586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71657</xdr:rowOff>
    </xdr:from>
    <xdr:to>
      <xdr:col>18</xdr:col>
      <xdr:colOff>492125</xdr:colOff>
      <xdr:row>36</xdr:row>
      <xdr:rowOff>1807</xdr:rowOff>
    </xdr:to>
    <xdr:sp macro="" textlink="">
      <xdr:nvSpPr>
        <xdr:cNvPr id="551" name="円/楕円 550"/>
        <xdr:cNvSpPr/>
      </xdr:nvSpPr>
      <xdr:spPr>
        <a:xfrm>
          <a:off x="12763500" y="60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18334</xdr:rowOff>
    </xdr:from>
    <xdr:ext cx="534377" cy="259045"/>
    <xdr:sp macro="" textlink="">
      <xdr:nvSpPr>
        <xdr:cNvPr id="552" name="テキスト ボックス 551"/>
        <xdr:cNvSpPr txBox="1"/>
      </xdr:nvSpPr>
      <xdr:spPr>
        <a:xfrm>
          <a:off x="12547111" y="58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37450</xdr:rowOff>
    </xdr:from>
    <xdr:to>
      <xdr:col>23</xdr:col>
      <xdr:colOff>517525</xdr:colOff>
      <xdr:row>54</xdr:row>
      <xdr:rowOff>26739</xdr:rowOff>
    </xdr:to>
    <xdr:cxnSp macro="">
      <xdr:nvCxnSpPr>
        <xdr:cNvPr id="584" name="直線コネクタ 583"/>
        <xdr:cNvCxnSpPr/>
      </xdr:nvCxnSpPr>
      <xdr:spPr>
        <a:xfrm>
          <a:off x="15481300" y="8781400"/>
          <a:ext cx="838200" cy="50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122942</xdr:rowOff>
    </xdr:from>
    <xdr:ext cx="534377" cy="259045"/>
    <xdr:sp macro="" textlink="">
      <xdr:nvSpPr>
        <xdr:cNvPr id="585" name="教育費平均値テキスト"/>
        <xdr:cNvSpPr txBox="1"/>
      </xdr:nvSpPr>
      <xdr:spPr>
        <a:xfrm>
          <a:off x="16370300" y="9552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37450</xdr:rowOff>
    </xdr:from>
    <xdr:to>
      <xdr:col>22</xdr:col>
      <xdr:colOff>365125</xdr:colOff>
      <xdr:row>55</xdr:row>
      <xdr:rowOff>11161</xdr:rowOff>
    </xdr:to>
    <xdr:cxnSp macro="">
      <xdr:nvCxnSpPr>
        <xdr:cNvPr id="587" name="直線コネクタ 586"/>
        <xdr:cNvCxnSpPr/>
      </xdr:nvCxnSpPr>
      <xdr:spPr>
        <a:xfrm flipV="1">
          <a:off x="14592300" y="8781400"/>
          <a:ext cx="889000" cy="65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81206</xdr:rowOff>
    </xdr:from>
    <xdr:ext cx="534377" cy="259045"/>
    <xdr:sp macro="" textlink="">
      <xdr:nvSpPr>
        <xdr:cNvPr id="589" name="テキスト ボックス 588"/>
        <xdr:cNvSpPr txBox="1"/>
      </xdr:nvSpPr>
      <xdr:spPr>
        <a:xfrm>
          <a:off x="15214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11161</xdr:rowOff>
    </xdr:from>
    <xdr:to>
      <xdr:col>21</xdr:col>
      <xdr:colOff>161925</xdr:colOff>
      <xdr:row>55</xdr:row>
      <xdr:rowOff>80983</xdr:rowOff>
    </xdr:to>
    <xdr:cxnSp macro="">
      <xdr:nvCxnSpPr>
        <xdr:cNvPr id="590" name="直線コネクタ 589"/>
        <xdr:cNvCxnSpPr/>
      </xdr:nvCxnSpPr>
      <xdr:spPr>
        <a:xfrm flipV="1">
          <a:off x="13703300" y="9440911"/>
          <a:ext cx="889000" cy="6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161183</xdr:rowOff>
    </xdr:from>
    <xdr:ext cx="534377" cy="259045"/>
    <xdr:sp macro="" textlink="">
      <xdr:nvSpPr>
        <xdr:cNvPr id="592" name="テキスト ボックス 591"/>
        <xdr:cNvSpPr txBox="1"/>
      </xdr:nvSpPr>
      <xdr:spPr>
        <a:xfrm>
          <a:off x="14325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20436</xdr:rowOff>
    </xdr:from>
    <xdr:to>
      <xdr:col>19</xdr:col>
      <xdr:colOff>644525</xdr:colOff>
      <xdr:row>55</xdr:row>
      <xdr:rowOff>80983</xdr:rowOff>
    </xdr:to>
    <xdr:cxnSp macro="">
      <xdr:nvCxnSpPr>
        <xdr:cNvPr id="593" name="直線コネクタ 592"/>
        <xdr:cNvCxnSpPr/>
      </xdr:nvCxnSpPr>
      <xdr:spPr>
        <a:xfrm>
          <a:off x="12814300" y="9278736"/>
          <a:ext cx="889000" cy="23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14520</xdr:rowOff>
    </xdr:from>
    <xdr:ext cx="534377" cy="259045"/>
    <xdr:sp macro="" textlink="">
      <xdr:nvSpPr>
        <xdr:cNvPr id="595" name="テキスト ボックス 594"/>
        <xdr:cNvSpPr txBox="1"/>
      </xdr:nvSpPr>
      <xdr:spPr>
        <a:xfrm>
          <a:off x="13436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5605</xdr:rowOff>
    </xdr:from>
    <xdr:ext cx="534377" cy="259045"/>
    <xdr:sp macro="" textlink="">
      <xdr:nvSpPr>
        <xdr:cNvPr id="597" name="テキスト ボックス 596"/>
        <xdr:cNvSpPr txBox="1"/>
      </xdr:nvSpPr>
      <xdr:spPr>
        <a:xfrm>
          <a:off x="12547111" y="97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147389</xdr:rowOff>
    </xdr:from>
    <xdr:to>
      <xdr:col>23</xdr:col>
      <xdr:colOff>568325</xdr:colOff>
      <xdr:row>54</xdr:row>
      <xdr:rowOff>77539</xdr:rowOff>
    </xdr:to>
    <xdr:sp macro="" textlink="">
      <xdr:nvSpPr>
        <xdr:cNvPr id="603" name="円/楕円 602"/>
        <xdr:cNvSpPr/>
      </xdr:nvSpPr>
      <xdr:spPr>
        <a:xfrm>
          <a:off x="16268700" y="92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170266</xdr:rowOff>
    </xdr:from>
    <xdr:ext cx="534377" cy="259045"/>
    <xdr:sp macro="" textlink="">
      <xdr:nvSpPr>
        <xdr:cNvPr id="604" name="教育費該当値テキスト"/>
        <xdr:cNvSpPr txBox="1"/>
      </xdr:nvSpPr>
      <xdr:spPr>
        <a:xfrm>
          <a:off x="16370300" y="90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48,459</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158100</xdr:rowOff>
    </xdr:from>
    <xdr:to>
      <xdr:col>22</xdr:col>
      <xdr:colOff>415925</xdr:colOff>
      <xdr:row>51</xdr:row>
      <xdr:rowOff>88250</xdr:rowOff>
    </xdr:to>
    <xdr:sp macro="" textlink="">
      <xdr:nvSpPr>
        <xdr:cNvPr id="605" name="円/楕円 604"/>
        <xdr:cNvSpPr/>
      </xdr:nvSpPr>
      <xdr:spPr>
        <a:xfrm>
          <a:off x="15430500" y="87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49</xdr:row>
      <xdr:rowOff>104777</xdr:rowOff>
    </xdr:from>
    <xdr:ext cx="534377" cy="259045"/>
    <xdr:sp macro="" textlink="">
      <xdr:nvSpPr>
        <xdr:cNvPr id="606" name="テキスト ボックス 605"/>
        <xdr:cNvSpPr txBox="1"/>
      </xdr:nvSpPr>
      <xdr:spPr>
        <a:xfrm>
          <a:off x="15214111" y="850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131811</xdr:rowOff>
    </xdr:from>
    <xdr:to>
      <xdr:col>21</xdr:col>
      <xdr:colOff>212725</xdr:colOff>
      <xdr:row>55</xdr:row>
      <xdr:rowOff>61961</xdr:rowOff>
    </xdr:to>
    <xdr:sp macro="" textlink="">
      <xdr:nvSpPr>
        <xdr:cNvPr id="607" name="円/楕円 606"/>
        <xdr:cNvSpPr/>
      </xdr:nvSpPr>
      <xdr:spPr>
        <a:xfrm>
          <a:off x="14541500" y="93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78488</xdr:rowOff>
    </xdr:from>
    <xdr:ext cx="534377" cy="259045"/>
    <xdr:sp macro="" textlink="">
      <xdr:nvSpPr>
        <xdr:cNvPr id="608" name="テキスト ボックス 607"/>
        <xdr:cNvSpPr txBox="1"/>
      </xdr:nvSpPr>
      <xdr:spPr>
        <a:xfrm>
          <a:off x="14325111" y="916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30183</xdr:rowOff>
    </xdr:from>
    <xdr:to>
      <xdr:col>20</xdr:col>
      <xdr:colOff>9525</xdr:colOff>
      <xdr:row>55</xdr:row>
      <xdr:rowOff>131783</xdr:rowOff>
    </xdr:to>
    <xdr:sp macro="" textlink="">
      <xdr:nvSpPr>
        <xdr:cNvPr id="609" name="円/楕円 608"/>
        <xdr:cNvSpPr/>
      </xdr:nvSpPr>
      <xdr:spPr>
        <a:xfrm>
          <a:off x="13652500" y="945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148310</xdr:rowOff>
    </xdr:from>
    <xdr:ext cx="534377" cy="259045"/>
    <xdr:sp macro="" textlink="">
      <xdr:nvSpPr>
        <xdr:cNvPr id="610" name="テキスト ボックス 609"/>
        <xdr:cNvSpPr txBox="1"/>
      </xdr:nvSpPr>
      <xdr:spPr>
        <a:xfrm>
          <a:off x="13436111" y="923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41,548</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141086</xdr:rowOff>
    </xdr:from>
    <xdr:to>
      <xdr:col>18</xdr:col>
      <xdr:colOff>492125</xdr:colOff>
      <xdr:row>54</xdr:row>
      <xdr:rowOff>71236</xdr:rowOff>
    </xdr:to>
    <xdr:sp macro="" textlink="">
      <xdr:nvSpPr>
        <xdr:cNvPr id="611" name="円/楕円 610"/>
        <xdr:cNvSpPr/>
      </xdr:nvSpPr>
      <xdr:spPr>
        <a:xfrm>
          <a:off x="12763500" y="92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87763</xdr:rowOff>
    </xdr:from>
    <xdr:ext cx="534377" cy="259045"/>
    <xdr:sp macro="" textlink="">
      <xdr:nvSpPr>
        <xdr:cNvPr id="612" name="テキスト ボックス 611"/>
        <xdr:cNvSpPr txBox="1"/>
      </xdr:nvSpPr>
      <xdr:spPr>
        <a:xfrm>
          <a:off x="12547111" y="900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6" name="テキスト ボックス 62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8" name="テキスト ボックス 62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30" name="テキスト ボックス 62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2" name="テキスト ボックス 631"/>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133604</xdr:rowOff>
    </xdr:from>
    <xdr:to>
      <xdr:col>23</xdr:col>
      <xdr:colOff>516889</xdr:colOff>
      <xdr:row>79</xdr:row>
      <xdr:rowOff>44450</xdr:rowOff>
    </xdr:to>
    <xdr:cxnSp macro="">
      <xdr:nvCxnSpPr>
        <xdr:cNvPr id="636" name="直線コネクタ 635"/>
        <xdr:cNvCxnSpPr/>
      </xdr:nvCxnSpPr>
      <xdr:spPr>
        <a:xfrm flipV="1">
          <a:off x="16317595" y="12649454"/>
          <a:ext cx="1269" cy="93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80281</xdr:rowOff>
    </xdr:from>
    <xdr:ext cx="469744" cy="259045"/>
    <xdr:sp macro="" textlink="">
      <xdr:nvSpPr>
        <xdr:cNvPr id="639" name="災害復旧費最大値テキスト"/>
        <xdr:cNvSpPr txBox="1"/>
      </xdr:nvSpPr>
      <xdr:spPr>
        <a:xfrm>
          <a:off x="16370300" y="1242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73</xdr:row>
      <xdr:rowOff>133604</xdr:rowOff>
    </xdr:from>
    <xdr:to>
      <xdr:col>23</xdr:col>
      <xdr:colOff>606425</xdr:colOff>
      <xdr:row>73</xdr:row>
      <xdr:rowOff>133604</xdr:rowOff>
    </xdr:to>
    <xdr:cxnSp macro="">
      <xdr:nvCxnSpPr>
        <xdr:cNvPr id="640" name="直線コネクタ 639"/>
        <xdr:cNvCxnSpPr/>
      </xdr:nvCxnSpPr>
      <xdr:spPr>
        <a:xfrm>
          <a:off x="16230600" y="1264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42926</xdr:rowOff>
    </xdr:from>
    <xdr:to>
      <xdr:col>23</xdr:col>
      <xdr:colOff>517525</xdr:colOff>
      <xdr:row>79</xdr:row>
      <xdr:rowOff>44450</xdr:rowOff>
    </xdr:to>
    <xdr:cxnSp macro="">
      <xdr:nvCxnSpPr>
        <xdr:cNvPr id="641" name="直線コネクタ 640"/>
        <xdr:cNvCxnSpPr/>
      </xdr:nvCxnSpPr>
      <xdr:spPr>
        <a:xfrm>
          <a:off x="15481300" y="1358747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71772</xdr:rowOff>
    </xdr:from>
    <xdr:ext cx="378565" cy="259045"/>
    <xdr:sp macro="" textlink="">
      <xdr:nvSpPr>
        <xdr:cNvPr id="642" name="災害復旧費平均値テキスト"/>
        <xdr:cNvSpPr txBox="1"/>
      </xdr:nvSpPr>
      <xdr:spPr>
        <a:xfrm>
          <a:off x="16370300" y="132734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48895</xdr:rowOff>
    </xdr:from>
    <xdr:to>
      <xdr:col>23</xdr:col>
      <xdr:colOff>568325</xdr:colOff>
      <xdr:row>78</xdr:row>
      <xdr:rowOff>150495</xdr:rowOff>
    </xdr:to>
    <xdr:sp macro="" textlink="">
      <xdr:nvSpPr>
        <xdr:cNvPr id="643" name="フローチャート : 判断 642"/>
        <xdr:cNvSpPr/>
      </xdr:nvSpPr>
      <xdr:spPr>
        <a:xfrm>
          <a:off x="162687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128270</xdr:rowOff>
    </xdr:from>
    <xdr:to>
      <xdr:col>22</xdr:col>
      <xdr:colOff>365125</xdr:colOff>
      <xdr:row>79</xdr:row>
      <xdr:rowOff>42926</xdr:rowOff>
    </xdr:to>
    <xdr:cxnSp macro="">
      <xdr:nvCxnSpPr>
        <xdr:cNvPr id="644" name="直線コネクタ 643"/>
        <xdr:cNvCxnSpPr/>
      </xdr:nvCxnSpPr>
      <xdr:spPr>
        <a:xfrm>
          <a:off x="14592300" y="13329920"/>
          <a:ext cx="889000" cy="2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41656</xdr:rowOff>
    </xdr:from>
    <xdr:to>
      <xdr:col>22</xdr:col>
      <xdr:colOff>415925</xdr:colOff>
      <xdr:row>78</xdr:row>
      <xdr:rowOff>143256</xdr:rowOff>
    </xdr:to>
    <xdr:sp macro="" textlink="">
      <xdr:nvSpPr>
        <xdr:cNvPr id="645" name="フローチャート : 判断 644"/>
        <xdr:cNvSpPr/>
      </xdr:nvSpPr>
      <xdr:spPr>
        <a:xfrm>
          <a:off x="15430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159783</xdr:rowOff>
    </xdr:from>
    <xdr:ext cx="378565" cy="259045"/>
    <xdr:sp macro="" textlink="">
      <xdr:nvSpPr>
        <xdr:cNvPr id="646" name="テキスト ボックス 645"/>
        <xdr:cNvSpPr txBox="1"/>
      </xdr:nvSpPr>
      <xdr:spPr>
        <a:xfrm>
          <a:off x="15292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98552</xdr:rowOff>
    </xdr:from>
    <xdr:to>
      <xdr:col>21</xdr:col>
      <xdr:colOff>161925</xdr:colOff>
      <xdr:row>77</xdr:row>
      <xdr:rowOff>128270</xdr:rowOff>
    </xdr:to>
    <xdr:cxnSp macro="">
      <xdr:nvCxnSpPr>
        <xdr:cNvPr id="647" name="直線コネクタ 646"/>
        <xdr:cNvCxnSpPr/>
      </xdr:nvCxnSpPr>
      <xdr:spPr>
        <a:xfrm>
          <a:off x="13703300" y="133002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171196</xdr:rowOff>
    </xdr:from>
    <xdr:to>
      <xdr:col>21</xdr:col>
      <xdr:colOff>212725</xdr:colOff>
      <xdr:row>78</xdr:row>
      <xdr:rowOff>101346</xdr:rowOff>
    </xdr:to>
    <xdr:sp macro="" textlink="">
      <xdr:nvSpPr>
        <xdr:cNvPr id="648" name="フローチャート : 判断 647"/>
        <xdr:cNvSpPr/>
      </xdr:nvSpPr>
      <xdr:spPr>
        <a:xfrm>
          <a:off x="14541500" y="1337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92473</xdr:rowOff>
    </xdr:from>
    <xdr:ext cx="378565" cy="259045"/>
    <xdr:sp macro="" textlink="">
      <xdr:nvSpPr>
        <xdr:cNvPr id="649" name="テキスト ボックス 648"/>
        <xdr:cNvSpPr txBox="1"/>
      </xdr:nvSpPr>
      <xdr:spPr>
        <a:xfrm>
          <a:off x="14403017" y="13465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101219</xdr:rowOff>
    </xdr:from>
    <xdr:to>
      <xdr:col>19</xdr:col>
      <xdr:colOff>644525</xdr:colOff>
      <xdr:row>77</xdr:row>
      <xdr:rowOff>98552</xdr:rowOff>
    </xdr:to>
    <xdr:cxnSp macro="">
      <xdr:nvCxnSpPr>
        <xdr:cNvPr id="650" name="直線コネクタ 649"/>
        <xdr:cNvCxnSpPr/>
      </xdr:nvCxnSpPr>
      <xdr:spPr>
        <a:xfrm>
          <a:off x="12814300" y="12274169"/>
          <a:ext cx="889000" cy="102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136525</xdr:rowOff>
    </xdr:from>
    <xdr:to>
      <xdr:col>20</xdr:col>
      <xdr:colOff>9525</xdr:colOff>
      <xdr:row>77</xdr:row>
      <xdr:rowOff>66675</xdr:rowOff>
    </xdr:to>
    <xdr:sp macro="" textlink="">
      <xdr:nvSpPr>
        <xdr:cNvPr id="651" name="フローチャート : 判断 650"/>
        <xdr:cNvSpPr/>
      </xdr:nvSpPr>
      <xdr:spPr>
        <a:xfrm>
          <a:off x="13652500" y="1316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75</xdr:row>
      <xdr:rowOff>83202</xdr:rowOff>
    </xdr:from>
    <xdr:ext cx="378565" cy="259045"/>
    <xdr:sp macro="" textlink="">
      <xdr:nvSpPr>
        <xdr:cNvPr id="652" name="テキスト ボックス 651"/>
        <xdr:cNvSpPr txBox="1"/>
      </xdr:nvSpPr>
      <xdr:spPr>
        <a:xfrm>
          <a:off x="13514017" y="1294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123571</xdr:rowOff>
    </xdr:from>
    <xdr:to>
      <xdr:col>18</xdr:col>
      <xdr:colOff>492125</xdr:colOff>
      <xdr:row>77</xdr:row>
      <xdr:rowOff>53721</xdr:rowOff>
    </xdr:to>
    <xdr:sp macro="" textlink="">
      <xdr:nvSpPr>
        <xdr:cNvPr id="653" name="フローチャート : 判断 652"/>
        <xdr:cNvSpPr/>
      </xdr:nvSpPr>
      <xdr:spPr>
        <a:xfrm>
          <a:off x="12763500" y="131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44848</xdr:rowOff>
    </xdr:from>
    <xdr:ext cx="469744" cy="259045"/>
    <xdr:sp macro="" textlink="">
      <xdr:nvSpPr>
        <xdr:cNvPr id="654" name="テキスト ボックス 653"/>
        <xdr:cNvSpPr txBox="1"/>
      </xdr:nvSpPr>
      <xdr:spPr>
        <a:xfrm>
          <a:off x="12579427" y="132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6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163576</xdr:rowOff>
    </xdr:from>
    <xdr:to>
      <xdr:col>22</xdr:col>
      <xdr:colOff>415925</xdr:colOff>
      <xdr:row>79</xdr:row>
      <xdr:rowOff>93726</xdr:rowOff>
    </xdr:to>
    <xdr:sp macro="" textlink="">
      <xdr:nvSpPr>
        <xdr:cNvPr id="662" name="円/楕円 661"/>
        <xdr:cNvSpPr/>
      </xdr:nvSpPr>
      <xdr:spPr>
        <a:xfrm>
          <a:off x="15430500" y="13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84853</xdr:rowOff>
    </xdr:from>
    <xdr:ext cx="249299" cy="259045"/>
    <xdr:sp macro="" textlink="">
      <xdr:nvSpPr>
        <xdr:cNvPr id="663" name="テキスト ボックス 662"/>
        <xdr:cNvSpPr txBox="1"/>
      </xdr:nvSpPr>
      <xdr:spPr>
        <a:xfrm>
          <a:off x="15356649" y="13629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77470</xdr:rowOff>
    </xdr:from>
    <xdr:to>
      <xdr:col>21</xdr:col>
      <xdr:colOff>212725</xdr:colOff>
      <xdr:row>78</xdr:row>
      <xdr:rowOff>7620</xdr:rowOff>
    </xdr:to>
    <xdr:sp macro="" textlink="">
      <xdr:nvSpPr>
        <xdr:cNvPr id="664" name="円/楕円 663"/>
        <xdr:cNvSpPr/>
      </xdr:nvSpPr>
      <xdr:spPr>
        <a:xfrm>
          <a:off x="14541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24147</xdr:rowOff>
    </xdr:from>
    <xdr:ext cx="378565" cy="259045"/>
    <xdr:sp macro="" textlink="">
      <xdr:nvSpPr>
        <xdr:cNvPr id="665" name="テキスト ボックス 664"/>
        <xdr:cNvSpPr txBox="1"/>
      </xdr:nvSpPr>
      <xdr:spPr>
        <a:xfrm>
          <a:off x="14403017" y="1305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47752</xdr:rowOff>
    </xdr:from>
    <xdr:to>
      <xdr:col>20</xdr:col>
      <xdr:colOff>9525</xdr:colOff>
      <xdr:row>77</xdr:row>
      <xdr:rowOff>149352</xdr:rowOff>
    </xdr:to>
    <xdr:sp macro="" textlink="">
      <xdr:nvSpPr>
        <xdr:cNvPr id="666" name="円/楕円 665"/>
        <xdr:cNvSpPr/>
      </xdr:nvSpPr>
      <xdr:spPr>
        <a:xfrm>
          <a:off x="13652500" y="132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140479</xdr:rowOff>
    </xdr:from>
    <xdr:ext cx="378565" cy="259045"/>
    <xdr:sp macro="" textlink="">
      <xdr:nvSpPr>
        <xdr:cNvPr id="667" name="テキスト ボックス 666"/>
        <xdr:cNvSpPr txBox="1"/>
      </xdr:nvSpPr>
      <xdr:spPr>
        <a:xfrm>
          <a:off x="13514017" y="1334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50419</xdr:rowOff>
    </xdr:from>
    <xdr:to>
      <xdr:col>18</xdr:col>
      <xdr:colOff>492125</xdr:colOff>
      <xdr:row>71</xdr:row>
      <xdr:rowOff>152019</xdr:rowOff>
    </xdr:to>
    <xdr:sp macro="" textlink="">
      <xdr:nvSpPr>
        <xdr:cNvPr id="668" name="円/楕円 667"/>
        <xdr:cNvSpPr/>
      </xdr:nvSpPr>
      <xdr:spPr>
        <a:xfrm>
          <a:off x="12763500" y="1222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69</xdr:row>
      <xdr:rowOff>168546</xdr:rowOff>
    </xdr:from>
    <xdr:ext cx="469744" cy="259045"/>
    <xdr:sp macro="" textlink="">
      <xdr:nvSpPr>
        <xdr:cNvPr id="669" name="テキスト ボックス 668"/>
        <xdr:cNvSpPr txBox="1"/>
      </xdr:nvSpPr>
      <xdr:spPr>
        <a:xfrm>
          <a:off x="12579427" y="119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3" name="直線コネクタ 692"/>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4"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5" name="直線コネクタ 694"/>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6"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7" name="直線コネクタ 696"/>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33249</xdr:rowOff>
    </xdr:from>
    <xdr:to>
      <xdr:col>23</xdr:col>
      <xdr:colOff>517525</xdr:colOff>
      <xdr:row>96</xdr:row>
      <xdr:rowOff>60185</xdr:rowOff>
    </xdr:to>
    <xdr:cxnSp macro="">
      <xdr:nvCxnSpPr>
        <xdr:cNvPr id="698" name="直線コネクタ 697"/>
        <xdr:cNvCxnSpPr/>
      </xdr:nvCxnSpPr>
      <xdr:spPr>
        <a:xfrm>
          <a:off x="15481300" y="16492449"/>
          <a:ext cx="8382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9"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700" name="フローチャート : 判断 699"/>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8750</xdr:rowOff>
    </xdr:from>
    <xdr:to>
      <xdr:col>22</xdr:col>
      <xdr:colOff>365125</xdr:colOff>
      <xdr:row>96</xdr:row>
      <xdr:rowOff>33249</xdr:rowOff>
    </xdr:to>
    <xdr:cxnSp macro="">
      <xdr:nvCxnSpPr>
        <xdr:cNvPr id="701" name="直線コネクタ 700"/>
        <xdr:cNvCxnSpPr/>
      </xdr:nvCxnSpPr>
      <xdr:spPr>
        <a:xfrm>
          <a:off x="14592300" y="16467950"/>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2" name="フローチャート : 判断 701"/>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3" name="テキスト ボックス 702"/>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712</xdr:rowOff>
    </xdr:from>
    <xdr:to>
      <xdr:col>21</xdr:col>
      <xdr:colOff>161925</xdr:colOff>
      <xdr:row>96</xdr:row>
      <xdr:rowOff>8750</xdr:rowOff>
    </xdr:to>
    <xdr:cxnSp macro="">
      <xdr:nvCxnSpPr>
        <xdr:cNvPr id="704" name="直線コネクタ 703"/>
        <xdr:cNvCxnSpPr/>
      </xdr:nvCxnSpPr>
      <xdr:spPr>
        <a:xfrm>
          <a:off x="13703300" y="16459912"/>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5" name="フローチャート : 判断 704"/>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6" name="テキスト ボックス 705"/>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134232</xdr:rowOff>
    </xdr:from>
    <xdr:to>
      <xdr:col>19</xdr:col>
      <xdr:colOff>644525</xdr:colOff>
      <xdr:row>96</xdr:row>
      <xdr:rowOff>712</xdr:rowOff>
    </xdr:to>
    <xdr:cxnSp macro="">
      <xdr:nvCxnSpPr>
        <xdr:cNvPr id="707" name="直線コネクタ 706"/>
        <xdr:cNvCxnSpPr/>
      </xdr:nvCxnSpPr>
      <xdr:spPr>
        <a:xfrm>
          <a:off x="12814300" y="16421982"/>
          <a:ext cx="889000" cy="3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8" name="フローチャート : 判断 707"/>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9" name="テキスト ボックス 708"/>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10" name="フローチャート : 判断 709"/>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11" name="テキスト ボックス 710"/>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9385</xdr:rowOff>
    </xdr:from>
    <xdr:to>
      <xdr:col>23</xdr:col>
      <xdr:colOff>568325</xdr:colOff>
      <xdr:row>96</xdr:row>
      <xdr:rowOff>110985</xdr:rowOff>
    </xdr:to>
    <xdr:sp macro="" textlink="">
      <xdr:nvSpPr>
        <xdr:cNvPr id="717" name="円/楕円 716"/>
        <xdr:cNvSpPr/>
      </xdr:nvSpPr>
      <xdr:spPr>
        <a:xfrm>
          <a:off x="16268700" y="164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159262</xdr:rowOff>
    </xdr:from>
    <xdr:ext cx="534377" cy="259045"/>
    <xdr:sp macro="" textlink="">
      <xdr:nvSpPr>
        <xdr:cNvPr id="718" name="公債費該当値テキスト"/>
        <xdr:cNvSpPr txBox="1"/>
      </xdr:nvSpPr>
      <xdr:spPr>
        <a:xfrm>
          <a:off x="16370300" y="164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26,174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153899</xdr:rowOff>
    </xdr:from>
    <xdr:to>
      <xdr:col>22</xdr:col>
      <xdr:colOff>415925</xdr:colOff>
      <xdr:row>96</xdr:row>
      <xdr:rowOff>84049</xdr:rowOff>
    </xdr:to>
    <xdr:sp macro="" textlink="">
      <xdr:nvSpPr>
        <xdr:cNvPr id="719" name="円/楕円 718"/>
        <xdr:cNvSpPr/>
      </xdr:nvSpPr>
      <xdr:spPr>
        <a:xfrm>
          <a:off x="15430500" y="164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75176</xdr:rowOff>
    </xdr:from>
    <xdr:ext cx="534377" cy="259045"/>
    <xdr:sp macro="" textlink="">
      <xdr:nvSpPr>
        <xdr:cNvPr id="720" name="テキスト ボックス 719"/>
        <xdr:cNvSpPr txBox="1"/>
      </xdr:nvSpPr>
      <xdr:spPr>
        <a:xfrm>
          <a:off x="15214111" y="165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129400</xdr:rowOff>
    </xdr:from>
    <xdr:to>
      <xdr:col>21</xdr:col>
      <xdr:colOff>212725</xdr:colOff>
      <xdr:row>96</xdr:row>
      <xdr:rowOff>59550</xdr:rowOff>
    </xdr:to>
    <xdr:sp macro="" textlink="">
      <xdr:nvSpPr>
        <xdr:cNvPr id="721" name="円/楕円 720"/>
        <xdr:cNvSpPr/>
      </xdr:nvSpPr>
      <xdr:spPr>
        <a:xfrm>
          <a:off x="14541500" y="164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50677</xdr:rowOff>
    </xdr:from>
    <xdr:ext cx="534377" cy="259045"/>
    <xdr:sp macro="" textlink="">
      <xdr:nvSpPr>
        <xdr:cNvPr id="722" name="テキスト ボックス 721"/>
        <xdr:cNvSpPr txBox="1"/>
      </xdr:nvSpPr>
      <xdr:spPr>
        <a:xfrm>
          <a:off x="14325111" y="165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121362</xdr:rowOff>
    </xdr:from>
    <xdr:to>
      <xdr:col>20</xdr:col>
      <xdr:colOff>9525</xdr:colOff>
      <xdr:row>96</xdr:row>
      <xdr:rowOff>51512</xdr:rowOff>
    </xdr:to>
    <xdr:sp macro="" textlink="">
      <xdr:nvSpPr>
        <xdr:cNvPr id="723" name="円/楕円 722"/>
        <xdr:cNvSpPr/>
      </xdr:nvSpPr>
      <xdr:spPr>
        <a:xfrm>
          <a:off x="13652500" y="164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42639</xdr:rowOff>
    </xdr:from>
    <xdr:ext cx="534377" cy="259045"/>
    <xdr:sp macro="" textlink="">
      <xdr:nvSpPr>
        <xdr:cNvPr id="724" name="テキスト ボックス 723"/>
        <xdr:cNvSpPr txBox="1"/>
      </xdr:nvSpPr>
      <xdr:spPr>
        <a:xfrm>
          <a:off x="13436111" y="1650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83432</xdr:rowOff>
    </xdr:from>
    <xdr:to>
      <xdr:col>18</xdr:col>
      <xdr:colOff>492125</xdr:colOff>
      <xdr:row>96</xdr:row>
      <xdr:rowOff>13582</xdr:rowOff>
    </xdr:to>
    <xdr:sp macro="" textlink="">
      <xdr:nvSpPr>
        <xdr:cNvPr id="725" name="円/楕円 724"/>
        <xdr:cNvSpPr/>
      </xdr:nvSpPr>
      <xdr:spPr>
        <a:xfrm>
          <a:off x="12763500" y="163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4709</xdr:rowOff>
    </xdr:from>
    <xdr:ext cx="534377" cy="259045"/>
    <xdr:sp macro="" textlink="">
      <xdr:nvSpPr>
        <xdr:cNvPr id="726" name="テキスト ボックス 725"/>
        <xdr:cNvSpPr txBox="1"/>
      </xdr:nvSpPr>
      <xdr:spPr>
        <a:xfrm>
          <a:off x="12547111" y="1646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50" name="直線コネクタ 749"/>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3"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4" name="直線コネクタ 753"/>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6"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7" name="フローチャート : 判断 756"/>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9" name="フローチャート : 判断 758"/>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60" name="テキスト ボックス 759"/>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2" name="フローチャート : 判断 761"/>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3" name="テキスト ボックス 762"/>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5" name="フローチャート : 判断 764"/>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6" name="テキスト ボックス 765"/>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7" name="フローチャート : 判断 766"/>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8" name="テキスト ボックス 767"/>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118,592</a:t>
          </a:r>
          <a:r>
            <a:rPr kumimoji="1" lang="ja-JP" altLang="en-US" sz="1300">
              <a:latin typeface="ＭＳ Ｐゴシック"/>
            </a:rPr>
            <a:t>円となっている。類似団体平均と比較すると</a:t>
          </a:r>
          <a:r>
            <a:rPr kumimoji="1" lang="en-US" altLang="ja-JP" sz="1300">
              <a:latin typeface="ＭＳ Ｐゴシック"/>
            </a:rPr>
            <a:t>20,799</a:t>
          </a:r>
          <a:r>
            <a:rPr kumimoji="1" lang="ja-JP" altLang="en-US" sz="1300">
              <a:latin typeface="ＭＳ Ｐゴシック"/>
            </a:rPr>
            <a:t>円下回っているが，平成</a:t>
          </a:r>
          <a:r>
            <a:rPr kumimoji="1" lang="en-US" altLang="ja-JP" sz="1300">
              <a:latin typeface="ＭＳ Ｐゴシック"/>
            </a:rPr>
            <a:t>25</a:t>
          </a:r>
          <a:r>
            <a:rPr kumimoji="1" lang="ja-JP" altLang="en-US" sz="1300">
              <a:latin typeface="ＭＳ Ｐゴシック"/>
            </a:rPr>
            <a:t>年度から増加している。児童福祉費が半分を占めており，民間保育所運営委託料の増が主な要因である。</a:t>
          </a:r>
          <a:endParaRPr kumimoji="1" lang="en-US" altLang="ja-JP" sz="1300">
            <a:latin typeface="ＭＳ Ｐゴシック"/>
          </a:endParaRPr>
        </a:p>
        <a:p>
          <a:r>
            <a:rPr kumimoji="1" lang="ja-JP" altLang="en-US" sz="1300">
              <a:latin typeface="ＭＳ Ｐゴシック"/>
            </a:rPr>
            <a:t>教育費は，住民一人当たり</a:t>
          </a:r>
          <a:r>
            <a:rPr kumimoji="1" lang="en-US" altLang="ja-JP" sz="1300">
              <a:latin typeface="ＭＳ Ｐゴシック"/>
            </a:rPr>
            <a:t>48,459</a:t>
          </a:r>
          <a:r>
            <a:rPr kumimoji="1" lang="ja-JP" altLang="en-US" sz="1300">
              <a:latin typeface="ＭＳ Ｐゴシック"/>
            </a:rPr>
            <a:t>円となっている。平成</a:t>
          </a:r>
          <a:r>
            <a:rPr kumimoji="1" lang="en-US" altLang="ja-JP" sz="1300">
              <a:latin typeface="ＭＳ Ｐゴシック"/>
            </a:rPr>
            <a:t>26</a:t>
          </a:r>
          <a:r>
            <a:rPr kumimoji="1" lang="ja-JP" altLang="en-US" sz="1300">
              <a:latin typeface="ＭＳ Ｐゴシック"/>
            </a:rPr>
            <a:t>年度は学校建設用地取得費により大幅に伸びており，平成</a:t>
          </a:r>
          <a:r>
            <a:rPr kumimoji="1" lang="en-US" altLang="ja-JP" sz="1300">
              <a:latin typeface="ＭＳ Ｐゴシック"/>
            </a:rPr>
            <a:t>27</a:t>
          </a:r>
          <a:r>
            <a:rPr kumimoji="1" lang="ja-JP" altLang="en-US" sz="1300">
              <a:latin typeface="ＭＳ Ｐゴシック"/>
            </a:rPr>
            <a:t>年度は学校建設事業により，類似団体平均と比較しても</a:t>
          </a:r>
          <a:r>
            <a:rPr kumimoji="1" lang="en-US" altLang="ja-JP" sz="1300">
              <a:latin typeface="ＭＳ Ｐゴシック"/>
            </a:rPr>
            <a:t>10,412</a:t>
          </a:r>
          <a:r>
            <a:rPr kumimoji="1" lang="ja-JP" altLang="en-US" sz="1300">
              <a:latin typeface="ＭＳ Ｐゴシック"/>
            </a:rPr>
            <a:t>円上回っている。</a:t>
          </a:r>
          <a:endParaRPr kumimoji="1" lang="en-US" altLang="ja-JP" sz="1300">
            <a:latin typeface="ＭＳ Ｐゴシック"/>
          </a:endParaRPr>
        </a:p>
        <a:p>
          <a:r>
            <a:rPr kumimoji="1" lang="ja-JP" altLang="en-US" sz="1300">
              <a:latin typeface="ＭＳ Ｐゴシック"/>
            </a:rPr>
            <a:t>土木費は，住民一人当たり</a:t>
          </a:r>
          <a:r>
            <a:rPr kumimoji="1" lang="en-US" altLang="ja-JP" sz="1300">
              <a:latin typeface="ＭＳ Ｐゴシック"/>
            </a:rPr>
            <a:t>39,368</a:t>
          </a:r>
          <a:r>
            <a:rPr kumimoji="1" lang="ja-JP" altLang="en-US" sz="1300">
              <a:latin typeface="ＭＳ Ｐゴシック"/>
            </a:rPr>
            <a:t>円となっている。年々増加傾向にあり，道路改良事業や道路・公園等の維持管理費用が増加していることが主な要因である。</a:t>
          </a:r>
          <a:endParaRPr kumimoji="1" lang="en-US" altLang="ja-JP" sz="1300">
            <a:latin typeface="ＭＳ Ｐゴシック"/>
          </a:endParaRPr>
        </a:p>
        <a:p>
          <a:r>
            <a:rPr kumimoji="1" lang="ja-JP" altLang="en-US" sz="1300">
              <a:latin typeface="ＭＳ Ｐゴシック"/>
            </a:rPr>
            <a:t>消防費は，住民一人当たり</a:t>
          </a:r>
          <a:r>
            <a:rPr kumimoji="1" lang="en-US" altLang="ja-JP" sz="1300">
              <a:latin typeface="ＭＳ Ｐゴシック"/>
            </a:rPr>
            <a:t>16,020</a:t>
          </a:r>
          <a:r>
            <a:rPr kumimoji="1" lang="ja-JP" altLang="en-US" sz="1300">
              <a:latin typeface="ＭＳ Ｐゴシック"/>
            </a:rPr>
            <a:t>円となっている。平成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年度は消防庁舎建設事業のため大幅に伸びている。平成</a:t>
          </a:r>
          <a:r>
            <a:rPr kumimoji="1" lang="en-US" altLang="ja-JP" sz="1300">
              <a:latin typeface="ＭＳ Ｐゴシック"/>
            </a:rPr>
            <a:t>27</a:t>
          </a:r>
          <a:r>
            <a:rPr kumimoji="1" lang="ja-JP" altLang="en-US" sz="1300">
              <a:latin typeface="ＭＳ Ｐゴシック"/>
            </a:rPr>
            <a:t>年度は類似団体平均と比較して</a:t>
          </a:r>
          <a:r>
            <a:rPr kumimoji="1" lang="en-US" altLang="ja-JP" sz="1300">
              <a:latin typeface="ＭＳ Ｐゴシック"/>
            </a:rPr>
            <a:t>2,933</a:t>
          </a:r>
          <a:r>
            <a:rPr kumimoji="1" lang="ja-JP" altLang="en-US" sz="1300">
              <a:latin typeface="ＭＳ Ｐゴシック"/>
            </a:rPr>
            <a:t>円上回っており，消防・救急車両購入が主な要因である。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財政調整基金残高の割合は，残高が標準財政規模の</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％程度となるよう積立を行っているが，減債基金や公共施設整備基金への積立てを優先させたことにより減少している。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収支額は，市税や地方消費税交付金が増加しているとともに，市債の発行を控えたことにより歳入額は前年度と比較し減となっているが，歳出面で繰越事業が大幅に少なかったため，実質収支額は前年度と比較して増加している。併せて実質単年度収支も，繰越事業の大幅減に伴い</a:t>
          </a:r>
          <a:r>
            <a:rPr kumimoji="1" lang="en-US" altLang="ja-JP" sz="1300">
              <a:latin typeface="ＭＳ ゴシック" pitchFamily="49" charset="-128"/>
              <a:ea typeface="ＭＳ ゴシック" pitchFamily="49" charset="-128"/>
            </a:rPr>
            <a:t>4.08</a:t>
          </a:r>
          <a:r>
            <a:rPr kumimoji="1" lang="ja-JP" altLang="en-US" sz="1300">
              <a:latin typeface="ＭＳ ゴシック" pitchFamily="49" charset="-128"/>
              <a:ea typeface="ＭＳ ゴシック" pitchFamily="49" charset="-128"/>
            </a:rPr>
            <a:t>ポイント増加し黒字に転じている。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a:t>
          </a:r>
          <a:r>
            <a:rPr kumimoji="1" lang="ja-JP" altLang="ja-JP" sz="1400">
              <a:solidFill>
                <a:schemeClr val="dk1"/>
              </a:solidFill>
              <a:effectLst/>
              <a:latin typeface="+mn-lt"/>
              <a:ea typeface="+mn-ea"/>
              <a:cs typeface="+mn-cs"/>
            </a:rPr>
            <a:t>市税や地方消費税交付金が増加しているとともに，市債の発行を控えたことにより歳入額は前年度と比較し減となっているが，歳出面で繰越事業が大幅に少なかったため，実質収支額は前年度と比較して増加し</a:t>
          </a:r>
          <a:r>
            <a:rPr kumimoji="1" lang="ja-JP" altLang="en-US" sz="1400">
              <a:solidFill>
                <a:schemeClr val="dk1"/>
              </a:solidFill>
              <a:effectLst/>
              <a:latin typeface="+mn-lt"/>
              <a:ea typeface="+mn-ea"/>
              <a:cs typeface="+mn-cs"/>
            </a:rPr>
            <a:t>たことに伴い黒字割合は増加してい</a:t>
          </a:r>
          <a:r>
            <a:rPr kumimoji="1" lang="ja-JP" altLang="ja-JP" sz="1400">
              <a:solidFill>
                <a:schemeClr val="dk1"/>
              </a:solidFill>
              <a:effectLst/>
              <a:latin typeface="+mn-lt"/>
              <a:ea typeface="+mn-ea"/>
              <a:cs typeface="+mn-cs"/>
            </a:rPr>
            <a:t>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すべての会計で赤字額はないが，水道事業会計は損益が毎年赤字であるため年々減少している。</a:t>
          </a:r>
          <a:endParaRPr kumimoji="1" lang="en-US" altLang="ja-JP" sz="140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76571009</v>
      </c>
      <c r="BO4" s="409"/>
      <c r="BP4" s="409"/>
      <c r="BQ4" s="409"/>
      <c r="BR4" s="409"/>
      <c r="BS4" s="409"/>
      <c r="BT4" s="409"/>
      <c r="BU4" s="410"/>
      <c r="BV4" s="408">
        <v>78596784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6.7</v>
      </c>
      <c r="CU4" s="586"/>
      <c r="CV4" s="586"/>
      <c r="CW4" s="586"/>
      <c r="CX4" s="586"/>
      <c r="CY4" s="586"/>
      <c r="CZ4" s="586"/>
      <c r="DA4" s="587"/>
      <c r="DB4" s="585">
        <v>4.4000000000000004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73046681</v>
      </c>
      <c r="BO5" s="414"/>
      <c r="BP5" s="414"/>
      <c r="BQ5" s="414"/>
      <c r="BR5" s="414"/>
      <c r="BS5" s="414"/>
      <c r="BT5" s="414"/>
      <c r="BU5" s="415"/>
      <c r="BV5" s="413">
        <v>74906431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v>
      </c>
      <c r="CU5" s="384"/>
      <c r="CV5" s="384"/>
      <c r="CW5" s="384"/>
      <c r="CX5" s="384"/>
      <c r="CY5" s="384"/>
      <c r="CZ5" s="384"/>
      <c r="DA5" s="385"/>
      <c r="DB5" s="383">
        <v>91.1</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3524328</v>
      </c>
      <c r="BO6" s="414"/>
      <c r="BP6" s="414"/>
      <c r="BQ6" s="414"/>
      <c r="BR6" s="414"/>
      <c r="BS6" s="414"/>
      <c r="BT6" s="414"/>
      <c r="BU6" s="415"/>
      <c r="BV6" s="413">
        <v>3690353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89.6</v>
      </c>
      <c r="CU6" s="560"/>
      <c r="CV6" s="560"/>
      <c r="CW6" s="560"/>
      <c r="CX6" s="560"/>
      <c r="CY6" s="560"/>
      <c r="CZ6" s="560"/>
      <c r="DA6" s="561"/>
      <c r="DB6" s="559">
        <v>92.4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487705</v>
      </c>
      <c r="BO7" s="414"/>
      <c r="BP7" s="414"/>
      <c r="BQ7" s="414"/>
      <c r="BR7" s="414"/>
      <c r="BS7" s="414"/>
      <c r="BT7" s="414"/>
      <c r="BU7" s="415"/>
      <c r="BV7" s="413">
        <v>1718741</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45580638</v>
      </c>
      <c r="CU7" s="414"/>
      <c r="CV7" s="414"/>
      <c r="CW7" s="414"/>
      <c r="CX7" s="414"/>
      <c r="CY7" s="414"/>
      <c r="CZ7" s="414"/>
      <c r="DA7" s="415"/>
      <c r="DB7" s="413">
        <v>44402959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3036623</v>
      </c>
      <c r="BO8" s="414"/>
      <c r="BP8" s="414"/>
      <c r="BQ8" s="414"/>
      <c r="BR8" s="414"/>
      <c r="BS8" s="414"/>
      <c r="BT8" s="414"/>
      <c r="BU8" s="415"/>
      <c r="BV8" s="413">
        <v>1971612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0.99</v>
      </c>
      <c r="CU8" s="523"/>
      <c r="CV8" s="523"/>
      <c r="CW8" s="523"/>
      <c r="CX8" s="523"/>
      <c r="CY8" s="523"/>
      <c r="CZ8" s="523"/>
      <c r="DA8" s="524"/>
      <c r="DB8" s="522">
        <v>0.99</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226963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1065011</v>
      </c>
      <c r="BO9" s="414"/>
      <c r="BP9" s="414"/>
      <c r="BQ9" s="414"/>
      <c r="BR9" s="414"/>
      <c r="BS9" s="414"/>
      <c r="BT9" s="414"/>
      <c r="BU9" s="415"/>
      <c r="BV9" s="413">
        <v>-365727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v>
      </c>
      <c r="CU9" s="384"/>
      <c r="CV9" s="384"/>
      <c r="CW9" s="384"/>
      <c r="CX9" s="384"/>
      <c r="CY9" s="384"/>
      <c r="CZ9" s="384"/>
      <c r="DA9" s="385"/>
      <c r="DB9" s="383">
        <v>11.6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214590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2098</v>
      </c>
      <c r="BO10" s="414"/>
      <c r="BP10" s="414"/>
      <c r="BQ10" s="414"/>
      <c r="BR10" s="414"/>
      <c r="BS10" s="414"/>
      <c r="BT10" s="414"/>
      <c r="BU10" s="415"/>
      <c r="BV10" s="413">
        <v>3274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223755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411677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215764</v>
      </c>
      <c r="S13" s="515"/>
      <c r="T13" s="515"/>
      <c r="U13" s="515"/>
      <c r="V13" s="516"/>
      <c r="W13" s="502" t="s">
        <v>120</v>
      </c>
      <c r="X13" s="426"/>
      <c r="Y13" s="426"/>
      <c r="Z13" s="426"/>
      <c r="AA13" s="426"/>
      <c r="AB13" s="427"/>
      <c r="AC13" s="389">
        <v>3133</v>
      </c>
      <c r="AD13" s="390"/>
      <c r="AE13" s="390"/>
      <c r="AF13" s="390"/>
      <c r="AG13" s="391"/>
      <c r="AH13" s="389">
        <v>4290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1067109</v>
      </c>
      <c r="BO13" s="414"/>
      <c r="BP13" s="414"/>
      <c r="BQ13" s="414"/>
      <c r="BR13" s="414"/>
      <c r="BS13" s="414"/>
      <c r="BT13" s="414"/>
      <c r="BU13" s="415"/>
      <c r="BV13" s="413">
        <v>-774130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6.7</v>
      </c>
      <c r="CU13" s="384"/>
      <c r="CV13" s="384"/>
      <c r="CW13" s="384"/>
      <c r="CX13" s="384"/>
      <c r="CY13" s="384"/>
      <c r="CZ13" s="384"/>
      <c r="DA13" s="385"/>
      <c r="DB13" s="383">
        <v>7.1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220622</v>
      </c>
      <c r="S14" s="515"/>
      <c r="T14" s="515"/>
      <c r="U14" s="515"/>
      <c r="V14" s="516"/>
      <c r="W14" s="517"/>
      <c r="X14" s="429"/>
      <c r="Y14" s="429"/>
      <c r="Z14" s="429"/>
      <c r="AA14" s="429"/>
      <c r="AB14" s="430"/>
      <c r="AC14" s="507">
        <v>3.5</v>
      </c>
      <c r="AD14" s="508"/>
      <c r="AE14" s="508"/>
      <c r="AF14" s="508"/>
      <c r="AG14" s="509"/>
      <c r="AH14" s="507">
        <v>4.5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49.5</v>
      </c>
      <c r="CU14" s="486"/>
      <c r="CV14" s="486"/>
      <c r="CW14" s="486"/>
      <c r="CX14" s="486"/>
      <c r="CY14" s="486"/>
      <c r="CZ14" s="486"/>
      <c r="DA14" s="487"/>
      <c r="DB14" s="518">
        <v>58.3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213132</v>
      </c>
      <c r="S15" s="515"/>
      <c r="T15" s="515"/>
      <c r="U15" s="515"/>
      <c r="V15" s="516"/>
      <c r="W15" s="502" t="s">
        <v>127</v>
      </c>
      <c r="X15" s="426"/>
      <c r="Y15" s="426"/>
      <c r="Z15" s="426"/>
      <c r="AA15" s="426"/>
      <c r="AB15" s="427"/>
      <c r="AC15" s="389">
        <v>17268</v>
      </c>
      <c r="AD15" s="390"/>
      <c r="AE15" s="390"/>
      <c r="AF15" s="390"/>
      <c r="AG15" s="391"/>
      <c r="AH15" s="389">
        <v>17809</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34076683</v>
      </c>
      <c r="BO15" s="409"/>
      <c r="BP15" s="409"/>
      <c r="BQ15" s="409"/>
      <c r="BR15" s="409"/>
      <c r="BS15" s="409"/>
      <c r="BT15" s="409"/>
      <c r="BU15" s="410"/>
      <c r="BV15" s="408">
        <v>32382567</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19.3</v>
      </c>
      <c r="AD16" s="508"/>
      <c r="AE16" s="508"/>
      <c r="AF16" s="508"/>
      <c r="AG16" s="509"/>
      <c r="AH16" s="507">
        <v>18.899999999999999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34213691</v>
      </c>
      <c r="BO16" s="414"/>
      <c r="BP16" s="414"/>
      <c r="BQ16" s="414"/>
      <c r="BR16" s="414"/>
      <c r="BS16" s="414"/>
      <c r="BT16" s="414"/>
      <c r="BU16" s="415"/>
      <c r="BV16" s="413">
        <v>32729525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69190</v>
      </c>
      <c r="AD17" s="390"/>
      <c r="AE17" s="390"/>
      <c r="AF17" s="390"/>
      <c r="AG17" s="391"/>
      <c r="AH17" s="389">
        <v>68602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44266285</v>
      </c>
      <c r="BO17" s="414"/>
      <c r="BP17" s="414"/>
      <c r="BQ17" s="414"/>
      <c r="BR17" s="414"/>
      <c r="BS17" s="414"/>
      <c r="BT17" s="414"/>
      <c r="BU17" s="415"/>
      <c r="BV17" s="413">
        <v>42370975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283.72000000000003</v>
      </c>
      <c r="M18" s="478"/>
      <c r="N18" s="478"/>
      <c r="O18" s="478"/>
      <c r="P18" s="478"/>
      <c r="Q18" s="478"/>
      <c r="R18" s="479"/>
      <c r="S18" s="479"/>
      <c r="T18" s="479"/>
      <c r="U18" s="479"/>
      <c r="V18" s="480"/>
      <c r="W18" s="494"/>
      <c r="X18" s="495"/>
      <c r="Y18" s="495"/>
      <c r="Z18" s="495"/>
      <c r="AA18" s="495"/>
      <c r="AB18" s="503"/>
      <c r="AC18" s="377">
        <v>77.2</v>
      </c>
      <c r="AD18" s="378"/>
      <c r="AE18" s="378"/>
      <c r="AF18" s="378"/>
      <c r="AG18" s="481"/>
      <c r="AH18" s="377">
        <v>72.599999999999994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42572589</v>
      </c>
      <c r="BO18" s="414"/>
      <c r="BP18" s="414"/>
      <c r="BQ18" s="414"/>
      <c r="BR18" s="414"/>
      <c r="BS18" s="414"/>
      <c r="BT18" s="414"/>
      <c r="BU18" s="415"/>
      <c r="BV18" s="413">
        <v>42270104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800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52696536</v>
      </c>
      <c r="BO19" s="414"/>
      <c r="BP19" s="414"/>
      <c r="BQ19" s="414"/>
      <c r="BR19" s="414"/>
      <c r="BS19" s="414"/>
      <c r="BT19" s="414"/>
      <c r="BU19" s="415"/>
      <c r="BV19" s="413">
        <v>52033275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98190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52266311</v>
      </c>
      <c r="BO23" s="414"/>
      <c r="BP23" s="414"/>
      <c r="BQ23" s="414"/>
      <c r="BR23" s="414"/>
      <c r="BS23" s="414"/>
      <c r="BT23" s="414"/>
      <c r="BU23" s="415"/>
      <c r="BV23" s="413">
        <v>54424105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4635</v>
      </c>
      <c r="R24" s="390"/>
      <c r="S24" s="390"/>
      <c r="T24" s="390"/>
      <c r="U24" s="390"/>
      <c r="V24" s="391"/>
      <c r="W24" s="455"/>
      <c r="X24" s="446"/>
      <c r="Y24" s="447"/>
      <c r="Z24" s="386" t="s">
        <v>151</v>
      </c>
      <c r="AA24" s="387"/>
      <c r="AB24" s="387"/>
      <c r="AC24" s="387"/>
      <c r="AD24" s="387"/>
      <c r="AE24" s="387"/>
      <c r="AF24" s="387"/>
      <c r="AG24" s="388"/>
      <c r="AH24" s="389">
        <v>1550</v>
      </c>
      <c r="AI24" s="390"/>
      <c r="AJ24" s="390"/>
      <c r="AK24" s="390"/>
      <c r="AL24" s="391"/>
      <c r="AM24" s="389">
        <v>5034400</v>
      </c>
      <c r="AN24" s="390"/>
      <c r="AO24" s="390"/>
      <c r="AP24" s="390"/>
      <c r="AQ24" s="390"/>
      <c r="AR24" s="391"/>
      <c r="AS24" s="389">
        <v>3248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38878465</v>
      </c>
      <c r="BO24" s="414"/>
      <c r="BP24" s="414"/>
      <c r="BQ24" s="414"/>
      <c r="BR24" s="414"/>
      <c r="BS24" s="414"/>
      <c r="BT24" s="414"/>
      <c r="BU24" s="415"/>
      <c r="BV24" s="413">
        <v>40596845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2</v>
      </c>
      <c r="M25" s="390"/>
      <c r="N25" s="390"/>
      <c r="O25" s="390"/>
      <c r="P25" s="391"/>
      <c r="Q25" s="389">
        <v>7620</v>
      </c>
      <c r="R25" s="390"/>
      <c r="S25" s="390"/>
      <c r="T25" s="390"/>
      <c r="U25" s="390"/>
      <c r="V25" s="391"/>
      <c r="W25" s="455"/>
      <c r="X25" s="446"/>
      <c r="Y25" s="447"/>
      <c r="Z25" s="386" t="s">
        <v>154</v>
      </c>
      <c r="AA25" s="387"/>
      <c r="AB25" s="387"/>
      <c r="AC25" s="387"/>
      <c r="AD25" s="387"/>
      <c r="AE25" s="387"/>
      <c r="AF25" s="387"/>
      <c r="AG25" s="388"/>
      <c r="AH25" s="389">
        <v>306</v>
      </c>
      <c r="AI25" s="390"/>
      <c r="AJ25" s="390"/>
      <c r="AK25" s="390"/>
      <c r="AL25" s="391"/>
      <c r="AM25" s="389">
        <v>1066716</v>
      </c>
      <c r="AN25" s="390"/>
      <c r="AO25" s="390"/>
      <c r="AP25" s="390"/>
      <c r="AQ25" s="390"/>
      <c r="AR25" s="391"/>
      <c r="AS25" s="389">
        <v>3486</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29835694</v>
      </c>
      <c r="BO25" s="409"/>
      <c r="BP25" s="409"/>
      <c r="BQ25" s="409"/>
      <c r="BR25" s="409"/>
      <c r="BS25" s="409"/>
      <c r="BT25" s="409"/>
      <c r="BU25" s="410"/>
      <c r="BV25" s="408">
        <v>29629461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6120</v>
      </c>
      <c r="R26" s="390"/>
      <c r="S26" s="390"/>
      <c r="T26" s="390"/>
      <c r="U26" s="390"/>
      <c r="V26" s="391"/>
      <c r="W26" s="455"/>
      <c r="X26" s="446"/>
      <c r="Y26" s="447"/>
      <c r="Z26" s="386" t="s">
        <v>157</v>
      </c>
      <c r="AA26" s="468"/>
      <c r="AB26" s="468"/>
      <c r="AC26" s="468"/>
      <c r="AD26" s="468"/>
      <c r="AE26" s="468"/>
      <c r="AF26" s="468"/>
      <c r="AG26" s="469"/>
      <c r="AH26" s="389">
        <v>59</v>
      </c>
      <c r="AI26" s="390"/>
      <c r="AJ26" s="390"/>
      <c r="AK26" s="390"/>
      <c r="AL26" s="391"/>
      <c r="AM26" s="389">
        <v>184257</v>
      </c>
      <c r="AN26" s="390"/>
      <c r="AO26" s="390"/>
      <c r="AP26" s="390"/>
      <c r="AQ26" s="390"/>
      <c r="AR26" s="391"/>
      <c r="AS26" s="389">
        <v>3123</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5470</v>
      </c>
      <c r="R27" s="390"/>
      <c r="S27" s="390"/>
      <c r="T27" s="390"/>
      <c r="U27" s="390"/>
      <c r="V27" s="391"/>
      <c r="W27" s="455"/>
      <c r="X27" s="446"/>
      <c r="Y27" s="447"/>
      <c r="Z27" s="386" t="s">
        <v>160</v>
      </c>
      <c r="AA27" s="387"/>
      <c r="AB27" s="387"/>
      <c r="AC27" s="387"/>
      <c r="AD27" s="387"/>
      <c r="AE27" s="387"/>
      <c r="AF27" s="387"/>
      <c r="AG27" s="388"/>
      <c r="AH27" s="389">
        <v>80</v>
      </c>
      <c r="AI27" s="390"/>
      <c r="AJ27" s="390"/>
      <c r="AK27" s="390"/>
      <c r="AL27" s="391"/>
      <c r="AM27" s="389">
        <v>258320</v>
      </c>
      <c r="AN27" s="390"/>
      <c r="AO27" s="390"/>
      <c r="AP27" s="390"/>
      <c r="AQ27" s="390"/>
      <c r="AR27" s="391"/>
      <c r="AS27" s="389">
        <v>3229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204747</v>
      </c>
      <c r="BO27" s="417"/>
      <c r="BP27" s="417"/>
      <c r="BQ27" s="417"/>
      <c r="BR27" s="417"/>
      <c r="BS27" s="417"/>
      <c r="BT27" s="417"/>
      <c r="BU27" s="418"/>
      <c r="BV27" s="416">
        <v>204701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4800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3311469</v>
      </c>
      <c r="BO28" s="409"/>
      <c r="BP28" s="409"/>
      <c r="BQ28" s="409"/>
      <c r="BR28" s="409"/>
      <c r="BS28" s="409"/>
      <c r="BT28" s="409"/>
      <c r="BU28" s="410"/>
      <c r="BV28" s="408">
        <v>3309371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26</v>
      </c>
      <c r="M29" s="390"/>
      <c r="N29" s="390"/>
      <c r="O29" s="390"/>
      <c r="P29" s="391"/>
      <c r="Q29" s="389">
        <v>4470</v>
      </c>
      <c r="R29" s="390"/>
      <c r="S29" s="390"/>
      <c r="T29" s="390"/>
      <c r="U29" s="390"/>
      <c r="V29" s="391"/>
      <c r="W29" s="456"/>
      <c r="X29" s="457"/>
      <c r="Y29" s="458"/>
      <c r="Z29" s="386" t="s">
        <v>167</v>
      </c>
      <c r="AA29" s="387"/>
      <c r="AB29" s="387"/>
      <c r="AC29" s="387"/>
      <c r="AD29" s="387"/>
      <c r="AE29" s="387"/>
      <c r="AF29" s="387"/>
      <c r="AG29" s="388"/>
      <c r="AH29" s="389">
        <v>1630</v>
      </c>
      <c r="AI29" s="390"/>
      <c r="AJ29" s="390"/>
      <c r="AK29" s="390"/>
      <c r="AL29" s="391"/>
      <c r="AM29" s="389">
        <v>5292720</v>
      </c>
      <c r="AN29" s="390"/>
      <c r="AO29" s="390"/>
      <c r="AP29" s="390"/>
      <c r="AQ29" s="390"/>
      <c r="AR29" s="391"/>
      <c r="AS29" s="389">
        <v>3247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1777334</v>
      </c>
      <c r="BO29" s="414"/>
      <c r="BP29" s="414"/>
      <c r="BQ29" s="414"/>
      <c r="BR29" s="414"/>
      <c r="BS29" s="414"/>
      <c r="BT29" s="414"/>
      <c r="BU29" s="415"/>
      <c r="BV29" s="413">
        <v>1192337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6178637</v>
      </c>
      <c r="BO30" s="417"/>
      <c r="BP30" s="417"/>
      <c r="BQ30" s="417"/>
      <c r="BR30" s="417"/>
      <c r="BS30" s="417"/>
      <c r="BT30" s="417"/>
      <c r="BU30" s="418"/>
      <c r="BV30" s="416">
        <v>6469181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つくば市国民健康保険特別会計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つくば市水道事業会計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つくば市下水道事業特別会計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茨城県市町村総合事務組合（一般会計）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つくば市土地開発公社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つくば市等公平委員会</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つくば市介護保険事業特別会計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つくば市病院事業会計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茨城県市町村総合事務組合（県民交通災害共済事業特別会計）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つくば文化振興財団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つくば市後期高齢者医療特別会計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茨城租税債権管理機構</v>
      </c>
      <c r="BZ36" s="372"/>
      <c r="CA36" s="372"/>
      <c r="CB36" s="372"/>
      <c r="CC36" s="372"/>
      <c r="CD36" s="372"/>
      <c r="CE36" s="372"/>
      <c r="CF36" s="372"/>
      <c r="CG36" s="372"/>
      <c r="CH36" s="372"/>
      <c r="CI36" s="372"/>
      <c r="CJ36" s="372"/>
      <c r="CK36" s="372"/>
      <c r="CL36" s="372"/>
      <c r="CM36" s="372"/>
      <c r="CN36" s="165"/>
      <c r="CO36" s="373">
        <f t="shared" si="3"/>
        <v>17</v>
      </c>
      <c r="CP36" s="373"/>
      <c r="CQ36" s="372" t="str">
        <f>IF('各会計、関係団体の財政状況及び健全化判断比率'!BS9="","",'各会計、関係団体の財政状況及び健全化判断比率'!BS9)</f>
        <v>つくば市国際交流協会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茨城県後期高齢者医療広域連合会（一般会計）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茨城県後期高齢者医療広域連合会（後期高齢医療特別会計）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利根川水系県南水防事務組合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526</v>
      </c>
      <c r="D34" s="1181"/>
      <c r="E34" s="1182"/>
      <c r="F34" s="32">
        <v>10.5</v>
      </c>
      <c r="G34" s="33">
        <v>7.49</v>
      </c>
      <c r="H34" s="33">
        <v>5.22</v>
      </c>
      <c r="I34" s="33">
        <v>4.43</v>
      </c>
      <c r="J34" s="34">
        <v>6.66</v>
      </c>
      <c r="K34" s="22"/>
      <c r="L34" s="22"/>
      <c r="M34" s="22"/>
      <c r="N34" s="22"/>
      <c r="O34" s="22"/>
      <c r="P34" s="22"/>
    </row>
    <row r="35" spans="1:16" ht="39" customHeight="1">
      <c r="A35" s="22"/>
      <c r="B35" s="35"/>
      <c r="C35" s="1175" t="s">
        <v>527</v>
      </c>
      <c r="D35" s="1176"/>
      <c r="E35" s="1177"/>
      <c r="F35" s="36">
        <v>6.3</v>
      </c>
      <c r="G35" s="37">
        <v>5.48</v>
      </c>
      <c r="H35" s="37">
        <v>4.3499999999999996</v>
      </c>
      <c r="I35" s="37">
        <v>3.69</v>
      </c>
      <c r="J35" s="38">
        <v>2.73</v>
      </c>
      <c r="K35" s="22"/>
      <c r="L35" s="22"/>
      <c r="M35" s="22"/>
      <c r="N35" s="22"/>
      <c r="O35" s="22"/>
      <c r="P35" s="22"/>
    </row>
    <row r="36" spans="1:16" ht="39" customHeight="1">
      <c r="A36" s="22"/>
      <c r="B36" s="35"/>
      <c r="C36" s="1175" t="s">
        <v>528</v>
      </c>
      <c r="D36" s="1176"/>
      <c r="E36" s="1177"/>
      <c r="F36" s="36">
        <v>0.5</v>
      </c>
      <c r="G36" s="37">
        <v>0.52</v>
      </c>
      <c r="H36" s="37">
        <v>0.66</v>
      </c>
      <c r="I36" s="37">
        <v>0.48</v>
      </c>
      <c r="J36" s="38">
        <v>0.65</v>
      </c>
      <c r="K36" s="22"/>
      <c r="L36" s="22"/>
      <c r="M36" s="22"/>
      <c r="N36" s="22"/>
      <c r="O36" s="22"/>
      <c r="P36" s="22"/>
    </row>
    <row r="37" spans="1:16" ht="39" customHeight="1">
      <c r="A37" s="22"/>
      <c r="B37" s="35"/>
      <c r="C37" s="1175" t="s">
        <v>529</v>
      </c>
      <c r="D37" s="1176"/>
      <c r="E37" s="1177"/>
      <c r="F37" s="36">
        <v>0.45</v>
      </c>
      <c r="G37" s="37">
        <v>1.26</v>
      </c>
      <c r="H37" s="37">
        <v>0.54</v>
      </c>
      <c r="I37" s="37">
        <v>0.02</v>
      </c>
      <c r="J37" s="38">
        <v>0.6</v>
      </c>
      <c r="K37" s="22"/>
      <c r="L37" s="22"/>
      <c r="M37" s="22"/>
      <c r="N37" s="22"/>
      <c r="O37" s="22"/>
      <c r="P37" s="22"/>
    </row>
    <row r="38" spans="1:16" ht="39" customHeight="1">
      <c r="A38" s="22"/>
      <c r="B38" s="35"/>
      <c r="C38" s="1175" t="s">
        <v>530</v>
      </c>
      <c r="D38" s="1176"/>
      <c r="E38" s="1177"/>
      <c r="F38" s="36">
        <v>0.26</v>
      </c>
      <c r="G38" s="37">
        <v>0.41</v>
      </c>
      <c r="H38" s="37">
        <v>0.21</v>
      </c>
      <c r="I38" s="37">
        <v>0.28000000000000003</v>
      </c>
      <c r="J38" s="38">
        <v>0.44</v>
      </c>
      <c r="K38" s="22"/>
      <c r="L38" s="22"/>
      <c r="M38" s="22"/>
      <c r="N38" s="22"/>
      <c r="O38" s="22"/>
      <c r="P38" s="22"/>
    </row>
    <row r="39" spans="1:16" ht="39" customHeight="1">
      <c r="A39" s="22"/>
      <c r="B39" s="35"/>
      <c r="C39" s="1175" t="s">
        <v>531</v>
      </c>
      <c r="D39" s="1176"/>
      <c r="E39" s="1177"/>
      <c r="F39" s="36">
        <v>0.09</v>
      </c>
      <c r="G39" s="37">
        <v>0.08</v>
      </c>
      <c r="H39" s="37">
        <v>0.08</v>
      </c>
      <c r="I39" s="37">
        <v>0.08</v>
      </c>
      <c r="J39" s="38">
        <v>0.08</v>
      </c>
      <c r="K39" s="22"/>
      <c r="L39" s="22"/>
      <c r="M39" s="22"/>
      <c r="N39" s="22"/>
      <c r="O39" s="22"/>
      <c r="P39" s="22"/>
    </row>
    <row r="40" spans="1:16" ht="39" customHeight="1">
      <c r="A40" s="22"/>
      <c r="B40" s="35"/>
      <c r="C40" s="1175" t="s">
        <v>532</v>
      </c>
      <c r="D40" s="1176"/>
      <c r="E40" s="1177"/>
      <c r="F40" s="36">
        <v>0.04</v>
      </c>
      <c r="G40" s="37">
        <v>0.03</v>
      </c>
      <c r="H40" s="37">
        <v>0.03</v>
      </c>
      <c r="I40" s="37">
        <v>0.02</v>
      </c>
      <c r="J40" s="38">
        <v>0.01</v>
      </c>
      <c r="K40" s="22"/>
      <c r="L40" s="22"/>
      <c r="M40" s="22"/>
      <c r="N40" s="22"/>
      <c r="O40" s="22"/>
      <c r="P40" s="22"/>
    </row>
    <row r="41" spans="1:16" ht="39" customHeight="1">
      <c r="A41" s="22"/>
      <c r="B41" s="35"/>
      <c r="C41" s="1175" t="s">
        <v>533</v>
      </c>
      <c r="D41" s="1176"/>
      <c r="E41" s="1177"/>
      <c r="F41" s="36">
        <v>0</v>
      </c>
      <c r="G41" s="37">
        <v>0</v>
      </c>
      <c r="H41" s="37">
        <v>0</v>
      </c>
      <c r="I41" s="37">
        <v>0</v>
      </c>
      <c r="J41" s="38">
        <v>0</v>
      </c>
      <c r="K41" s="22"/>
      <c r="L41" s="22"/>
      <c r="M41" s="22"/>
      <c r="N41" s="22"/>
      <c r="O41" s="22"/>
      <c r="P41" s="22"/>
    </row>
    <row r="42" spans="1:16" ht="39" customHeight="1">
      <c r="A42" s="22"/>
      <c r="B42" s="39"/>
      <c r="C42" s="1175" t="s">
        <v>534</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535</v>
      </c>
      <c r="D43" s="1179"/>
      <c r="E43" s="1180"/>
      <c r="F43" s="41" t="s">
        <v>478</v>
      </c>
      <c r="G43" s="42" t="s">
        <v>478</v>
      </c>
      <c r="H43" s="42" t="s">
        <v>478</v>
      </c>
      <c r="I43" s="42" t="s">
        <v>478</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6427</v>
      </c>
      <c r="L45" s="60">
        <v>6314</v>
      </c>
      <c r="M45" s="60">
        <v>6140</v>
      </c>
      <c r="N45" s="60">
        <v>6086</v>
      </c>
      <c r="O45" s="61">
        <v>5857</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2465</v>
      </c>
      <c r="L48" s="64">
        <v>2411</v>
      </c>
      <c r="M48" s="64">
        <v>2605</v>
      </c>
      <c r="N48" s="64">
        <v>2629</v>
      </c>
      <c r="O48" s="65">
        <v>2608</v>
      </c>
      <c r="P48" s="48"/>
      <c r="Q48" s="48"/>
      <c r="R48" s="48"/>
      <c r="S48" s="48"/>
      <c r="T48" s="48"/>
      <c r="U48" s="48"/>
    </row>
    <row r="49" spans="1:21" ht="30.75" customHeight="1">
      <c r="A49" s="48"/>
      <c r="B49" s="1193"/>
      <c r="C49" s="1194"/>
      <c r="D49" s="62"/>
      <c r="E49" s="1185" t="s">
        <v>15</v>
      </c>
      <c r="F49" s="1185"/>
      <c r="G49" s="1185"/>
      <c r="H49" s="1185"/>
      <c r="I49" s="1185"/>
      <c r="J49" s="1186"/>
      <c r="K49" s="63" t="s">
        <v>478</v>
      </c>
      <c r="L49" s="64" t="s">
        <v>478</v>
      </c>
      <c r="M49" s="64" t="s">
        <v>478</v>
      </c>
      <c r="N49" s="64" t="s">
        <v>478</v>
      </c>
      <c r="O49" s="65" t="s">
        <v>478</v>
      </c>
      <c r="P49" s="48"/>
      <c r="Q49" s="48"/>
      <c r="R49" s="48"/>
      <c r="S49" s="48"/>
      <c r="T49" s="48"/>
      <c r="U49" s="48"/>
    </row>
    <row r="50" spans="1:21" ht="30.75" customHeight="1">
      <c r="A50" s="48"/>
      <c r="B50" s="1193"/>
      <c r="C50" s="1194"/>
      <c r="D50" s="62"/>
      <c r="E50" s="1185" t="s">
        <v>16</v>
      </c>
      <c r="F50" s="1185"/>
      <c r="G50" s="1185"/>
      <c r="H50" s="1185"/>
      <c r="I50" s="1185"/>
      <c r="J50" s="1186"/>
      <c r="K50" s="63">
        <v>1589</v>
      </c>
      <c r="L50" s="64">
        <v>1408</v>
      </c>
      <c r="M50" s="64">
        <v>1293</v>
      </c>
      <c r="N50" s="64">
        <v>1317</v>
      </c>
      <c r="O50" s="65">
        <v>1364</v>
      </c>
      <c r="P50" s="48"/>
      <c r="Q50" s="48"/>
      <c r="R50" s="48"/>
      <c r="S50" s="48"/>
      <c r="T50" s="48"/>
      <c r="U50" s="48"/>
    </row>
    <row r="51" spans="1:21" ht="30.75" customHeight="1">
      <c r="A51" s="48"/>
      <c r="B51" s="1195"/>
      <c r="C51" s="1196"/>
      <c r="D51" s="66"/>
      <c r="E51" s="1185" t="s">
        <v>17</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18</v>
      </c>
      <c r="C52" s="1184"/>
      <c r="D52" s="66"/>
      <c r="E52" s="1185" t="s">
        <v>19</v>
      </c>
      <c r="F52" s="1185"/>
      <c r="G52" s="1185"/>
      <c r="H52" s="1185"/>
      <c r="I52" s="1185"/>
      <c r="J52" s="1186"/>
      <c r="K52" s="63">
        <v>7177</v>
      </c>
      <c r="L52" s="64">
        <v>7134</v>
      </c>
      <c r="M52" s="64">
        <v>7332</v>
      </c>
      <c r="N52" s="64">
        <v>7515</v>
      </c>
      <c r="O52" s="65">
        <v>7139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3304</v>
      </c>
      <c r="L53" s="69">
        <v>2999</v>
      </c>
      <c r="M53" s="69">
        <v>2706</v>
      </c>
      <c r="N53" s="69">
        <v>2517</v>
      </c>
      <c r="O53" s="70">
        <v>2690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11" t="s">
        <v>23</v>
      </c>
      <c r="C41" s="1212"/>
      <c r="D41" s="81"/>
      <c r="E41" s="1213" t="s">
        <v>24</v>
      </c>
      <c r="F41" s="1213"/>
      <c r="G41" s="1213"/>
      <c r="H41" s="1214"/>
      <c r="I41" s="82">
        <v>56991</v>
      </c>
      <c r="J41" s="83">
        <v>54197</v>
      </c>
      <c r="K41" s="83">
        <v>52723</v>
      </c>
      <c r="L41" s="83">
        <v>54424</v>
      </c>
      <c r="M41" s="84">
        <v>52266</v>
      </c>
    </row>
    <row r="42" spans="2:13" ht="27.75" customHeight="1">
      <c r="B42" s="1201"/>
      <c r="C42" s="1202"/>
      <c r="D42" s="85"/>
      <c r="E42" s="1205" t="s">
        <v>25</v>
      </c>
      <c r="F42" s="1205"/>
      <c r="G42" s="1205"/>
      <c r="H42" s="1206"/>
      <c r="I42" s="86">
        <v>11294</v>
      </c>
      <c r="J42" s="87">
        <v>9921</v>
      </c>
      <c r="K42" s="87">
        <v>15258</v>
      </c>
      <c r="L42" s="87">
        <v>14490</v>
      </c>
      <c r="M42" s="88">
        <v>13314</v>
      </c>
    </row>
    <row r="43" spans="2:13" ht="27.75" customHeight="1">
      <c r="B43" s="1201"/>
      <c r="C43" s="1202"/>
      <c r="D43" s="85"/>
      <c r="E43" s="1205" t="s">
        <v>26</v>
      </c>
      <c r="F43" s="1205"/>
      <c r="G43" s="1205"/>
      <c r="H43" s="1206"/>
      <c r="I43" s="86">
        <v>33786</v>
      </c>
      <c r="J43" s="87">
        <v>32623</v>
      </c>
      <c r="K43" s="87">
        <v>31891</v>
      </c>
      <c r="L43" s="87">
        <v>31406</v>
      </c>
      <c r="M43" s="88">
        <v>30735</v>
      </c>
    </row>
    <row r="44" spans="2:13" ht="27.75" customHeight="1">
      <c r="B44" s="1201"/>
      <c r="C44" s="1202"/>
      <c r="D44" s="85"/>
      <c r="E44" s="1205" t="s">
        <v>27</v>
      </c>
      <c r="F44" s="1205"/>
      <c r="G44" s="1205"/>
      <c r="H44" s="1206"/>
      <c r="I44" s="86" t="s">
        <v>478</v>
      </c>
      <c r="J44" s="87" t="s">
        <v>478</v>
      </c>
      <c r="K44" s="87" t="s">
        <v>478</v>
      </c>
      <c r="L44" s="87" t="s">
        <v>478</v>
      </c>
      <c r="M44" s="88" t="s">
        <v>478</v>
      </c>
    </row>
    <row r="45" spans="2:13" ht="27.75" customHeight="1">
      <c r="B45" s="1201"/>
      <c r="C45" s="1202"/>
      <c r="D45" s="85"/>
      <c r="E45" s="1205" t="s">
        <v>28</v>
      </c>
      <c r="F45" s="1205"/>
      <c r="G45" s="1205"/>
      <c r="H45" s="1206"/>
      <c r="I45" s="86">
        <v>8959</v>
      </c>
      <c r="J45" s="87">
        <v>8206</v>
      </c>
      <c r="K45" s="87">
        <v>7071</v>
      </c>
      <c r="L45" s="87">
        <v>5697</v>
      </c>
      <c r="M45" s="88">
        <v>4627</v>
      </c>
    </row>
    <row r="46" spans="2:13" ht="27.75" customHeight="1">
      <c r="B46" s="1201"/>
      <c r="C46" s="1202"/>
      <c r="D46" s="85"/>
      <c r="E46" s="1205" t="s">
        <v>29</v>
      </c>
      <c r="F46" s="1205"/>
      <c r="G46" s="1205"/>
      <c r="H46" s="1206"/>
      <c r="I46" s="86">
        <v>10</v>
      </c>
      <c r="J46" s="87">
        <v>26</v>
      </c>
      <c r="K46" s="87">
        <v>16</v>
      </c>
      <c r="L46" s="87">
        <v>37</v>
      </c>
      <c r="M46" s="88">
        <v>25</v>
      </c>
    </row>
    <row r="47" spans="2:13" ht="27.75" customHeight="1">
      <c r="B47" s="1201"/>
      <c r="C47" s="1202"/>
      <c r="D47" s="85"/>
      <c r="E47" s="1205" t="s">
        <v>30</v>
      </c>
      <c r="F47" s="1205"/>
      <c r="G47" s="1205"/>
      <c r="H47" s="1206"/>
      <c r="I47" s="86" t="s">
        <v>478</v>
      </c>
      <c r="J47" s="87" t="s">
        <v>478</v>
      </c>
      <c r="K47" s="87" t="s">
        <v>478</v>
      </c>
      <c r="L47" s="87" t="s">
        <v>478</v>
      </c>
      <c r="M47" s="88" t="s">
        <v>478</v>
      </c>
    </row>
    <row r="48" spans="2:13" ht="27.75" customHeight="1">
      <c r="B48" s="1203"/>
      <c r="C48" s="1204"/>
      <c r="D48" s="85"/>
      <c r="E48" s="1205" t="s">
        <v>31</v>
      </c>
      <c r="F48" s="1205"/>
      <c r="G48" s="1205"/>
      <c r="H48" s="1206"/>
      <c r="I48" s="86" t="s">
        <v>478</v>
      </c>
      <c r="J48" s="87" t="s">
        <v>478</v>
      </c>
      <c r="K48" s="87" t="s">
        <v>478</v>
      </c>
      <c r="L48" s="87" t="s">
        <v>478</v>
      </c>
      <c r="M48" s="88" t="s">
        <v>478</v>
      </c>
    </row>
    <row r="49" spans="2:13" ht="27.75" customHeight="1">
      <c r="B49" s="1199" t="s">
        <v>32</v>
      </c>
      <c r="C49" s="1200"/>
      <c r="D49" s="89"/>
      <c r="E49" s="1205" t="s">
        <v>33</v>
      </c>
      <c r="F49" s="1205"/>
      <c r="G49" s="1205"/>
      <c r="H49" s="1206"/>
      <c r="I49" s="86">
        <v>9319</v>
      </c>
      <c r="J49" s="87">
        <v>9830</v>
      </c>
      <c r="K49" s="87">
        <v>10604</v>
      </c>
      <c r="L49" s="87">
        <v>10549</v>
      </c>
      <c r="M49" s="88">
        <v>11067</v>
      </c>
    </row>
    <row r="50" spans="2:13" ht="27.75" customHeight="1">
      <c r="B50" s="1201"/>
      <c r="C50" s="1202"/>
      <c r="D50" s="85"/>
      <c r="E50" s="1205" t="s">
        <v>34</v>
      </c>
      <c r="F50" s="1205"/>
      <c r="G50" s="1205"/>
      <c r="H50" s="1206"/>
      <c r="I50" s="86">
        <v>14078</v>
      </c>
      <c r="J50" s="87">
        <v>12830</v>
      </c>
      <c r="K50" s="87">
        <v>13991</v>
      </c>
      <c r="L50" s="87">
        <v>17177</v>
      </c>
      <c r="M50" s="88">
        <v>16936</v>
      </c>
    </row>
    <row r="51" spans="2:13" ht="27.75" customHeight="1">
      <c r="B51" s="1203"/>
      <c r="C51" s="1204"/>
      <c r="D51" s="85"/>
      <c r="E51" s="1205" t="s">
        <v>35</v>
      </c>
      <c r="F51" s="1205"/>
      <c r="G51" s="1205"/>
      <c r="H51" s="1206"/>
      <c r="I51" s="86">
        <v>63188</v>
      </c>
      <c r="J51" s="87">
        <v>60980</v>
      </c>
      <c r="K51" s="87">
        <v>59147</v>
      </c>
      <c r="L51" s="87">
        <v>55895</v>
      </c>
      <c r="M51" s="88">
        <v>53133</v>
      </c>
    </row>
    <row r="52" spans="2:13" ht="27.75" customHeight="1" thickBot="1">
      <c r="B52" s="1207" t="s">
        <v>36</v>
      </c>
      <c r="C52" s="1208"/>
      <c r="D52" s="90"/>
      <c r="E52" s="1209" t="s">
        <v>37</v>
      </c>
      <c r="F52" s="1209"/>
      <c r="G52" s="1209"/>
      <c r="H52" s="1210"/>
      <c r="I52" s="91">
        <v>24455</v>
      </c>
      <c r="J52" s="92">
        <v>21333</v>
      </c>
      <c r="K52" s="92">
        <v>23218</v>
      </c>
      <c r="L52" s="92">
        <v>22434</v>
      </c>
      <c r="M52" s="93">
        <v>19832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24"/>
      <c r="H50" s="1225"/>
      <c r="I50" s="1225"/>
      <c r="J50" s="1226"/>
      <c r="K50" s="354" t="s">
        <v>518</v>
      </c>
      <c r="L50" s="354" t="s">
        <v>519</v>
      </c>
      <c r="M50" s="354" t="s">
        <v>520</v>
      </c>
      <c r="N50" s="354" t="s">
        <v>521</v>
      </c>
      <c r="O50" s="354" t="s">
        <v>522</v>
      </c>
    </row>
    <row r="51" spans="1:17">
      <c r="B51" s="248"/>
      <c r="C51" s="244"/>
      <c r="D51" s="244"/>
      <c r="E51" s="244"/>
      <c r="F51" s="244"/>
      <c r="G51" s="1227" t="s">
        <v>557</v>
      </c>
      <c r="H51" s="1228"/>
      <c r="I51" s="1233" t="s">
        <v>558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559</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560</v>
      </c>
      <c r="H55" s="1241"/>
      <c r="I55" s="1237" t="s">
        <v>558</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561</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47" t="s">
        <v>565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24"/>
      <c r="H72" s="1225"/>
      <c r="I72" s="1225"/>
      <c r="J72" s="1226"/>
      <c r="K72" s="354" t="s">
        <v>518</v>
      </c>
      <c r="L72" s="354" t="s">
        <v>519</v>
      </c>
      <c r="M72" s="354" t="s">
        <v>520</v>
      </c>
      <c r="N72" s="354" t="s">
        <v>521</v>
      </c>
      <c r="O72" s="354" t="s">
        <v>522</v>
      </c>
    </row>
    <row r="73" spans="2:30">
      <c r="B73" s="248"/>
      <c r="C73" s="244"/>
      <c r="D73" s="244"/>
      <c r="E73" s="244"/>
      <c r="F73" s="244"/>
      <c r="G73" s="1227" t="s">
        <v>557</v>
      </c>
      <c r="H73" s="1228"/>
      <c r="I73" s="1233" t="s">
        <v>558</v>
      </c>
      <c r="J73" s="1233"/>
      <c r="K73" s="1248">
        <v>63.9</v>
      </c>
      <c r="L73" s="1248">
        <v>55.3</v>
      </c>
      <c r="M73" s="1236">
        <v>59.8</v>
      </c>
      <c r="N73" s="1236">
        <v>58.3</v>
      </c>
      <c r="O73" s="1236">
        <v>49.5</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564</v>
      </c>
      <c r="J75" s="1237"/>
      <c r="K75" s="1249">
        <v>10.4</v>
      </c>
      <c r="L75" s="1249">
        <v>9</v>
      </c>
      <c r="M75" s="1249">
        <v>7.8</v>
      </c>
      <c r="N75" s="1249">
        <v>7.1</v>
      </c>
      <c r="O75" s="1249">
        <v>6.7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560</v>
      </c>
      <c r="H77" s="1241"/>
      <c r="I77" s="1237" t="s">
        <v>558</v>
      </c>
      <c r="J77" s="1237"/>
      <c r="K77" s="1248">
        <v>62.5</v>
      </c>
      <c r="L77" s="1248">
        <v>57.8</v>
      </c>
      <c r="M77" s="1236">
        <v>49.8</v>
      </c>
      <c r="N77" s="1236">
        <v>45.1</v>
      </c>
      <c r="O77" s="1236">
        <v>37.4</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564</v>
      </c>
      <c r="J79" s="1246"/>
      <c r="K79" s="1251">
        <v>8.6</v>
      </c>
      <c r="L79" s="1251">
        <v>8.3000000000000007</v>
      </c>
      <c r="M79" s="1251">
        <v>7.7</v>
      </c>
      <c r="N79" s="1251">
        <v>7.1</v>
      </c>
      <c r="O79" s="1251">
        <v>6.3</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35296</v>
      </c>
      <c r="E3" s="116"/>
      <c r="F3" s="117">
        <v>36765</v>
      </c>
      <c r="G3" s="118"/>
      <c r="H3" s="119"/>
    </row>
    <row r="4" spans="1:8">
      <c r="A4" s="120"/>
      <c r="B4" s="121"/>
      <c r="C4" s="122"/>
      <c r="D4" s="123">
        <v>20828</v>
      </c>
      <c r="E4" s="124"/>
      <c r="F4" s="125">
        <v>20975</v>
      </c>
      <c r="G4" s="126"/>
      <c r="H4" s="127"/>
    </row>
    <row r="5" spans="1:8">
      <c r="A5" s="108" t="s">
        <v>512</v>
      </c>
      <c r="B5" s="113"/>
      <c r="C5" s="114"/>
      <c r="D5" s="115">
        <v>28694</v>
      </c>
      <c r="E5" s="116"/>
      <c r="F5" s="117">
        <v>39052</v>
      </c>
      <c r="G5" s="118"/>
      <c r="H5" s="119"/>
    </row>
    <row r="6" spans="1:8">
      <c r="A6" s="120"/>
      <c r="B6" s="121"/>
      <c r="C6" s="122"/>
      <c r="D6" s="123">
        <v>16739</v>
      </c>
      <c r="E6" s="124"/>
      <c r="F6" s="125">
        <v>21186</v>
      </c>
      <c r="G6" s="126"/>
      <c r="H6" s="127"/>
    </row>
    <row r="7" spans="1:8">
      <c r="A7" s="108" t="s">
        <v>513</v>
      </c>
      <c r="B7" s="113"/>
      <c r="C7" s="114"/>
      <c r="D7" s="115">
        <v>38471</v>
      </c>
      <c r="E7" s="116"/>
      <c r="F7" s="117">
        <v>41235</v>
      </c>
      <c r="G7" s="118"/>
      <c r="H7" s="119"/>
    </row>
    <row r="8" spans="1:8">
      <c r="A8" s="120"/>
      <c r="B8" s="121"/>
      <c r="C8" s="122"/>
      <c r="D8" s="123">
        <v>23488</v>
      </c>
      <c r="E8" s="124"/>
      <c r="F8" s="125">
        <v>22086</v>
      </c>
      <c r="G8" s="126"/>
      <c r="H8" s="127"/>
    </row>
    <row r="9" spans="1:8">
      <c r="A9" s="108" t="s">
        <v>514</v>
      </c>
      <c r="B9" s="113"/>
      <c r="C9" s="114"/>
      <c r="D9" s="115">
        <v>61752</v>
      </c>
      <c r="E9" s="116"/>
      <c r="F9" s="117">
        <v>41862</v>
      </c>
      <c r="G9" s="118"/>
      <c r="H9" s="119"/>
    </row>
    <row r="10" spans="1:8">
      <c r="A10" s="120"/>
      <c r="B10" s="121"/>
      <c r="C10" s="122"/>
      <c r="D10" s="123">
        <v>42377</v>
      </c>
      <c r="E10" s="124"/>
      <c r="F10" s="125">
        <v>23710</v>
      </c>
      <c r="G10" s="126"/>
      <c r="H10" s="127"/>
    </row>
    <row r="11" spans="1:8">
      <c r="A11" s="108" t="s">
        <v>515</v>
      </c>
      <c r="B11" s="113"/>
      <c r="C11" s="114"/>
      <c r="D11" s="115">
        <v>39510</v>
      </c>
      <c r="E11" s="116"/>
      <c r="F11" s="117">
        <v>43554</v>
      </c>
      <c r="G11" s="118"/>
      <c r="H11" s="119"/>
    </row>
    <row r="12" spans="1:8">
      <c r="A12" s="120"/>
      <c r="B12" s="121"/>
      <c r="C12" s="128"/>
      <c r="D12" s="123">
        <v>24962</v>
      </c>
      <c r="E12" s="124"/>
      <c r="F12" s="125">
        <v>24811</v>
      </c>
      <c r="G12" s="126"/>
      <c r="H12" s="127"/>
    </row>
    <row r="13" spans="1:8">
      <c r="A13" s="108"/>
      <c r="B13" s="113"/>
      <c r="C13" s="129"/>
      <c r="D13" s="130">
        <v>40745</v>
      </c>
      <c r="E13" s="131"/>
      <c r="F13" s="132">
        <v>40494</v>
      </c>
      <c r="G13" s="133"/>
      <c r="H13" s="119"/>
    </row>
    <row r="14" spans="1:8">
      <c r="A14" s="120"/>
      <c r="B14" s="121"/>
      <c r="C14" s="122"/>
      <c r="D14" s="123">
        <v>25679</v>
      </c>
      <c r="E14" s="124"/>
      <c r="F14" s="125">
        <v>22554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10.5</v>
      </c>
      <c r="C19" s="134">
        <f>ROUND(VALUE(SUBSTITUTE(実質収支比率等に係る経年分析!G$48,"▲","-")),2)</f>
        <v>7.5</v>
      </c>
      <c r="D19" s="134">
        <f>ROUND(VALUE(SUBSTITUTE(実質収支比率等に係る経年分析!H$48,"▲","-")),2)</f>
        <v>5.23</v>
      </c>
      <c r="E19" s="134">
        <f>ROUND(VALUE(SUBSTITUTE(実質収支比率等に係る経年分析!I$48,"▲","-")),2)</f>
        <v>4.4400000000000004</v>
      </c>
      <c r="F19" s="134">
        <f>ROUND(VALUE(SUBSTITUTE(実質収支比率等に係る経年分析!J$48,"▲","-")),2)</f>
        <v>6.66</v>
      </c>
    </row>
    <row r="20" spans="1:11">
      <c r="A20" s="134" t="s">
        <v>42</v>
      </c>
      <c r="B20" s="134">
        <f>ROUND(VALUE(SUBSTITUTE(実質収支比率等に係る経年分析!F$47,"▲","-")),2)</f>
        <v>8.9600000000000009</v>
      </c>
      <c r="C20" s="134">
        <f>ROUND(VALUE(SUBSTITUTE(実質収支比率等に係る経年分析!G$47,"▲","-")),2)</f>
        <v>8.4600000000000009</v>
      </c>
      <c r="D20" s="134">
        <f>ROUND(VALUE(SUBSTITUTE(実質収支比率等に係る経年分析!H$47,"▲","-")),2)</f>
        <v>8.31</v>
      </c>
      <c r="E20" s="134">
        <f>ROUND(VALUE(SUBSTITUTE(実質収支比率等に係る経年分析!I$47,"▲","-")),2)</f>
        <v>7.45</v>
      </c>
      <c r="F20" s="134">
        <f>ROUND(VALUE(SUBSTITUTE(実質収支比率等に係る経年分析!J$47,"▲","-")),2)</f>
        <v>7.27</v>
      </c>
    </row>
    <row r="21" spans="1:11">
      <c r="A21" s="134" t="s">
        <v>43</v>
      </c>
      <c r="B21" s="134">
        <f>IF(ISNUMBER(VALUE(SUBSTITUTE(実質収支比率等に係る経年分析!F$49,"▲","-"))),ROUND(VALUE(SUBSTITUTE(実質収支比率等に係る経年分析!F$49,"▲","-")),2),NA())</f>
        <v>6.59</v>
      </c>
      <c r="C21" s="134">
        <f>IF(ISNUMBER(VALUE(SUBSTITUTE(実質収支比率等に係る経年分析!G$49,"▲","-"))),ROUND(VALUE(SUBSTITUTE(実質収支比率等に係る経年分析!G$49,"▲","-")),2),NA())</f>
        <v>-3.29</v>
      </c>
      <c r="D21" s="134">
        <f>IF(ISNUMBER(VALUE(SUBSTITUTE(実質収支比率等に係る経年分析!H$49,"▲","-"))),ROUND(VALUE(SUBSTITUTE(実質収支比率等に係る経年分析!H$49,"▲","-")),2),NA())</f>
        <v>-1.88</v>
      </c>
      <c r="E21" s="134">
        <f>IF(ISNUMBER(VALUE(SUBSTITUTE(実質収支比率等に係る経年分析!I$49,"▲","-"))),ROUND(VALUE(SUBSTITUTE(実質収支比率等に係る経年分析!I$49,"▲","-")),2),NA())</f>
        <v>-1.74</v>
      </c>
      <c r="F21" s="134">
        <f>IF(ISNUMBER(VALUE(SUBSTITUTE(実質収支比率等に係る経年分析!J$49,"▲","-"))),ROUND(VALUE(SUBSTITUTE(実質収支比率等に係る経年分析!J$49,"▲","-")),2),NA())</f>
        <v>2.34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つくば市等公平委員会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つくば市後期高齢者医療特別会計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つくば市病院事業会計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つくば市介護保険事業特別会計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c r="A33" s="135" t="str">
        <f>IF(連結実質赤字比率に係る赤字・黒字の構成分析!C$37="",NA(),連結実質赤字比率に係る赤字・黒字の構成分析!C$37)</f>
        <v>つくば市国民健康保険特別会計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c r="A34" s="135" t="str">
        <f>IF(連結実質赤字比率に係る赤字・黒字の構成分析!C$36="",NA(),連結実質赤字比率に係る赤字・黒字の構成分析!C$36)</f>
        <v>つくば市下水道事業特別会計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0.65</v>
      </c>
    </row>
    <row r="35" spans="1:16">
      <c r="A35" s="135" t="str">
        <f>IF(連結実質赤字比率に係る赤字・黒字の構成分析!C$35="",NA(),連結実質赤字比率に係る赤字・黒字の構成分析!C$35)</f>
        <v>つくば市水道事業会計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4.3499999999999996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7177</v>
      </c>
      <c r="E42" s="136"/>
      <c r="F42" s="136"/>
      <c r="G42" s="136">
        <f>'実質公債費比率（分子）の構造'!L$52</f>
        <v>7134</v>
      </c>
      <c r="H42" s="136"/>
      <c r="I42" s="136"/>
      <c r="J42" s="136">
        <f>'実質公債費比率（分子）の構造'!M$52</f>
        <v>7332</v>
      </c>
      <c r="K42" s="136"/>
      <c r="L42" s="136"/>
      <c r="M42" s="136">
        <f>'実質公債費比率（分子）の構造'!N$52</f>
        <v>7515</v>
      </c>
      <c r="N42" s="136"/>
      <c r="O42" s="136"/>
      <c r="P42" s="136">
        <f>'実質公債費比率（分子）の構造'!O$52</f>
        <v>7139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1589</v>
      </c>
      <c r="C44" s="136"/>
      <c r="D44" s="136"/>
      <c r="E44" s="136">
        <f>'実質公債費比率（分子）の構造'!L$50</f>
        <v>1408</v>
      </c>
      <c r="F44" s="136"/>
      <c r="G44" s="136"/>
      <c r="H44" s="136">
        <f>'実質公債費比率（分子）の構造'!M$50</f>
        <v>1293</v>
      </c>
      <c r="I44" s="136"/>
      <c r="J44" s="136"/>
      <c r="K44" s="136">
        <f>'実質公債費比率（分子）の構造'!N$50</f>
        <v>1317</v>
      </c>
      <c r="L44" s="136"/>
      <c r="M44" s="136"/>
      <c r="N44" s="136">
        <f>'実質公債費比率（分子）の構造'!O$50</f>
        <v>1364</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2465</v>
      </c>
      <c r="C46" s="136"/>
      <c r="D46" s="136"/>
      <c r="E46" s="136">
        <f>'実質公債費比率（分子）の構造'!L$48</f>
        <v>2411</v>
      </c>
      <c r="F46" s="136"/>
      <c r="G46" s="136"/>
      <c r="H46" s="136">
        <f>'実質公債費比率（分子）の構造'!M$48</f>
        <v>2605</v>
      </c>
      <c r="I46" s="136"/>
      <c r="J46" s="136"/>
      <c r="K46" s="136">
        <f>'実質公債費比率（分子）の構造'!N$48</f>
        <v>2629</v>
      </c>
      <c r="L46" s="136"/>
      <c r="M46" s="136"/>
      <c r="N46" s="136">
        <f>'実質公債費比率（分子）の構造'!O$48</f>
        <v>2608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6427</v>
      </c>
      <c r="C49" s="136"/>
      <c r="D49" s="136"/>
      <c r="E49" s="136">
        <f>'実質公債費比率（分子）の構造'!L$45</f>
        <v>6314</v>
      </c>
      <c r="F49" s="136"/>
      <c r="G49" s="136"/>
      <c r="H49" s="136">
        <f>'実質公債費比率（分子）の構造'!M$45</f>
        <v>6140</v>
      </c>
      <c r="I49" s="136"/>
      <c r="J49" s="136"/>
      <c r="K49" s="136">
        <f>'実質公債費比率（分子）の構造'!N$45</f>
        <v>6086</v>
      </c>
      <c r="L49" s="136"/>
      <c r="M49" s="136"/>
      <c r="N49" s="136">
        <f>'実質公債費比率（分子）の構造'!O$45</f>
        <v>5857</v>
      </c>
      <c r="O49" s="136"/>
      <c r="P49" s="136"/>
    </row>
    <row r="50" spans="1:16">
      <c r="A50" s="136" t="s">
        <v>58</v>
      </c>
      <c r="B50" s="136" t="e">
        <f>NA()</f>
        <v>#N/A</v>
      </c>
      <c r="C50" s="136">
        <f>IF(ISNUMBER('実質公債費比率（分子）の構造'!K$53),'実質公債費比率（分子）の構造'!K$53,NA())</f>
        <v>3304</v>
      </c>
      <c r="D50" s="136" t="e">
        <f>NA()</f>
        <v>#N/A</v>
      </c>
      <c r="E50" s="136" t="e">
        <f>NA()</f>
        <v>#N/A</v>
      </c>
      <c r="F50" s="136">
        <f>IF(ISNUMBER('実質公債費比率（分子）の構造'!L$53),'実質公債費比率（分子）の構造'!L$53,NA())</f>
        <v>2999</v>
      </c>
      <c r="G50" s="136" t="e">
        <f>NA()</f>
        <v>#N/A</v>
      </c>
      <c r="H50" s="136" t="e">
        <f>NA()</f>
        <v>#N/A</v>
      </c>
      <c r="I50" s="136">
        <f>IF(ISNUMBER('実質公債費比率（分子）の構造'!M$53),'実質公債費比率（分子）の構造'!M$53,NA())</f>
        <v>2706</v>
      </c>
      <c r="J50" s="136" t="e">
        <f>NA()</f>
        <v>#N/A</v>
      </c>
      <c r="K50" s="136" t="e">
        <f>NA()</f>
        <v>#N/A</v>
      </c>
      <c r="L50" s="136">
        <f>IF(ISNUMBER('実質公債費比率（分子）の構造'!N$53),'実質公債費比率（分子）の構造'!N$53,NA())</f>
        <v>2517</v>
      </c>
      <c r="M50" s="136" t="e">
        <f>NA()</f>
        <v>#N/A</v>
      </c>
      <c r="N50" s="136" t="e">
        <f>NA()</f>
        <v>#N/A</v>
      </c>
      <c r="O50" s="136">
        <f>IF(ISNUMBER('実質公債費比率（分子）の構造'!O$53),'実質公債費比率（分子）の構造'!O$53,NA())</f>
        <v>2690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63188</v>
      </c>
      <c r="E56" s="135"/>
      <c r="F56" s="135"/>
      <c r="G56" s="135">
        <f>'将来負担比率（分子）の構造'!J$51</f>
        <v>60980</v>
      </c>
      <c r="H56" s="135"/>
      <c r="I56" s="135"/>
      <c r="J56" s="135">
        <f>'将来負担比率（分子）の構造'!K$51</f>
        <v>59147</v>
      </c>
      <c r="K56" s="135"/>
      <c r="L56" s="135"/>
      <c r="M56" s="135">
        <f>'将来負担比率（分子）の構造'!L$51</f>
        <v>55895</v>
      </c>
      <c r="N56" s="135"/>
      <c r="O56" s="135"/>
      <c r="P56" s="135">
        <f>'将来負担比率（分子）の構造'!M$51</f>
        <v>53133</v>
      </c>
    </row>
    <row r="57" spans="1:16">
      <c r="A57" s="135" t="s">
        <v>34</v>
      </c>
      <c r="B57" s="135"/>
      <c r="C57" s="135"/>
      <c r="D57" s="135">
        <f>'将来負担比率（分子）の構造'!I$50</f>
        <v>14078</v>
      </c>
      <c r="E57" s="135"/>
      <c r="F57" s="135"/>
      <c r="G57" s="135">
        <f>'将来負担比率（分子）の構造'!J$50</f>
        <v>12830</v>
      </c>
      <c r="H57" s="135"/>
      <c r="I57" s="135"/>
      <c r="J57" s="135">
        <f>'将来負担比率（分子）の構造'!K$50</f>
        <v>13991</v>
      </c>
      <c r="K57" s="135"/>
      <c r="L57" s="135"/>
      <c r="M57" s="135">
        <f>'将来負担比率（分子）の構造'!L$50</f>
        <v>17177</v>
      </c>
      <c r="N57" s="135"/>
      <c r="O57" s="135"/>
      <c r="P57" s="135">
        <f>'将来負担比率（分子）の構造'!M$50</f>
        <v>16936</v>
      </c>
    </row>
    <row r="58" spans="1:16">
      <c r="A58" s="135" t="s">
        <v>33</v>
      </c>
      <c r="B58" s="135"/>
      <c r="C58" s="135"/>
      <c r="D58" s="135">
        <f>'将来負担比率（分子）の構造'!I$49</f>
        <v>9319</v>
      </c>
      <c r="E58" s="135"/>
      <c r="F58" s="135"/>
      <c r="G58" s="135">
        <f>'将来負担比率（分子）の構造'!J$49</f>
        <v>9830</v>
      </c>
      <c r="H58" s="135"/>
      <c r="I58" s="135"/>
      <c r="J58" s="135">
        <f>'将来負担比率（分子）の構造'!K$49</f>
        <v>10604</v>
      </c>
      <c r="K58" s="135"/>
      <c r="L58" s="135"/>
      <c r="M58" s="135">
        <f>'将来負担比率（分子）の構造'!L$49</f>
        <v>10549</v>
      </c>
      <c r="N58" s="135"/>
      <c r="O58" s="135"/>
      <c r="P58" s="135">
        <f>'将来負担比率（分子）の構造'!M$49</f>
        <v>11067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v>
      </c>
      <c r="C61" s="135"/>
      <c r="D61" s="135"/>
      <c r="E61" s="135">
        <f>'将来負担比率（分子）の構造'!J$46</f>
        <v>26</v>
      </c>
      <c r="F61" s="135"/>
      <c r="G61" s="135"/>
      <c r="H61" s="135">
        <f>'将来負担比率（分子）の構造'!K$46</f>
        <v>16</v>
      </c>
      <c r="I61" s="135"/>
      <c r="J61" s="135"/>
      <c r="K61" s="135">
        <f>'将来負担比率（分子）の構造'!L$46</f>
        <v>37</v>
      </c>
      <c r="L61" s="135"/>
      <c r="M61" s="135"/>
      <c r="N61" s="135">
        <f>'将来負担比率（分子）の構造'!M$46</f>
        <v>25</v>
      </c>
      <c r="O61" s="135"/>
      <c r="P61" s="135"/>
    </row>
    <row r="62" spans="1:16">
      <c r="A62" s="135" t="s">
        <v>28</v>
      </c>
      <c r="B62" s="135">
        <f>'将来負担比率（分子）の構造'!I$45</f>
        <v>8959</v>
      </c>
      <c r="C62" s="135"/>
      <c r="D62" s="135"/>
      <c r="E62" s="135">
        <f>'将来負担比率（分子）の構造'!J$45</f>
        <v>8206</v>
      </c>
      <c r="F62" s="135"/>
      <c r="G62" s="135"/>
      <c r="H62" s="135">
        <f>'将来負担比率（分子）の構造'!K$45</f>
        <v>7071</v>
      </c>
      <c r="I62" s="135"/>
      <c r="J62" s="135"/>
      <c r="K62" s="135">
        <f>'将来負担比率（分子）の構造'!L$45</f>
        <v>5697</v>
      </c>
      <c r="L62" s="135"/>
      <c r="M62" s="135"/>
      <c r="N62" s="135">
        <f>'将来負担比率（分子）の構造'!M$45</f>
        <v>4627</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33786</v>
      </c>
      <c r="C64" s="135"/>
      <c r="D64" s="135"/>
      <c r="E64" s="135">
        <f>'将来負担比率（分子）の構造'!J$43</f>
        <v>32623</v>
      </c>
      <c r="F64" s="135"/>
      <c r="G64" s="135"/>
      <c r="H64" s="135">
        <f>'将来負担比率（分子）の構造'!K$43</f>
        <v>31891</v>
      </c>
      <c r="I64" s="135"/>
      <c r="J64" s="135"/>
      <c r="K64" s="135">
        <f>'将来負担比率（分子）の構造'!L$43</f>
        <v>31406</v>
      </c>
      <c r="L64" s="135"/>
      <c r="M64" s="135"/>
      <c r="N64" s="135">
        <f>'将来負担比率（分子）の構造'!M$43</f>
        <v>30735</v>
      </c>
      <c r="O64" s="135"/>
      <c r="P64" s="135"/>
    </row>
    <row r="65" spans="1:16">
      <c r="A65" s="135" t="s">
        <v>25</v>
      </c>
      <c r="B65" s="135">
        <f>'将来負担比率（分子）の構造'!I$42</f>
        <v>11294</v>
      </c>
      <c r="C65" s="135"/>
      <c r="D65" s="135"/>
      <c r="E65" s="135">
        <f>'将来負担比率（分子）の構造'!J$42</f>
        <v>9921</v>
      </c>
      <c r="F65" s="135"/>
      <c r="G65" s="135"/>
      <c r="H65" s="135">
        <f>'将来負担比率（分子）の構造'!K$42</f>
        <v>15258</v>
      </c>
      <c r="I65" s="135"/>
      <c r="J65" s="135"/>
      <c r="K65" s="135">
        <f>'将来負担比率（分子）の構造'!L$42</f>
        <v>14490</v>
      </c>
      <c r="L65" s="135"/>
      <c r="M65" s="135"/>
      <c r="N65" s="135">
        <f>'将来負担比率（分子）の構造'!M$42</f>
        <v>13314</v>
      </c>
      <c r="O65" s="135"/>
      <c r="P65" s="135"/>
    </row>
    <row r="66" spans="1:16">
      <c r="A66" s="135" t="s">
        <v>24</v>
      </c>
      <c r="B66" s="135">
        <f>'将来負担比率（分子）の構造'!I$41</f>
        <v>56991</v>
      </c>
      <c r="C66" s="135"/>
      <c r="D66" s="135"/>
      <c r="E66" s="135">
        <f>'将来負担比率（分子）の構造'!J$41</f>
        <v>54197</v>
      </c>
      <c r="F66" s="135"/>
      <c r="G66" s="135"/>
      <c r="H66" s="135">
        <f>'将来負担比率（分子）の構造'!K$41</f>
        <v>52723</v>
      </c>
      <c r="I66" s="135"/>
      <c r="J66" s="135"/>
      <c r="K66" s="135">
        <f>'将来負担比率（分子）の構造'!L$41</f>
        <v>54424</v>
      </c>
      <c r="L66" s="135"/>
      <c r="M66" s="135"/>
      <c r="N66" s="135">
        <f>'将来負担比率（分子）の構造'!M$41</f>
        <v>52266</v>
      </c>
      <c r="O66" s="135"/>
      <c r="P66" s="135"/>
    </row>
    <row r="67" spans="1:16">
      <c r="A67" s="135" t="s">
        <v>62</v>
      </c>
      <c r="B67" s="135" t="e">
        <f>NA()</f>
        <v>#N/A</v>
      </c>
      <c r="C67" s="135">
        <f>IF(ISNUMBER('将来負担比率（分子）の構造'!I$52), IF('将来負担比率（分子）の構造'!I$52 &lt; 0, 0, '将来負担比率（分子）の構造'!I$52), NA())</f>
        <v>24455</v>
      </c>
      <c r="D67" s="135" t="e">
        <f>NA()</f>
        <v>#N/A</v>
      </c>
      <c r="E67" s="135" t="e">
        <f>NA()</f>
        <v>#N/A</v>
      </c>
      <c r="F67" s="135">
        <f>IF(ISNUMBER('将来負担比率（分子）の構造'!J$52), IF('将来負担比率（分子）の構造'!J$52 &lt; 0, 0, '将来負担比率（分子）の構造'!J$52), NA())</f>
        <v>21333</v>
      </c>
      <c r="G67" s="135" t="e">
        <f>NA()</f>
        <v>#N/A</v>
      </c>
      <c r="H67" s="135" t="e">
        <f>NA()</f>
        <v>#N/A</v>
      </c>
      <c r="I67" s="135">
        <f>IF(ISNUMBER('将来負担比率（分子）の構造'!K$52), IF('将来負担比率（分子）の構造'!K$52 &lt; 0, 0, '将来負担比率（分子）の構造'!K$52), NA())</f>
        <v>23218</v>
      </c>
      <c r="J67" s="135" t="e">
        <f>NA()</f>
        <v>#N/A</v>
      </c>
      <c r="K67" s="135" t="e">
        <f>NA()</f>
        <v>#N/A</v>
      </c>
      <c r="L67" s="135">
        <f>IF(ISNUMBER('将来負担比率（分子）の構造'!L$52), IF('将来負担比率（分子）の構造'!L$52 &lt; 0, 0, '将来負担比率（分子）の構造'!L$52), NA())</f>
        <v>22434</v>
      </c>
      <c r="M67" s="135" t="e">
        <f>NA()</f>
        <v>#N/A</v>
      </c>
      <c r="N67" s="135" t="e">
        <f>NA()</f>
        <v>#N/A</v>
      </c>
      <c r="O67" s="135">
        <f>IF(ISNUMBER('将来負担比率（分子）の構造'!M$52), IF('将来負担比率（分子）の構造'!M$52 &lt; 0, 0, '将来負担比率（分子）の構造'!M$52), NA())</f>
        <v>19832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42111750</v>
      </c>
      <c r="S5" s="669"/>
      <c r="T5" s="669"/>
      <c r="U5" s="669"/>
      <c r="V5" s="669"/>
      <c r="W5" s="669"/>
      <c r="X5" s="669"/>
      <c r="Y5" s="716"/>
      <c r="Z5" s="729">
        <v>55</v>
      </c>
      <c r="AA5" s="729"/>
      <c r="AB5" s="729"/>
      <c r="AC5" s="729"/>
      <c r="AD5" s="730">
        <v>40466590</v>
      </c>
      <c r="AE5" s="730"/>
      <c r="AF5" s="730"/>
      <c r="AG5" s="730"/>
      <c r="AH5" s="730"/>
      <c r="AI5" s="730"/>
      <c r="AJ5" s="730"/>
      <c r="AK5" s="730"/>
      <c r="AL5" s="717">
        <v>85.2</v>
      </c>
      <c r="AM5" s="686"/>
      <c r="AN5" s="686"/>
      <c r="AO5" s="718"/>
      <c r="AP5" s="705" t="s">
        <v>206</v>
      </c>
      <c r="AQ5" s="706"/>
      <c r="AR5" s="706"/>
      <c r="AS5" s="706"/>
      <c r="AT5" s="706"/>
      <c r="AU5" s="706"/>
      <c r="AV5" s="706"/>
      <c r="AW5" s="706"/>
      <c r="AX5" s="706"/>
      <c r="AY5" s="706"/>
      <c r="AZ5" s="706"/>
      <c r="BA5" s="706"/>
      <c r="BB5" s="706"/>
      <c r="BC5" s="706"/>
      <c r="BD5" s="706"/>
      <c r="BE5" s="706"/>
      <c r="BF5" s="707"/>
      <c r="BG5" s="618">
        <v>40455891</v>
      </c>
      <c r="BH5" s="619"/>
      <c r="BI5" s="619"/>
      <c r="BJ5" s="619"/>
      <c r="BK5" s="619"/>
      <c r="BL5" s="619"/>
      <c r="BM5" s="619"/>
      <c r="BN5" s="620"/>
      <c r="BO5" s="671">
        <v>96.1</v>
      </c>
      <c r="BP5" s="671"/>
      <c r="BQ5" s="671"/>
      <c r="BR5" s="671"/>
      <c r="BS5" s="672">
        <v>209418</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917009</v>
      </c>
      <c r="S6" s="619"/>
      <c r="T6" s="619"/>
      <c r="U6" s="619"/>
      <c r="V6" s="619"/>
      <c r="W6" s="619"/>
      <c r="X6" s="619"/>
      <c r="Y6" s="620"/>
      <c r="Z6" s="671">
        <v>1.2</v>
      </c>
      <c r="AA6" s="671"/>
      <c r="AB6" s="671"/>
      <c r="AC6" s="671"/>
      <c r="AD6" s="672">
        <v>917009</v>
      </c>
      <c r="AE6" s="672"/>
      <c r="AF6" s="672"/>
      <c r="AG6" s="672"/>
      <c r="AH6" s="672"/>
      <c r="AI6" s="672"/>
      <c r="AJ6" s="672"/>
      <c r="AK6" s="672"/>
      <c r="AL6" s="641">
        <v>1.9</v>
      </c>
      <c r="AM6" s="673"/>
      <c r="AN6" s="673"/>
      <c r="AO6" s="674"/>
      <c r="AP6" s="615" t="s">
        <v>211</v>
      </c>
      <c r="AQ6" s="616"/>
      <c r="AR6" s="616"/>
      <c r="AS6" s="616"/>
      <c r="AT6" s="616"/>
      <c r="AU6" s="616"/>
      <c r="AV6" s="616"/>
      <c r="AW6" s="616"/>
      <c r="AX6" s="616"/>
      <c r="AY6" s="616"/>
      <c r="AZ6" s="616"/>
      <c r="BA6" s="616"/>
      <c r="BB6" s="616"/>
      <c r="BC6" s="616"/>
      <c r="BD6" s="616"/>
      <c r="BE6" s="616"/>
      <c r="BF6" s="617"/>
      <c r="BG6" s="618">
        <v>40455891</v>
      </c>
      <c r="BH6" s="619"/>
      <c r="BI6" s="619"/>
      <c r="BJ6" s="619"/>
      <c r="BK6" s="619"/>
      <c r="BL6" s="619"/>
      <c r="BM6" s="619"/>
      <c r="BN6" s="620"/>
      <c r="BO6" s="671">
        <v>96.1</v>
      </c>
      <c r="BP6" s="671"/>
      <c r="BQ6" s="671"/>
      <c r="BR6" s="671"/>
      <c r="BS6" s="672">
        <v>209418</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410216</v>
      </c>
      <c r="CS6" s="619"/>
      <c r="CT6" s="619"/>
      <c r="CU6" s="619"/>
      <c r="CV6" s="619"/>
      <c r="CW6" s="619"/>
      <c r="CX6" s="619"/>
      <c r="CY6" s="620"/>
      <c r="CZ6" s="671">
        <v>0.6</v>
      </c>
      <c r="DA6" s="671"/>
      <c r="DB6" s="671"/>
      <c r="DC6" s="671"/>
      <c r="DD6" s="624" t="s">
        <v>213</v>
      </c>
      <c r="DE6" s="619"/>
      <c r="DF6" s="619"/>
      <c r="DG6" s="619"/>
      <c r="DH6" s="619"/>
      <c r="DI6" s="619"/>
      <c r="DJ6" s="619"/>
      <c r="DK6" s="619"/>
      <c r="DL6" s="619"/>
      <c r="DM6" s="619"/>
      <c r="DN6" s="619"/>
      <c r="DO6" s="619"/>
      <c r="DP6" s="620"/>
      <c r="DQ6" s="624">
        <v>410216</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54983</v>
      </c>
      <c r="S7" s="619"/>
      <c r="T7" s="619"/>
      <c r="U7" s="619"/>
      <c r="V7" s="619"/>
      <c r="W7" s="619"/>
      <c r="X7" s="619"/>
      <c r="Y7" s="620"/>
      <c r="Z7" s="671">
        <v>0.1</v>
      </c>
      <c r="AA7" s="671"/>
      <c r="AB7" s="671"/>
      <c r="AC7" s="671"/>
      <c r="AD7" s="672">
        <v>54983</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19573199</v>
      </c>
      <c r="BH7" s="619"/>
      <c r="BI7" s="619"/>
      <c r="BJ7" s="619"/>
      <c r="BK7" s="619"/>
      <c r="BL7" s="619"/>
      <c r="BM7" s="619"/>
      <c r="BN7" s="620"/>
      <c r="BO7" s="671">
        <v>46.5</v>
      </c>
      <c r="BP7" s="671"/>
      <c r="BQ7" s="671"/>
      <c r="BR7" s="671"/>
      <c r="BS7" s="672">
        <v>209418</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8990941</v>
      </c>
      <c r="CS7" s="619"/>
      <c r="CT7" s="619"/>
      <c r="CU7" s="619"/>
      <c r="CV7" s="619"/>
      <c r="CW7" s="619"/>
      <c r="CX7" s="619"/>
      <c r="CY7" s="620"/>
      <c r="CZ7" s="671">
        <v>12.3</v>
      </c>
      <c r="DA7" s="671"/>
      <c r="DB7" s="671"/>
      <c r="DC7" s="671"/>
      <c r="DD7" s="624">
        <v>436823</v>
      </c>
      <c r="DE7" s="619"/>
      <c r="DF7" s="619"/>
      <c r="DG7" s="619"/>
      <c r="DH7" s="619"/>
      <c r="DI7" s="619"/>
      <c r="DJ7" s="619"/>
      <c r="DK7" s="619"/>
      <c r="DL7" s="619"/>
      <c r="DM7" s="619"/>
      <c r="DN7" s="619"/>
      <c r="DO7" s="619"/>
      <c r="DP7" s="620"/>
      <c r="DQ7" s="624">
        <v>8024030</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208101</v>
      </c>
      <c r="S8" s="619"/>
      <c r="T8" s="619"/>
      <c r="U8" s="619"/>
      <c r="V8" s="619"/>
      <c r="W8" s="619"/>
      <c r="X8" s="619"/>
      <c r="Y8" s="620"/>
      <c r="Z8" s="671">
        <v>0.3</v>
      </c>
      <c r="AA8" s="671"/>
      <c r="AB8" s="671"/>
      <c r="AC8" s="671"/>
      <c r="AD8" s="672">
        <v>208101</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375978</v>
      </c>
      <c r="BH8" s="619"/>
      <c r="BI8" s="619"/>
      <c r="BJ8" s="619"/>
      <c r="BK8" s="619"/>
      <c r="BL8" s="619"/>
      <c r="BM8" s="619"/>
      <c r="BN8" s="620"/>
      <c r="BO8" s="671">
        <v>0.9</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26535624</v>
      </c>
      <c r="CS8" s="619"/>
      <c r="CT8" s="619"/>
      <c r="CU8" s="619"/>
      <c r="CV8" s="619"/>
      <c r="CW8" s="619"/>
      <c r="CX8" s="619"/>
      <c r="CY8" s="620"/>
      <c r="CZ8" s="671">
        <v>36.299999999999997</v>
      </c>
      <c r="DA8" s="671"/>
      <c r="DB8" s="671"/>
      <c r="DC8" s="671"/>
      <c r="DD8" s="624">
        <v>486941</v>
      </c>
      <c r="DE8" s="619"/>
      <c r="DF8" s="619"/>
      <c r="DG8" s="619"/>
      <c r="DH8" s="619"/>
      <c r="DI8" s="619"/>
      <c r="DJ8" s="619"/>
      <c r="DK8" s="619"/>
      <c r="DL8" s="619"/>
      <c r="DM8" s="619"/>
      <c r="DN8" s="619"/>
      <c r="DO8" s="619"/>
      <c r="DP8" s="620"/>
      <c r="DQ8" s="624">
        <v>13459725</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203302</v>
      </c>
      <c r="S9" s="619"/>
      <c r="T9" s="619"/>
      <c r="U9" s="619"/>
      <c r="V9" s="619"/>
      <c r="W9" s="619"/>
      <c r="X9" s="619"/>
      <c r="Y9" s="620"/>
      <c r="Z9" s="671">
        <v>0.3</v>
      </c>
      <c r="AA9" s="671"/>
      <c r="AB9" s="671"/>
      <c r="AC9" s="671"/>
      <c r="AD9" s="672">
        <v>203302</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15288222</v>
      </c>
      <c r="BH9" s="619"/>
      <c r="BI9" s="619"/>
      <c r="BJ9" s="619"/>
      <c r="BK9" s="619"/>
      <c r="BL9" s="619"/>
      <c r="BM9" s="619"/>
      <c r="BN9" s="620"/>
      <c r="BO9" s="671">
        <v>36.299999999999997</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5093155</v>
      </c>
      <c r="CS9" s="619"/>
      <c r="CT9" s="619"/>
      <c r="CU9" s="619"/>
      <c r="CV9" s="619"/>
      <c r="CW9" s="619"/>
      <c r="CX9" s="619"/>
      <c r="CY9" s="620"/>
      <c r="CZ9" s="671">
        <v>7</v>
      </c>
      <c r="DA9" s="671"/>
      <c r="DB9" s="671"/>
      <c r="DC9" s="671"/>
      <c r="DD9" s="624">
        <v>386500</v>
      </c>
      <c r="DE9" s="619"/>
      <c r="DF9" s="619"/>
      <c r="DG9" s="619"/>
      <c r="DH9" s="619"/>
      <c r="DI9" s="619"/>
      <c r="DJ9" s="619"/>
      <c r="DK9" s="619"/>
      <c r="DL9" s="619"/>
      <c r="DM9" s="619"/>
      <c r="DN9" s="619"/>
      <c r="DO9" s="619"/>
      <c r="DP9" s="620"/>
      <c r="DQ9" s="624">
        <v>3919200</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4022762</v>
      </c>
      <c r="S10" s="619"/>
      <c r="T10" s="619"/>
      <c r="U10" s="619"/>
      <c r="V10" s="619"/>
      <c r="W10" s="619"/>
      <c r="X10" s="619"/>
      <c r="Y10" s="620"/>
      <c r="Z10" s="671">
        <v>5.3</v>
      </c>
      <c r="AA10" s="671"/>
      <c r="AB10" s="671"/>
      <c r="AC10" s="671"/>
      <c r="AD10" s="672">
        <v>4022762</v>
      </c>
      <c r="AE10" s="672"/>
      <c r="AF10" s="672"/>
      <c r="AG10" s="672"/>
      <c r="AH10" s="672"/>
      <c r="AI10" s="672"/>
      <c r="AJ10" s="672"/>
      <c r="AK10" s="672"/>
      <c r="AL10" s="641">
        <v>8.5</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875874</v>
      </c>
      <c r="BH10" s="619"/>
      <c r="BI10" s="619"/>
      <c r="BJ10" s="619"/>
      <c r="BK10" s="619"/>
      <c r="BL10" s="619"/>
      <c r="BM10" s="619"/>
      <c r="BN10" s="620"/>
      <c r="BO10" s="671">
        <v>2.1</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52381</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26937</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86342</v>
      </c>
      <c r="S11" s="619"/>
      <c r="T11" s="619"/>
      <c r="U11" s="619"/>
      <c r="V11" s="619"/>
      <c r="W11" s="619"/>
      <c r="X11" s="619"/>
      <c r="Y11" s="620"/>
      <c r="Z11" s="671">
        <v>0.1</v>
      </c>
      <c r="AA11" s="671"/>
      <c r="AB11" s="671"/>
      <c r="AC11" s="671"/>
      <c r="AD11" s="672">
        <v>86342</v>
      </c>
      <c r="AE11" s="672"/>
      <c r="AF11" s="672"/>
      <c r="AG11" s="672"/>
      <c r="AH11" s="672"/>
      <c r="AI11" s="672"/>
      <c r="AJ11" s="672"/>
      <c r="AK11" s="672"/>
      <c r="AL11" s="641">
        <v>0.2</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3033125</v>
      </c>
      <c r="BH11" s="619"/>
      <c r="BI11" s="619"/>
      <c r="BJ11" s="619"/>
      <c r="BK11" s="619"/>
      <c r="BL11" s="619"/>
      <c r="BM11" s="619"/>
      <c r="BN11" s="620"/>
      <c r="BO11" s="671">
        <v>7.2</v>
      </c>
      <c r="BP11" s="671"/>
      <c r="BQ11" s="671"/>
      <c r="BR11" s="671"/>
      <c r="BS11" s="624">
        <v>209418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1847674</v>
      </c>
      <c r="CS11" s="619"/>
      <c r="CT11" s="619"/>
      <c r="CU11" s="619"/>
      <c r="CV11" s="619"/>
      <c r="CW11" s="619"/>
      <c r="CX11" s="619"/>
      <c r="CY11" s="620"/>
      <c r="CZ11" s="671">
        <v>2.5</v>
      </c>
      <c r="DA11" s="671"/>
      <c r="DB11" s="671"/>
      <c r="DC11" s="671"/>
      <c r="DD11" s="624">
        <v>370797</v>
      </c>
      <c r="DE11" s="619"/>
      <c r="DF11" s="619"/>
      <c r="DG11" s="619"/>
      <c r="DH11" s="619"/>
      <c r="DI11" s="619"/>
      <c r="DJ11" s="619"/>
      <c r="DK11" s="619"/>
      <c r="DL11" s="619"/>
      <c r="DM11" s="619"/>
      <c r="DN11" s="619"/>
      <c r="DO11" s="619"/>
      <c r="DP11" s="620"/>
      <c r="DQ11" s="624">
        <v>1416087</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18978853</v>
      </c>
      <c r="BH12" s="619"/>
      <c r="BI12" s="619"/>
      <c r="BJ12" s="619"/>
      <c r="BK12" s="619"/>
      <c r="BL12" s="619"/>
      <c r="BM12" s="619"/>
      <c r="BN12" s="620"/>
      <c r="BO12" s="671">
        <v>45.1</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1023656</v>
      </c>
      <c r="CS12" s="619"/>
      <c r="CT12" s="619"/>
      <c r="CU12" s="619"/>
      <c r="CV12" s="619"/>
      <c r="CW12" s="619"/>
      <c r="CX12" s="619"/>
      <c r="CY12" s="620"/>
      <c r="CZ12" s="671">
        <v>1.4</v>
      </c>
      <c r="DA12" s="671"/>
      <c r="DB12" s="671"/>
      <c r="DC12" s="671"/>
      <c r="DD12" s="624">
        <v>112256</v>
      </c>
      <c r="DE12" s="619"/>
      <c r="DF12" s="619"/>
      <c r="DG12" s="619"/>
      <c r="DH12" s="619"/>
      <c r="DI12" s="619"/>
      <c r="DJ12" s="619"/>
      <c r="DK12" s="619"/>
      <c r="DL12" s="619"/>
      <c r="DM12" s="619"/>
      <c r="DN12" s="619"/>
      <c r="DO12" s="619"/>
      <c r="DP12" s="620"/>
      <c r="DQ12" s="624">
        <v>699287</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167156</v>
      </c>
      <c r="S13" s="619"/>
      <c r="T13" s="619"/>
      <c r="U13" s="619"/>
      <c r="V13" s="619"/>
      <c r="W13" s="619"/>
      <c r="X13" s="619"/>
      <c r="Y13" s="620"/>
      <c r="Z13" s="671">
        <v>0.2</v>
      </c>
      <c r="AA13" s="671"/>
      <c r="AB13" s="671"/>
      <c r="AC13" s="671"/>
      <c r="AD13" s="672">
        <v>167156</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18808471</v>
      </c>
      <c r="BH13" s="619"/>
      <c r="BI13" s="619"/>
      <c r="BJ13" s="619"/>
      <c r="BK13" s="619"/>
      <c r="BL13" s="619"/>
      <c r="BM13" s="619"/>
      <c r="BN13" s="620"/>
      <c r="BO13" s="671">
        <v>44.7</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8808865</v>
      </c>
      <c r="CS13" s="619"/>
      <c r="CT13" s="619"/>
      <c r="CU13" s="619"/>
      <c r="CV13" s="619"/>
      <c r="CW13" s="619"/>
      <c r="CX13" s="619"/>
      <c r="CY13" s="620"/>
      <c r="CZ13" s="671">
        <v>12.1</v>
      </c>
      <c r="DA13" s="671"/>
      <c r="DB13" s="671"/>
      <c r="DC13" s="671"/>
      <c r="DD13" s="624">
        <v>3029142</v>
      </c>
      <c r="DE13" s="619"/>
      <c r="DF13" s="619"/>
      <c r="DG13" s="619"/>
      <c r="DH13" s="619"/>
      <c r="DI13" s="619"/>
      <c r="DJ13" s="619"/>
      <c r="DK13" s="619"/>
      <c r="DL13" s="619"/>
      <c r="DM13" s="619"/>
      <c r="DN13" s="619"/>
      <c r="DO13" s="619"/>
      <c r="DP13" s="620"/>
      <c r="DQ13" s="624">
        <v>5177598</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334907</v>
      </c>
      <c r="BH14" s="619"/>
      <c r="BI14" s="619"/>
      <c r="BJ14" s="619"/>
      <c r="BK14" s="619"/>
      <c r="BL14" s="619"/>
      <c r="BM14" s="619"/>
      <c r="BN14" s="620"/>
      <c r="BO14" s="671">
        <v>0.8</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3584513</v>
      </c>
      <c r="CS14" s="619"/>
      <c r="CT14" s="619"/>
      <c r="CU14" s="619"/>
      <c r="CV14" s="619"/>
      <c r="CW14" s="619"/>
      <c r="CX14" s="619"/>
      <c r="CY14" s="620"/>
      <c r="CZ14" s="671">
        <v>4.9000000000000004</v>
      </c>
      <c r="DA14" s="671"/>
      <c r="DB14" s="671"/>
      <c r="DC14" s="671"/>
      <c r="DD14" s="624">
        <v>331619</v>
      </c>
      <c r="DE14" s="619"/>
      <c r="DF14" s="619"/>
      <c r="DG14" s="619"/>
      <c r="DH14" s="619"/>
      <c r="DI14" s="619"/>
      <c r="DJ14" s="619"/>
      <c r="DK14" s="619"/>
      <c r="DL14" s="619"/>
      <c r="DM14" s="619"/>
      <c r="DN14" s="619"/>
      <c r="DO14" s="619"/>
      <c r="DP14" s="620"/>
      <c r="DQ14" s="624">
        <v>3243868</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134401</v>
      </c>
      <c r="S15" s="619"/>
      <c r="T15" s="619"/>
      <c r="U15" s="619"/>
      <c r="V15" s="619"/>
      <c r="W15" s="619"/>
      <c r="X15" s="619"/>
      <c r="Y15" s="620"/>
      <c r="Z15" s="671">
        <v>0.2</v>
      </c>
      <c r="AA15" s="671"/>
      <c r="AB15" s="671"/>
      <c r="AC15" s="671"/>
      <c r="AD15" s="672">
        <v>134401</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1568932</v>
      </c>
      <c r="BH15" s="619"/>
      <c r="BI15" s="619"/>
      <c r="BJ15" s="619"/>
      <c r="BK15" s="619"/>
      <c r="BL15" s="619"/>
      <c r="BM15" s="619"/>
      <c r="BN15" s="620"/>
      <c r="BO15" s="671">
        <v>3.7</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10843045</v>
      </c>
      <c r="CS15" s="619"/>
      <c r="CT15" s="619"/>
      <c r="CU15" s="619"/>
      <c r="CV15" s="619"/>
      <c r="CW15" s="619"/>
      <c r="CX15" s="619"/>
      <c r="CY15" s="620"/>
      <c r="CZ15" s="671">
        <v>14.8</v>
      </c>
      <c r="DA15" s="671"/>
      <c r="DB15" s="671"/>
      <c r="DC15" s="671"/>
      <c r="DD15" s="624">
        <v>3686579</v>
      </c>
      <c r="DE15" s="619"/>
      <c r="DF15" s="619"/>
      <c r="DG15" s="619"/>
      <c r="DH15" s="619"/>
      <c r="DI15" s="619"/>
      <c r="DJ15" s="619"/>
      <c r="DK15" s="619"/>
      <c r="DL15" s="619"/>
      <c r="DM15" s="619"/>
      <c r="DN15" s="619"/>
      <c r="DO15" s="619"/>
      <c r="DP15" s="620"/>
      <c r="DQ15" s="624">
        <v>6987021</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1482885</v>
      </c>
      <c r="S16" s="619"/>
      <c r="T16" s="619"/>
      <c r="U16" s="619"/>
      <c r="V16" s="619"/>
      <c r="W16" s="619"/>
      <c r="X16" s="619"/>
      <c r="Y16" s="620"/>
      <c r="Z16" s="671">
        <v>1.9</v>
      </c>
      <c r="AA16" s="671"/>
      <c r="AB16" s="671"/>
      <c r="AC16" s="671"/>
      <c r="AD16" s="672">
        <v>995061</v>
      </c>
      <c r="AE16" s="672"/>
      <c r="AF16" s="672"/>
      <c r="AG16" s="672"/>
      <c r="AH16" s="672"/>
      <c r="AI16" s="672"/>
      <c r="AJ16" s="672"/>
      <c r="AK16" s="672"/>
      <c r="AL16" s="641">
        <v>2.1</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995061</v>
      </c>
      <c r="S17" s="619"/>
      <c r="T17" s="619"/>
      <c r="U17" s="619"/>
      <c r="V17" s="619"/>
      <c r="W17" s="619"/>
      <c r="X17" s="619"/>
      <c r="Y17" s="620"/>
      <c r="Z17" s="671">
        <v>1.3</v>
      </c>
      <c r="AA17" s="671"/>
      <c r="AB17" s="671"/>
      <c r="AC17" s="671"/>
      <c r="AD17" s="672">
        <v>995061</v>
      </c>
      <c r="AE17" s="672"/>
      <c r="AF17" s="672"/>
      <c r="AG17" s="672"/>
      <c r="AH17" s="672"/>
      <c r="AI17" s="672"/>
      <c r="AJ17" s="672"/>
      <c r="AK17" s="672"/>
      <c r="AL17" s="641">
        <v>2.1</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5856611</v>
      </c>
      <c r="CS17" s="619"/>
      <c r="CT17" s="619"/>
      <c r="CU17" s="619"/>
      <c r="CV17" s="619"/>
      <c r="CW17" s="619"/>
      <c r="CX17" s="619"/>
      <c r="CY17" s="620"/>
      <c r="CZ17" s="671">
        <v>8</v>
      </c>
      <c r="DA17" s="671"/>
      <c r="DB17" s="671"/>
      <c r="DC17" s="671"/>
      <c r="DD17" s="624" t="s">
        <v>108</v>
      </c>
      <c r="DE17" s="619"/>
      <c r="DF17" s="619"/>
      <c r="DG17" s="619"/>
      <c r="DH17" s="619"/>
      <c r="DI17" s="619"/>
      <c r="DJ17" s="619"/>
      <c r="DK17" s="619"/>
      <c r="DL17" s="619"/>
      <c r="DM17" s="619"/>
      <c r="DN17" s="619"/>
      <c r="DO17" s="619"/>
      <c r="DP17" s="620"/>
      <c r="DQ17" s="624">
        <v>5808239</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381846</v>
      </c>
      <c r="S18" s="619"/>
      <c r="T18" s="619"/>
      <c r="U18" s="619"/>
      <c r="V18" s="619"/>
      <c r="W18" s="619"/>
      <c r="X18" s="619"/>
      <c r="Y18" s="620"/>
      <c r="Z18" s="671">
        <v>0.5</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105978</v>
      </c>
      <c r="S19" s="619"/>
      <c r="T19" s="619"/>
      <c r="U19" s="619"/>
      <c r="V19" s="619"/>
      <c r="W19" s="619"/>
      <c r="X19" s="619"/>
      <c r="Y19" s="620"/>
      <c r="Z19" s="671">
        <v>0.1</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1655859</v>
      </c>
      <c r="BH19" s="619"/>
      <c r="BI19" s="619"/>
      <c r="BJ19" s="619"/>
      <c r="BK19" s="619"/>
      <c r="BL19" s="619"/>
      <c r="BM19" s="619"/>
      <c r="BN19" s="620"/>
      <c r="BO19" s="671">
        <v>3.9</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49388691</v>
      </c>
      <c r="S20" s="619"/>
      <c r="T20" s="619"/>
      <c r="U20" s="619"/>
      <c r="V20" s="619"/>
      <c r="W20" s="619"/>
      <c r="X20" s="619"/>
      <c r="Y20" s="620"/>
      <c r="Z20" s="671">
        <v>64.5</v>
      </c>
      <c r="AA20" s="671"/>
      <c r="AB20" s="671"/>
      <c r="AC20" s="671"/>
      <c r="AD20" s="672">
        <v>47255707</v>
      </c>
      <c r="AE20" s="672"/>
      <c r="AF20" s="672"/>
      <c r="AG20" s="672"/>
      <c r="AH20" s="672"/>
      <c r="AI20" s="672"/>
      <c r="AJ20" s="672"/>
      <c r="AK20" s="672"/>
      <c r="AL20" s="641">
        <v>99.5</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1655859</v>
      </c>
      <c r="BH20" s="619"/>
      <c r="BI20" s="619"/>
      <c r="BJ20" s="619"/>
      <c r="BK20" s="619"/>
      <c r="BL20" s="619"/>
      <c r="BM20" s="619"/>
      <c r="BN20" s="620"/>
      <c r="BO20" s="671">
        <v>3.9</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73046681</v>
      </c>
      <c r="CS20" s="619"/>
      <c r="CT20" s="619"/>
      <c r="CU20" s="619"/>
      <c r="CV20" s="619"/>
      <c r="CW20" s="619"/>
      <c r="CX20" s="619"/>
      <c r="CY20" s="620"/>
      <c r="CZ20" s="671">
        <v>100</v>
      </c>
      <c r="DA20" s="671"/>
      <c r="DB20" s="671"/>
      <c r="DC20" s="671"/>
      <c r="DD20" s="624">
        <v>8840657</v>
      </c>
      <c r="DE20" s="619"/>
      <c r="DF20" s="619"/>
      <c r="DG20" s="619"/>
      <c r="DH20" s="619"/>
      <c r="DI20" s="619"/>
      <c r="DJ20" s="619"/>
      <c r="DK20" s="619"/>
      <c r="DL20" s="619"/>
      <c r="DM20" s="619"/>
      <c r="DN20" s="619"/>
      <c r="DO20" s="619"/>
      <c r="DP20" s="620"/>
      <c r="DQ20" s="624">
        <v>49172208</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34972</v>
      </c>
      <c r="S21" s="619"/>
      <c r="T21" s="619"/>
      <c r="U21" s="619"/>
      <c r="V21" s="619"/>
      <c r="W21" s="619"/>
      <c r="X21" s="619"/>
      <c r="Y21" s="620"/>
      <c r="Z21" s="671">
        <v>0</v>
      </c>
      <c r="AA21" s="671"/>
      <c r="AB21" s="671"/>
      <c r="AC21" s="671"/>
      <c r="AD21" s="672">
        <v>34972</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10699</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943288</v>
      </c>
      <c r="S22" s="619"/>
      <c r="T22" s="619"/>
      <c r="U22" s="619"/>
      <c r="V22" s="619"/>
      <c r="W22" s="619"/>
      <c r="X22" s="619"/>
      <c r="Y22" s="620"/>
      <c r="Z22" s="671">
        <v>1.2</v>
      </c>
      <c r="AA22" s="671"/>
      <c r="AB22" s="671"/>
      <c r="AC22" s="671"/>
      <c r="AD22" s="672">
        <v>88</v>
      </c>
      <c r="AE22" s="672"/>
      <c r="AF22" s="672"/>
      <c r="AG22" s="672"/>
      <c r="AH22" s="672"/>
      <c r="AI22" s="672"/>
      <c r="AJ22" s="672"/>
      <c r="AK22" s="672"/>
      <c r="AL22" s="641">
        <v>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1263359</v>
      </c>
      <c r="S23" s="619"/>
      <c r="T23" s="619"/>
      <c r="U23" s="619"/>
      <c r="V23" s="619"/>
      <c r="W23" s="619"/>
      <c r="X23" s="619"/>
      <c r="Y23" s="620"/>
      <c r="Z23" s="671">
        <v>1.6</v>
      </c>
      <c r="AA23" s="671"/>
      <c r="AB23" s="671"/>
      <c r="AC23" s="671"/>
      <c r="AD23" s="672">
        <v>106881</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1645160</v>
      </c>
      <c r="BH23" s="619"/>
      <c r="BI23" s="619"/>
      <c r="BJ23" s="619"/>
      <c r="BK23" s="619"/>
      <c r="BL23" s="619"/>
      <c r="BM23" s="619"/>
      <c r="BN23" s="620"/>
      <c r="BO23" s="671">
        <v>3.9</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631830</v>
      </c>
      <c r="S24" s="619"/>
      <c r="T24" s="619"/>
      <c r="U24" s="619"/>
      <c r="V24" s="619"/>
      <c r="W24" s="619"/>
      <c r="X24" s="619"/>
      <c r="Y24" s="620"/>
      <c r="Z24" s="671">
        <v>0.8</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37068258</v>
      </c>
      <c r="CS24" s="669"/>
      <c r="CT24" s="669"/>
      <c r="CU24" s="669"/>
      <c r="CV24" s="669"/>
      <c r="CW24" s="669"/>
      <c r="CX24" s="669"/>
      <c r="CY24" s="716"/>
      <c r="CZ24" s="720">
        <v>50.7</v>
      </c>
      <c r="DA24" s="721"/>
      <c r="DB24" s="721"/>
      <c r="DC24" s="722"/>
      <c r="DD24" s="715">
        <v>25353130</v>
      </c>
      <c r="DE24" s="669"/>
      <c r="DF24" s="669"/>
      <c r="DG24" s="669"/>
      <c r="DH24" s="669"/>
      <c r="DI24" s="669"/>
      <c r="DJ24" s="669"/>
      <c r="DK24" s="716"/>
      <c r="DL24" s="715">
        <v>25304863</v>
      </c>
      <c r="DM24" s="669"/>
      <c r="DN24" s="669"/>
      <c r="DO24" s="669"/>
      <c r="DP24" s="669"/>
      <c r="DQ24" s="669"/>
      <c r="DR24" s="669"/>
      <c r="DS24" s="669"/>
      <c r="DT24" s="669"/>
      <c r="DU24" s="669"/>
      <c r="DV24" s="716"/>
      <c r="DW24" s="717">
        <v>52.9</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9412507</v>
      </c>
      <c r="S25" s="619"/>
      <c r="T25" s="619"/>
      <c r="U25" s="619"/>
      <c r="V25" s="619"/>
      <c r="W25" s="619"/>
      <c r="X25" s="619"/>
      <c r="Y25" s="620"/>
      <c r="Z25" s="671">
        <v>12.3</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15479860</v>
      </c>
      <c r="CS25" s="637"/>
      <c r="CT25" s="637"/>
      <c r="CU25" s="637"/>
      <c r="CV25" s="637"/>
      <c r="CW25" s="637"/>
      <c r="CX25" s="637"/>
      <c r="CY25" s="638"/>
      <c r="CZ25" s="621">
        <v>21.2</v>
      </c>
      <c r="DA25" s="639"/>
      <c r="DB25" s="639"/>
      <c r="DC25" s="640"/>
      <c r="DD25" s="624">
        <v>14612682</v>
      </c>
      <c r="DE25" s="637"/>
      <c r="DF25" s="637"/>
      <c r="DG25" s="637"/>
      <c r="DH25" s="637"/>
      <c r="DI25" s="637"/>
      <c r="DJ25" s="637"/>
      <c r="DK25" s="638"/>
      <c r="DL25" s="624">
        <v>14565245</v>
      </c>
      <c r="DM25" s="637"/>
      <c r="DN25" s="637"/>
      <c r="DO25" s="637"/>
      <c r="DP25" s="637"/>
      <c r="DQ25" s="637"/>
      <c r="DR25" s="637"/>
      <c r="DS25" s="637"/>
      <c r="DT25" s="637"/>
      <c r="DU25" s="637"/>
      <c r="DV25" s="638"/>
      <c r="DW25" s="641">
        <v>30.5</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11049405</v>
      </c>
      <c r="CS26" s="619"/>
      <c r="CT26" s="619"/>
      <c r="CU26" s="619"/>
      <c r="CV26" s="619"/>
      <c r="CW26" s="619"/>
      <c r="CX26" s="619"/>
      <c r="CY26" s="620"/>
      <c r="CZ26" s="621">
        <v>15.1</v>
      </c>
      <c r="DA26" s="639"/>
      <c r="DB26" s="639"/>
      <c r="DC26" s="640"/>
      <c r="DD26" s="624">
        <v>10263600</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4556286</v>
      </c>
      <c r="S27" s="619"/>
      <c r="T27" s="619"/>
      <c r="U27" s="619"/>
      <c r="V27" s="619"/>
      <c r="W27" s="619"/>
      <c r="X27" s="619"/>
      <c r="Y27" s="620"/>
      <c r="Z27" s="671">
        <v>6</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42111750</v>
      </c>
      <c r="BH27" s="619"/>
      <c r="BI27" s="619"/>
      <c r="BJ27" s="619"/>
      <c r="BK27" s="619"/>
      <c r="BL27" s="619"/>
      <c r="BM27" s="619"/>
      <c r="BN27" s="620"/>
      <c r="BO27" s="671">
        <v>100</v>
      </c>
      <c r="BP27" s="671"/>
      <c r="BQ27" s="671"/>
      <c r="BR27" s="671"/>
      <c r="BS27" s="624">
        <v>209418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15731787</v>
      </c>
      <c r="CS27" s="637"/>
      <c r="CT27" s="637"/>
      <c r="CU27" s="637"/>
      <c r="CV27" s="637"/>
      <c r="CW27" s="637"/>
      <c r="CX27" s="637"/>
      <c r="CY27" s="638"/>
      <c r="CZ27" s="621">
        <v>21.5</v>
      </c>
      <c r="DA27" s="639"/>
      <c r="DB27" s="639"/>
      <c r="DC27" s="640"/>
      <c r="DD27" s="624">
        <v>4932209</v>
      </c>
      <c r="DE27" s="637"/>
      <c r="DF27" s="637"/>
      <c r="DG27" s="637"/>
      <c r="DH27" s="637"/>
      <c r="DI27" s="637"/>
      <c r="DJ27" s="637"/>
      <c r="DK27" s="638"/>
      <c r="DL27" s="624">
        <v>4931379</v>
      </c>
      <c r="DM27" s="637"/>
      <c r="DN27" s="637"/>
      <c r="DO27" s="637"/>
      <c r="DP27" s="637"/>
      <c r="DQ27" s="637"/>
      <c r="DR27" s="637"/>
      <c r="DS27" s="637"/>
      <c r="DT27" s="637"/>
      <c r="DU27" s="637"/>
      <c r="DV27" s="638"/>
      <c r="DW27" s="641">
        <v>10.3</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105525</v>
      </c>
      <c r="S28" s="619"/>
      <c r="T28" s="619"/>
      <c r="U28" s="619"/>
      <c r="V28" s="619"/>
      <c r="W28" s="619"/>
      <c r="X28" s="619"/>
      <c r="Y28" s="620"/>
      <c r="Z28" s="671">
        <v>0.1</v>
      </c>
      <c r="AA28" s="671"/>
      <c r="AB28" s="671"/>
      <c r="AC28" s="671"/>
      <c r="AD28" s="672">
        <v>26069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5856611</v>
      </c>
      <c r="CS28" s="619"/>
      <c r="CT28" s="619"/>
      <c r="CU28" s="619"/>
      <c r="CV28" s="619"/>
      <c r="CW28" s="619"/>
      <c r="CX28" s="619"/>
      <c r="CY28" s="620"/>
      <c r="CZ28" s="621">
        <v>8</v>
      </c>
      <c r="DA28" s="639"/>
      <c r="DB28" s="639"/>
      <c r="DC28" s="640"/>
      <c r="DD28" s="624">
        <v>5808239</v>
      </c>
      <c r="DE28" s="619"/>
      <c r="DF28" s="619"/>
      <c r="DG28" s="619"/>
      <c r="DH28" s="619"/>
      <c r="DI28" s="619"/>
      <c r="DJ28" s="619"/>
      <c r="DK28" s="620"/>
      <c r="DL28" s="624">
        <v>5808239</v>
      </c>
      <c r="DM28" s="619"/>
      <c r="DN28" s="619"/>
      <c r="DO28" s="619"/>
      <c r="DP28" s="619"/>
      <c r="DQ28" s="619"/>
      <c r="DR28" s="619"/>
      <c r="DS28" s="619"/>
      <c r="DT28" s="619"/>
      <c r="DU28" s="619"/>
      <c r="DV28" s="620"/>
      <c r="DW28" s="641">
        <v>12.1</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7497</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5856611</v>
      </c>
      <c r="CS29" s="637"/>
      <c r="CT29" s="637"/>
      <c r="CU29" s="637"/>
      <c r="CV29" s="637"/>
      <c r="CW29" s="637"/>
      <c r="CX29" s="637"/>
      <c r="CY29" s="638"/>
      <c r="CZ29" s="621">
        <v>8</v>
      </c>
      <c r="DA29" s="639"/>
      <c r="DB29" s="639"/>
      <c r="DC29" s="640"/>
      <c r="DD29" s="624">
        <v>5808239</v>
      </c>
      <c r="DE29" s="637"/>
      <c r="DF29" s="637"/>
      <c r="DG29" s="637"/>
      <c r="DH29" s="637"/>
      <c r="DI29" s="637"/>
      <c r="DJ29" s="637"/>
      <c r="DK29" s="638"/>
      <c r="DL29" s="624">
        <v>5808239</v>
      </c>
      <c r="DM29" s="637"/>
      <c r="DN29" s="637"/>
      <c r="DO29" s="637"/>
      <c r="DP29" s="637"/>
      <c r="DQ29" s="637"/>
      <c r="DR29" s="637"/>
      <c r="DS29" s="637"/>
      <c r="DT29" s="637"/>
      <c r="DU29" s="637"/>
      <c r="DV29" s="638"/>
      <c r="DW29" s="641">
        <v>12.1</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1244001</v>
      </c>
      <c r="S30" s="619"/>
      <c r="T30" s="619"/>
      <c r="U30" s="619"/>
      <c r="V30" s="619"/>
      <c r="W30" s="619"/>
      <c r="X30" s="619"/>
      <c r="Y30" s="620"/>
      <c r="Z30" s="671">
        <v>1.6</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98.8</v>
      </c>
      <c r="BH30" s="685"/>
      <c r="BI30" s="685"/>
      <c r="BJ30" s="685"/>
      <c r="BK30" s="685"/>
      <c r="BL30" s="685"/>
      <c r="BM30" s="686">
        <v>94.4</v>
      </c>
      <c r="BN30" s="685"/>
      <c r="BO30" s="685"/>
      <c r="BP30" s="685"/>
      <c r="BQ30" s="687"/>
      <c r="BR30" s="684">
        <v>98.5</v>
      </c>
      <c r="BS30" s="685"/>
      <c r="BT30" s="685"/>
      <c r="BU30" s="685"/>
      <c r="BV30" s="685"/>
      <c r="BW30" s="685"/>
      <c r="BX30" s="686">
        <v>93.2</v>
      </c>
      <c r="BY30" s="685"/>
      <c r="BZ30" s="685"/>
      <c r="CA30" s="685"/>
      <c r="CB30" s="687"/>
      <c r="CD30" s="690"/>
      <c r="CE30" s="691"/>
      <c r="CF30" s="655" t="s">
        <v>290</v>
      </c>
      <c r="CG30" s="652"/>
      <c r="CH30" s="652"/>
      <c r="CI30" s="652"/>
      <c r="CJ30" s="652"/>
      <c r="CK30" s="652"/>
      <c r="CL30" s="652"/>
      <c r="CM30" s="652"/>
      <c r="CN30" s="652"/>
      <c r="CO30" s="652"/>
      <c r="CP30" s="652"/>
      <c r="CQ30" s="653"/>
      <c r="CR30" s="618">
        <v>5324886</v>
      </c>
      <c r="CS30" s="619"/>
      <c r="CT30" s="619"/>
      <c r="CU30" s="619"/>
      <c r="CV30" s="619"/>
      <c r="CW30" s="619"/>
      <c r="CX30" s="619"/>
      <c r="CY30" s="620"/>
      <c r="CZ30" s="621">
        <v>7.3</v>
      </c>
      <c r="DA30" s="639"/>
      <c r="DB30" s="639"/>
      <c r="DC30" s="640"/>
      <c r="DD30" s="624">
        <v>5276711</v>
      </c>
      <c r="DE30" s="619"/>
      <c r="DF30" s="619"/>
      <c r="DG30" s="619"/>
      <c r="DH30" s="619"/>
      <c r="DI30" s="619"/>
      <c r="DJ30" s="619"/>
      <c r="DK30" s="620"/>
      <c r="DL30" s="624">
        <v>5276711</v>
      </c>
      <c r="DM30" s="619"/>
      <c r="DN30" s="619"/>
      <c r="DO30" s="619"/>
      <c r="DP30" s="619"/>
      <c r="DQ30" s="619"/>
      <c r="DR30" s="619"/>
      <c r="DS30" s="619"/>
      <c r="DT30" s="619"/>
      <c r="DU30" s="619"/>
      <c r="DV30" s="620"/>
      <c r="DW30" s="641">
        <v>11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3690353</v>
      </c>
      <c r="S31" s="619"/>
      <c r="T31" s="619"/>
      <c r="U31" s="619"/>
      <c r="V31" s="619"/>
      <c r="W31" s="619"/>
      <c r="X31" s="619"/>
      <c r="Y31" s="620"/>
      <c r="Z31" s="671">
        <v>4.8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94.8</v>
      </c>
      <c r="BN31" s="683"/>
      <c r="BO31" s="683"/>
      <c r="BP31" s="683"/>
      <c r="BQ31" s="647"/>
      <c r="BR31" s="682">
        <v>98.6</v>
      </c>
      <c r="BS31" s="637"/>
      <c r="BT31" s="637"/>
      <c r="BU31" s="637"/>
      <c r="BV31" s="637"/>
      <c r="BW31" s="637"/>
      <c r="BX31" s="673">
        <v>93.7</v>
      </c>
      <c r="BY31" s="683"/>
      <c r="BZ31" s="683"/>
      <c r="CA31" s="683"/>
      <c r="CB31" s="647"/>
      <c r="CD31" s="690"/>
      <c r="CE31" s="691"/>
      <c r="CF31" s="655" t="s">
        <v>294</v>
      </c>
      <c r="CG31" s="652"/>
      <c r="CH31" s="652"/>
      <c r="CI31" s="652"/>
      <c r="CJ31" s="652"/>
      <c r="CK31" s="652"/>
      <c r="CL31" s="652"/>
      <c r="CM31" s="652"/>
      <c r="CN31" s="652"/>
      <c r="CO31" s="652"/>
      <c r="CP31" s="652"/>
      <c r="CQ31" s="653"/>
      <c r="CR31" s="618">
        <v>531725</v>
      </c>
      <c r="CS31" s="637"/>
      <c r="CT31" s="637"/>
      <c r="CU31" s="637"/>
      <c r="CV31" s="637"/>
      <c r="CW31" s="637"/>
      <c r="CX31" s="637"/>
      <c r="CY31" s="638"/>
      <c r="CZ31" s="621">
        <v>0.7</v>
      </c>
      <c r="DA31" s="639"/>
      <c r="DB31" s="639"/>
      <c r="DC31" s="640"/>
      <c r="DD31" s="624">
        <v>531528</v>
      </c>
      <c r="DE31" s="637"/>
      <c r="DF31" s="637"/>
      <c r="DG31" s="637"/>
      <c r="DH31" s="637"/>
      <c r="DI31" s="637"/>
      <c r="DJ31" s="637"/>
      <c r="DK31" s="638"/>
      <c r="DL31" s="624">
        <v>531528</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2125608</v>
      </c>
      <c r="S32" s="619"/>
      <c r="T32" s="619"/>
      <c r="U32" s="619"/>
      <c r="V32" s="619"/>
      <c r="W32" s="619"/>
      <c r="X32" s="619"/>
      <c r="Y32" s="620"/>
      <c r="Z32" s="671">
        <v>2.8</v>
      </c>
      <c r="AA32" s="671"/>
      <c r="AB32" s="671"/>
      <c r="AC32" s="671"/>
      <c r="AD32" s="672">
        <v>77118</v>
      </c>
      <c r="AE32" s="672"/>
      <c r="AF32" s="672"/>
      <c r="AG32" s="672"/>
      <c r="AH32" s="672"/>
      <c r="AI32" s="672"/>
      <c r="AJ32" s="672"/>
      <c r="AK32" s="672"/>
      <c r="AL32" s="641">
        <v>0.2</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98.5</v>
      </c>
      <c r="BH32" s="603"/>
      <c r="BI32" s="603"/>
      <c r="BJ32" s="603"/>
      <c r="BK32" s="603"/>
      <c r="BL32" s="603"/>
      <c r="BM32" s="666">
        <v>93.7</v>
      </c>
      <c r="BN32" s="603"/>
      <c r="BO32" s="603"/>
      <c r="BP32" s="603"/>
      <c r="BQ32" s="660"/>
      <c r="BR32" s="681">
        <v>98.2</v>
      </c>
      <c r="BS32" s="603"/>
      <c r="BT32" s="603"/>
      <c r="BU32" s="603"/>
      <c r="BV32" s="603"/>
      <c r="BW32" s="603"/>
      <c r="BX32" s="666">
        <v>92.3</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3167092</v>
      </c>
      <c r="S33" s="619"/>
      <c r="T33" s="619"/>
      <c r="U33" s="619"/>
      <c r="V33" s="619"/>
      <c r="W33" s="619"/>
      <c r="X33" s="619"/>
      <c r="Y33" s="620"/>
      <c r="Z33" s="671">
        <v>4.0999999999999996</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27137766</v>
      </c>
      <c r="CS33" s="637"/>
      <c r="CT33" s="637"/>
      <c r="CU33" s="637"/>
      <c r="CV33" s="637"/>
      <c r="CW33" s="637"/>
      <c r="CX33" s="637"/>
      <c r="CY33" s="638"/>
      <c r="CZ33" s="621">
        <v>37.200000000000003</v>
      </c>
      <c r="DA33" s="639"/>
      <c r="DB33" s="639"/>
      <c r="DC33" s="640"/>
      <c r="DD33" s="624">
        <v>21043735</v>
      </c>
      <c r="DE33" s="637"/>
      <c r="DF33" s="637"/>
      <c r="DG33" s="637"/>
      <c r="DH33" s="637"/>
      <c r="DI33" s="637"/>
      <c r="DJ33" s="637"/>
      <c r="DK33" s="638"/>
      <c r="DL33" s="624">
        <v>17267726</v>
      </c>
      <c r="DM33" s="637"/>
      <c r="DN33" s="637"/>
      <c r="DO33" s="637"/>
      <c r="DP33" s="637"/>
      <c r="DQ33" s="637"/>
      <c r="DR33" s="637"/>
      <c r="DS33" s="637"/>
      <c r="DT33" s="637"/>
      <c r="DU33" s="637"/>
      <c r="DV33" s="638"/>
      <c r="DW33" s="641">
        <v>36.1</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12774119</v>
      </c>
      <c r="CS34" s="619"/>
      <c r="CT34" s="619"/>
      <c r="CU34" s="619"/>
      <c r="CV34" s="619"/>
      <c r="CW34" s="619"/>
      <c r="CX34" s="619"/>
      <c r="CY34" s="620"/>
      <c r="CZ34" s="621">
        <v>17.5</v>
      </c>
      <c r="DA34" s="639"/>
      <c r="DB34" s="639"/>
      <c r="DC34" s="640"/>
      <c r="DD34" s="624">
        <v>9504187</v>
      </c>
      <c r="DE34" s="619"/>
      <c r="DF34" s="619"/>
      <c r="DG34" s="619"/>
      <c r="DH34" s="619"/>
      <c r="DI34" s="619"/>
      <c r="DJ34" s="619"/>
      <c r="DK34" s="620"/>
      <c r="DL34" s="624">
        <v>9031059</v>
      </c>
      <c r="DM34" s="619"/>
      <c r="DN34" s="619"/>
      <c r="DO34" s="619"/>
      <c r="DP34" s="619"/>
      <c r="DQ34" s="619"/>
      <c r="DR34" s="619"/>
      <c r="DS34" s="619"/>
      <c r="DT34" s="619"/>
      <c r="DU34" s="619"/>
      <c r="DV34" s="620"/>
      <c r="DW34" s="641">
        <v>18.899999999999999</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319292</v>
      </c>
      <c r="S35" s="619"/>
      <c r="T35" s="619"/>
      <c r="U35" s="619"/>
      <c r="V35" s="619"/>
      <c r="W35" s="619"/>
      <c r="X35" s="619"/>
      <c r="Y35" s="620"/>
      <c r="Z35" s="671">
        <v>0.4</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8530947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274629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1062772</v>
      </c>
      <c r="CS35" s="637"/>
      <c r="CT35" s="637"/>
      <c r="CU35" s="637"/>
      <c r="CV35" s="637"/>
      <c r="CW35" s="637"/>
      <c r="CX35" s="637"/>
      <c r="CY35" s="638"/>
      <c r="CZ35" s="621">
        <v>1.5</v>
      </c>
      <c r="DA35" s="639"/>
      <c r="DB35" s="639"/>
      <c r="DC35" s="640"/>
      <c r="DD35" s="624">
        <v>426700</v>
      </c>
      <c r="DE35" s="637"/>
      <c r="DF35" s="637"/>
      <c r="DG35" s="637"/>
      <c r="DH35" s="637"/>
      <c r="DI35" s="637"/>
      <c r="DJ35" s="637"/>
      <c r="DK35" s="638"/>
      <c r="DL35" s="624">
        <v>426700</v>
      </c>
      <c r="DM35" s="637"/>
      <c r="DN35" s="637"/>
      <c r="DO35" s="637"/>
      <c r="DP35" s="637"/>
      <c r="DQ35" s="637"/>
      <c r="DR35" s="637"/>
      <c r="DS35" s="637"/>
      <c r="DT35" s="637"/>
      <c r="DU35" s="637"/>
      <c r="DV35" s="638"/>
      <c r="DW35" s="641">
        <v>0.9</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76571009</v>
      </c>
      <c r="S36" s="659"/>
      <c r="T36" s="659"/>
      <c r="U36" s="659"/>
      <c r="V36" s="659"/>
      <c r="W36" s="659"/>
      <c r="X36" s="659"/>
      <c r="Y36" s="662"/>
      <c r="Z36" s="663">
        <v>100</v>
      </c>
      <c r="AA36" s="663"/>
      <c r="AB36" s="663"/>
      <c r="AC36" s="663"/>
      <c r="AD36" s="664">
        <v>47500835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2643016</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-347616</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3807177</v>
      </c>
      <c r="CS36" s="619"/>
      <c r="CT36" s="619"/>
      <c r="CU36" s="619"/>
      <c r="CV36" s="619"/>
      <c r="CW36" s="619"/>
      <c r="CX36" s="619"/>
      <c r="CY36" s="620"/>
      <c r="CZ36" s="621">
        <v>5.2</v>
      </c>
      <c r="DA36" s="639"/>
      <c r="DB36" s="639"/>
      <c r="DC36" s="640"/>
      <c r="DD36" s="624">
        <v>3056584</v>
      </c>
      <c r="DE36" s="619"/>
      <c r="DF36" s="619"/>
      <c r="DG36" s="619"/>
      <c r="DH36" s="619"/>
      <c r="DI36" s="619"/>
      <c r="DJ36" s="619"/>
      <c r="DK36" s="620"/>
      <c r="DL36" s="624">
        <v>1821892</v>
      </c>
      <c r="DM36" s="619"/>
      <c r="DN36" s="619"/>
      <c r="DO36" s="619"/>
      <c r="DP36" s="619"/>
      <c r="DQ36" s="619"/>
      <c r="DR36" s="619"/>
      <c r="DS36" s="619"/>
      <c r="DT36" s="619"/>
      <c r="DU36" s="619"/>
      <c r="DV36" s="620"/>
      <c r="DW36" s="641">
        <v>3.8</v>
      </c>
      <c r="DX36" s="642"/>
      <c r="DY36" s="642"/>
      <c r="DZ36" s="642"/>
      <c r="EA36" s="642"/>
      <c r="EB36" s="642"/>
      <c r="EC36" s="643"/>
    </row>
    <row r="37" spans="2:133" ht="11.25" customHeight="1">
      <c r="AQ37" s="644" t="s">
        <v>312</v>
      </c>
      <c r="AR37" s="645"/>
      <c r="AS37" s="645"/>
      <c r="AT37" s="645"/>
      <c r="AU37" s="645"/>
      <c r="AV37" s="645"/>
      <c r="AW37" s="645"/>
      <c r="AX37" s="645"/>
      <c r="AY37" s="646"/>
      <c r="AZ37" s="618">
        <v>412308</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29921</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33628</v>
      </c>
      <c r="CS37" s="637"/>
      <c r="CT37" s="637"/>
      <c r="CU37" s="637"/>
      <c r="CV37" s="637"/>
      <c r="CW37" s="637"/>
      <c r="CX37" s="637"/>
      <c r="CY37" s="638"/>
      <c r="CZ37" s="621">
        <v>0</v>
      </c>
      <c r="DA37" s="639"/>
      <c r="DB37" s="639"/>
      <c r="DC37" s="640"/>
      <c r="DD37" s="624">
        <v>33628</v>
      </c>
      <c r="DE37" s="637"/>
      <c r="DF37" s="637"/>
      <c r="DG37" s="637"/>
      <c r="DH37" s="637"/>
      <c r="DI37" s="637"/>
      <c r="DJ37" s="637"/>
      <c r="DK37" s="638"/>
      <c r="DL37" s="624">
        <v>33628</v>
      </c>
      <c r="DM37" s="637"/>
      <c r="DN37" s="637"/>
      <c r="DO37" s="637"/>
      <c r="DP37" s="637"/>
      <c r="DQ37" s="637"/>
      <c r="DR37" s="637"/>
      <c r="DS37" s="637"/>
      <c r="DT37" s="637"/>
      <c r="DU37" s="637"/>
      <c r="DV37" s="638"/>
      <c r="DW37" s="641">
        <v>0.1</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50903</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8118639</v>
      </c>
      <c r="CS38" s="619"/>
      <c r="CT38" s="619"/>
      <c r="CU38" s="619"/>
      <c r="CV38" s="619"/>
      <c r="CW38" s="619"/>
      <c r="CX38" s="619"/>
      <c r="CY38" s="620"/>
      <c r="CZ38" s="621">
        <v>11.1</v>
      </c>
      <c r="DA38" s="639"/>
      <c r="DB38" s="639"/>
      <c r="DC38" s="640"/>
      <c r="DD38" s="624">
        <v>6752050</v>
      </c>
      <c r="DE38" s="619"/>
      <c r="DF38" s="619"/>
      <c r="DG38" s="619"/>
      <c r="DH38" s="619"/>
      <c r="DI38" s="619"/>
      <c r="DJ38" s="619"/>
      <c r="DK38" s="620"/>
      <c r="DL38" s="624">
        <v>5980175</v>
      </c>
      <c r="DM38" s="619"/>
      <c r="DN38" s="619"/>
      <c r="DO38" s="619"/>
      <c r="DP38" s="619"/>
      <c r="DQ38" s="619"/>
      <c r="DR38" s="619"/>
      <c r="DS38" s="619"/>
      <c r="DT38" s="619"/>
      <c r="DU38" s="619"/>
      <c r="DV38" s="620"/>
      <c r="DW38" s="641">
        <v>12.5</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1309159</v>
      </c>
      <c r="CS39" s="637"/>
      <c r="CT39" s="637"/>
      <c r="CU39" s="637"/>
      <c r="CV39" s="637"/>
      <c r="CW39" s="637"/>
      <c r="CX39" s="637"/>
      <c r="CY39" s="638"/>
      <c r="CZ39" s="621">
        <v>1.8</v>
      </c>
      <c r="DA39" s="639"/>
      <c r="DB39" s="639"/>
      <c r="DC39" s="640"/>
      <c r="DD39" s="624">
        <v>1296314</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2081805</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65900</v>
      </c>
      <c r="CS40" s="619"/>
      <c r="CT40" s="619"/>
      <c r="CU40" s="619"/>
      <c r="CV40" s="619"/>
      <c r="CW40" s="619"/>
      <c r="CX40" s="619"/>
      <c r="CY40" s="620"/>
      <c r="CZ40" s="621">
        <v>0.1</v>
      </c>
      <c r="DA40" s="639"/>
      <c r="DB40" s="639"/>
      <c r="DC40" s="640"/>
      <c r="DD40" s="624">
        <v>7900</v>
      </c>
      <c r="DE40" s="619"/>
      <c r="DF40" s="619"/>
      <c r="DG40" s="619"/>
      <c r="DH40" s="619"/>
      <c r="DI40" s="619"/>
      <c r="DJ40" s="619"/>
      <c r="DK40" s="620"/>
      <c r="DL40" s="624">
        <v>7900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3393818</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249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8840657</v>
      </c>
      <c r="CS42" s="619"/>
      <c r="CT42" s="619"/>
      <c r="CU42" s="619"/>
      <c r="CV42" s="619"/>
      <c r="CW42" s="619"/>
      <c r="CX42" s="619"/>
      <c r="CY42" s="620"/>
      <c r="CZ42" s="621">
        <v>12.1</v>
      </c>
      <c r="DA42" s="622"/>
      <c r="DB42" s="622"/>
      <c r="DC42" s="623"/>
      <c r="DD42" s="624">
        <v>2775343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104118</v>
      </c>
      <c r="CS43" s="637"/>
      <c r="CT43" s="637"/>
      <c r="CU43" s="637"/>
      <c r="CV43" s="637"/>
      <c r="CW43" s="637"/>
      <c r="CX43" s="637"/>
      <c r="CY43" s="638"/>
      <c r="CZ43" s="621">
        <v>0.1</v>
      </c>
      <c r="DA43" s="639"/>
      <c r="DB43" s="639"/>
      <c r="DC43" s="640"/>
      <c r="DD43" s="624">
        <v>104118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8840657</v>
      </c>
      <c r="CS44" s="619"/>
      <c r="CT44" s="619"/>
      <c r="CU44" s="619"/>
      <c r="CV44" s="619"/>
      <c r="CW44" s="619"/>
      <c r="CX44" s="619"/>
      <c r="CY44" s="620"/>
      <c r="CZ44" s="621">
        <v>12.1</v>
      </c>
      <c r="DA44" s="622"/>
      <c r="DB44" s="622"/>
      <c r="DC44" s="623"/>
      <c r="DD44" s="624">
        <v>2775343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3186362</v>
      </c>
      <c r="CS45" s="637"/>
      <c r="CT45" s="637"/>
      <c r="CU45" s="637"/>
      <c r="CV45" s="637"/>
      <c r="CW45" s="637"/>
      <c r="CX45" s="637"/>
      <c r="CY45" s="638"/>
      <c r="CZ45" s="621">
        <v>4.4000000000000004</v>
      </c>
      <c r="DA45" s="639"/>
      <c r="DB45" s="639"/>
      <c r="DC45" s="640"/>
      <c r="DD45" s="624">
        <v>339707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5585420</v>
      </c>
      <c r="CS46" s="619"/>
      <c r="CT46" s="619"/>
      <c r="CU46" s="619"/>
      <c r="CV46" s="619"/>
      <c r="CW46" s="619"/>
      <c r="CX46" s="619"/>
      <c r="CY46" s="620"/>
      <c r="CZ46" s="621">
        <v>7.6</v>
      </c>
      <c r="DA46" s="622"/>
      <c r="DB46" s="622"/>
      <c r="DC46" s="623"/>
      <c r="DD46" s="624">
        <v>2422361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73046681</v>
      </c>
      <c r="CS49" s="603"/>
      <c r="CT49" s="603"/>
      <c r="CU49" s="603"/>
      <c r="CV49" s="603"/>
      <c r="CW49" s="603"/>
      <c r="CX49" s="603"/>
      <c r="CY49" s="604"/>
      <c r="CZ49" s="605">
        <v>100</v>
      </c>
      <c r="DA49" s="606"/>
      <c r="DB49" s="606"/>
      <c r="DC49" s="607"/>
      <c r="DD49" s="608">
        <v>49172208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76647</v>
      </c>
      <c r="R7" s="1131"/>
      <c r="S7" s="1131"/>
      <c r="T7" s="1131"/>
      <c r="U7" s="1131"/>
      <c r="V7" s="1131">
        <v>73123</v>
      </c>
      <c r="W7" s="1131"/>
      <c r="X7" s="1131"/>
      <c r="Y7" s="1131"/>
      <c r="Z7" s="1131"/>
      <c r="AA7" s="1131">
        <v>3524</v>
      </c>
      <c r="AB7" s="1131"/>
      <c r="AC7" s="1131"/>
      <c r="AD7" s="1131"/>
      <c r="AE7" s="1132"/>
      <c r="AF7" s="1133">
        <v>3036</v>
      </c>
      <c r="AG7" s="1134"/>
      <c r="AH7" s="1134"/>
      <c r="AI7" s="1134"/>
      <c r="AJ7" s="1135"/>
      <c r="AK7" s="1117">
        <v>1244</v>
      </c>
      <c r="AL7" s="1118"/>
      <c r="AM7" s="1118"/>
      <c r="AN7" s="1118"/>
      <c r="AO7" s="1118"/>
      <c r="AP7" s="1118">
        <v>52266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546</v>
      </c>
      <c r="BT7" s="1122"/>
      <c r="BU7" s="1122"/>
      <c r="BV7" s="1122"/>
      <c r="BW7" s="1122"/>
      <c r="BX7" s="1122"/>
      <c r="BY7" s="1122"/>
      <c r="BZ7" s="1122"/>
      <c r="CA7" s="1122"/>
      <c r="CB7" s="1122"/>
      <c r="CC7" s="1122"/>
      <c r="CD7" s="1122"/>
      <c r="CE7" s="1122"/>
      <c r="CF7" s="1122"/>
      <c r="CG7" s="1123"/>
      <c r="CH7" s="1114">
        <v>0</v>
      </c>
      <c r="CI7" s="1115"/>
      <c r="CJ7" s="1115"/>
      <c r="CK7" s="1115"/>
      <c r="CL7" s="1116"/>
      <c r="CM7" s="1114">
        <v>7</v>
      </c>
      <c r="CN7" s="1115"/>
      <c r="CO7" s="1115"/>
      <c r="CP7" s="1115"/>
      <c r="CQ7" s="1116"/>
      <c r="CR7" s="1114">
        <v>6</v>
      </c>
      <c r="CS7" s="1115"/>
      <c r="CT7" s="1115"/>
      <c r="CU7" s="1115"/>
      <c r="CV7" s="1116"/>
      <c r="CW7" s="1114" t="s">
        <v>536</v>
      </c>
      <c r="CX7" s="1115"/>
      <c r="CY7" s="1115"/>
      <c r="CZ7" s="1115"/>
      <c r="DA7" s="1116"/>
      <c r="DB7" s="1114" t="s">
        <v>536</v>
      </c>
      <c r="DC7" s="1115"/>
      <c r="DD7" s="1115"/>
      <c r="DE7" s="1115"/>
      <c r="DF7" s="1116"/>
      <c r="DG7" s="1114">
        <v>6674</v>
      </c>
      <c r="DH7" s="1115"/>
      <c r="DI7" s="1115"/>
      <c r="DJ7" s="1115"/>
      <c r="DK7" s="1116"/>
      <c r="DL7" s="1114" t="s">
        <v>549</v>
      </c>
      <c r="DM7" s="1115"/>
      <c r="DN7" s="1115"/>
      <c r="DO7" s="1115"/>
      <c r="DP7" s="1116"/>
      <c r="DQ7" s="1114" t="s">
        <v>536</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1</v>
      </c>
      <c r="R8" s="1070"/>
      <c r="S8" s="1070"/>
      <c r="T8" s="1070"/>
      <c r="U8" s="1070"/>
      <c r="V8" s="1070">
        <v>1</v>
      </c>
      <c r="W8" s="1070"/>
      <c r="X8" s="1070"/>
      <c r="Y8" s="1070"/>
      <c r="Z8" s="1070"/>
      <c r="AA8" s="1070">
        <v>0</v>
      </c>
      <c r="AB8" s="1070"/>
      <c r="AC8" s="1070"/>
      <c r="AD8" s="1070"/>
      <c r="AE8" s="1071"/>
      <c r="AF8" s="1045">
        <v>0</v>
      </c>
      <c r="AG8" s="1046"/>
      <c r="AH8" s="1046"/>
      <c r="AI8" s="1046"/>
      <c r="AJ8" s="1047"/>
      <c r="AK8" s="1112" t="s">
        <v>536</v>
      </c>
      <c r="AL8" s="1113"/>
      <c r="AM8" s="1113"/>
      <c r="AN8" s="1113"/>
      <c r="AO8" s="1113"/>
      <c r="AP8" s="1113" t="s">
        <v>536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547</v>
      </c>
      <c r="BT8" s="1041"/>
      <c r="BU8" s="1041"/>
      <c r="BV8" s="1041"/>
      <c r="BW8" s="1041"/>
      <c r="BX8" s="1041"/>
      <c r="BY8" s="1041"/>
      <c r="BZ8" s="1041"/>
      <c r="CA8" s="1041"/>
      <c r="CB8" s="1041"/>
      <c r="CC8" s="1041"/>
      <c r="CD8" s="1041"/>
      <c r="CE8" s="1041"/>
      <c r="CF8" s="1041"/>
      <c r="CG8" s="1042"/>
      <c r="CH8" s="1015">
        <v>0</v>
      </c>
      <c r="CI8" s="1016"/>
      <c r="CJ8" s="1016"/>
      <c r="CK8" s="1016"/>
      <c r="CL8" s="1017"/>
      <c r="CM8" s="1015">
        <v>611</v>
      </c>
      <c r="CN8" s="1016"/>
      <c r="CO8" s="1016"/>
      <c r="CP8" s="1016"/>
      <c r="CQ8" s="1017"/>
      <c r="CR8" s="1015">
        <v>425</v>
      </c>
      <c r="CS8" s="1016"/>
      <c r="CT8" s="1016"/>
      <c r="CU8" s="1016"/>
      <c r="CV8" s="1017"/>
      <c r="CW8" s="1015">
        <v>10</v>
      </c>
      <c r="CX8" s="1016"/>
      <c r="CY8" s="1016"/>
      <c r="CZ8" s="1016"/>
      <c r="DA8" s="1017"/>
      <c r="DB8" s="1015" t="s">
        <v>550</v>
      </c>
      <c r="DC8" s="1016"/>
      <c r="DD8" s="1016"/>
      <c r="DE8" s="1016"/>
      <c r="DF8" s="1017"/>
      <c r="DG8" s="1015" t="s">
        <v>536</v>
      </c>
      <c r="DH8" s="1016"/>
      <c r="DI8" s="1016"/>
      <c r="DJ8" s="1016"/>
      <c r="DK8" s="1017"/>
      <c r="DL8" s="1015" t="s">
        <v>551</v>
      </c>
      <c r="DM8" s="1016"/>
      <c r="DN8" s="1016"/>
      <c r="DO8" s="1016"/>
      <c r="DP8" s="1017"/>
      <c r="DQ8" s="1015" t="s">
        <v>536</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548</v>
      </c>
      <c r="BT9" s="1041"/>
      <c r="BU9" s="1041"/>
      <c r="BV9" s="1041"/>
      <c r="BW9" s="1041"/>
      <c r="BX9" s="1041"/>
      <c r="BY9" s="1041"/>
      <c r="BZ9" s="1041"/>
      <c r="CA9" s="1041"/>
      <c r="CB9" s="1041"/>
      <c r="CC9" s="1041"/>
      <c r="CD9" s="1041"/>
      <c r="CE9" s="1041"/>
      <c r="CF9" s="1041"/>
      <c r="CG9" s="1042"/>
      <c r="CH9" s="1015">
        <v>3</v>
      </c>
      <c r="CI9" s="1016"/>
      <c r="CJ9" s="1016"/>
      <c r="CK9" s="1016"/>
      <c r="CL9" s="1017"/>
      <c r="CM9" s="1015">
        <v>11</v>
      </c>
      <c r="CN9" s="1016"/>
      <c r="CO9" s="1016"/>
      <c r="CP9" s="1016"/>
      <c r="CQ9" s="1017"/>
      <c r="CR9" s="1015">
        <v>3</v>
      </c>
      <c r="CS9" s="1016"/>
      <c r="CT9" s="1016"/>
      <c r="CU9" s="1016"/>
      <c r="CV9" s="1017"/>
      <c r="CW9" s="1015">
        <v>32</v>
      </c>
      <c r="CX9" s="1016"/>
      <c r="CY9" s="1016"/>
      <c r="CZ9" s="1016"/>
      <c r="DA9" s="1017"/>
      <c r="DB9" s="1015" t="s">
        <v>536</v>
      </c>
      <c r="DC9" s="1016"/>
      <c r="DD9" s="1016"/>
      <c r="DE9" s="1016"/>
      <c r="DF9" s="1017"/>
      <c r="DG9" s="1015" t="s">
        <v>536</v>
      </c>
      <c r="DH9" s="1016"/>
      <c r="DI9" s="1016"/>
      <c r="DJ9" s="1016"/>
      <c r="DK9" s="1017"/>
      <c r="DL9" s="1015" t="s">
        <v>536</v>
      </c>
      <c r="DM9" s="1016"/>
      <c r="DN9" s="1016"/>
      <c r="DO9" s="1016"/>
      <c r="DP9" s="1017"/>
      <c r="DQ9" s="1015" t="s">
        <v>537</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76647</v>
      </c>
      <c r="R23" s="1095"/>
      <c r="S23" s="1095"/>
      <c r="T23" s="1095"/>
      <c r="U23" s="1095"/>
      <c r="V23" s="1095">
        <v>73123</v>
      </c>
      <c r="W23" s="1095"/>
      <c r="X23" s="1095"/>
      <c r="Y23" s="1095"/>
      <c r="Z23" s="1095"/>
      <c r="AA23" s="1095">
        <v>3524</v>
      </c>
      <c r="AB23" s="1095"/>
      <c r="AC23" s="1095"/>
      <c r="AD23" s="1095"/>
      <c r="AE23" s="1096"/>
      <c r="AF23" s="1097">
        <v>3037</v>
      </c>
      <c r="AG23" s="1095"/>
      <c r="AH23" s="1095"/>
      <c r="AI23" s="1095"/>
      <c r="AJ23" s="1098"/>
      <c r="AK23" s="1099"/>
      <c r="AL23" s="1100"/>
      <c r="AM23" s="1100"/>
      <c r="AN23" s="1100"/>
      <c r="AO23" s="1100"/>
      <c r="AP23" s="1095">
        <v>52266</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22347</v>
      </c>
      <c r="R28" s="1080"/>
      <c r="S28" s="1080"/>
      <c r="T28" s="1080"/>
      <c r="U28" s="1080"/>
      <c r="V28" s="1080">
        <v>22073</v>
      </c>
      <c r="W28" s="1080"/>
      <c r="X28" s="1080"/>
      <c r="Y28" s="1080"/>
      <c r="Z28" s="1080"/>
      <c r="AA28" s="1080">
        <v>275</v>
      </c>
      <c r="AB28" s="1080"/>
      <c r="AC28" s="1080"/>
      <c r="AD28" s="1080"/>
      <c r="AE28" s="1081"/>
      <c r="AF28" s="1082">
        <v>275</v>
      </c>
      <c r="AG28" s="1080"/>
      <c r="AH28" s="1080"/>
      <c r="AI28" s="1080"/>
      <c r="AJ28" s="1083"/>
      <c r="AK28" s="1084">
        <v>2081</v>
      </c>
      <c r="AL28" s="1072"/>
      <c r="AM28" s="1072"/>
      <c r="AN28" s="1072"/>
      <c r="AO28" s="1072"/>
      <c r="AP28" s="1072" t="s">
        <v>536</v>
      </c>
      <c r="AQ28" s="1072"/>
      <c r="AR28" s="1072"/>
      <c r="AS28" s="1072"/>
      <c r="AT28" s="1072"/>
      <c r="AU28" s="1072" t="s">
        <v>536</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12208</v>
      </c>
      <c r="R29" s="1070"/>
      <c r="S29" s="1070"/>
      <c r="T29" s="1070"/>
      <c r="U29" s="1070"/>
      <c r="V29" s="1070">
        <v>12005</v>
      </c>
      <c r="W29" s="1070"/>
      <c r="X29" s="1070"/>
      <c r="Y29" s="1070"/>
      <c r="Z29" s="1070"/>
      <c r="AA29" s="1070">
        <v>203</v>
      </c>
      <c r="AB29" s="1070"/>
      <c r="AC29" s="1070"/>
      <c r="AD29" s="1070"/>
      <c r="AE29" s="1071"/>
      <c r="AF29" s="1045">
        <v>203</v>
      </c>
      <c r="AG29" s="1046"/>
      <c r="AH29" s="1046"/>
      <c r="AI29" s="1046"/>
      <c r="AJ29" s="1047"/>
      <c r="AK29" s="1006">
        <v>1904</v>
      </c>
      <c r="AL29" s="997"/>
      <c r="AM29" s="997"/>
      <c r="AN29" s="997"/>
      <c r="AO29" s="997"/>
      <c r="AP29" s="997" t="s">
        <v>536</v>
      </c>
      <c r="AQ29" s="997"/>
      <c r="AR29" s="997"/>
      <c r="AS29" s="997"/>
      <c r="AT29" s="997"/>
      <c r="AU29" s="997" t="s">
        <v>537</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1452</v>
      </c>
      <c r="R30" s="1070"/>
      <c r="S30" s="1070"/>
      <c r="T30" s="1070"/>
      <c r="U30" s="1070"/>
      <c r="V30" s="1070">
        <v>1444</v>
      </c>
      <c r="W30" s="1070"/>
      <c r="X30" s="1070"/>
      <c r="Y30" s="1070"/>
      <c r="Z30" s="1070"/>
      <c r="AA30" s="1070">
        <v>8</v>
      </c>
      <c r="AB30" s="1070"/>
      <c r="AC30" s="1070"/>
      <c r="AD30" s="1070"/>
      <c r="AE30" s="1071"/>
      <c r="AF30" s="1045">
        <v>8</v>
      </c>
      <c r="AG30" s="1046"/>
      <c r="AH30" s="1046"/>
      <c r="AI30" s="1046"/>
      <c r="AJ30" s="1047"/>
      <c r="AK30" s="1006">
        <v>329</v>
      </c>
      <c r="AL30" s="997"/>
      <c r="AM30" s="997"/>
      <c r="AN30" s="997"/>
      <c r="AO30" s="997"/>
      <c r="AP30" s="997" t="s">
        <v>536</v>
      </c>
      <c r="AQ30" s="997"/>
      <c r="AR30" s="997"/>
      <c r="AS30" s="997"/>
      <c r="AT30" s="997"/>
      <c r="AU30" s="997" t="s">
        <v>536</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4599</v>
      </c>
      <c r="R31" s="1070"/>
      <c r="S31" s="1070"/>
      <c r="T31" s="1070"/>
      <c r="U31" s="1070"/>
      <c r="V31" s="1070">
        <v>4654</v>
      </c>
      <c r="W31" s="1070"/>
      <c r="X31" s="1070"/>
      <c r="Y31" s="1070"/>
      <c r="Z31" s="1070"/>
      <c r="AA31" s="1070">
        <v>-56</v>
      </c>
      <c r="AB31" s="1070"/>
      <c r="AC31" s="1070"/>
      <c r="AD31" s="1070"/>
      <c r="AE31" s="1071"/>
      <c r="AF31" s="1045">
        <v>1249</v>
      </c>
      <c r="AG31" s="1046"/>
      <c r="AH31" s="1046"/>
      <c r="AI31" s="1046"/>
      <c r="AJ31" s="1047"/>
      <c r="AK31" s="1006">
        <v>412</v>
      </c>
      <c r="AL31" s="997"/>
      <c r="AM31" s="997"/>
      <c r="AN31" s="997"/>
      <c r="AO31" s="997"/>
      <c r="AP31" s="997">
        <v>15323</v>
      </c>
      <c r="AQ31" s="997"/>
      <c r="AR31" s="997"/>
      <c r="AS31" s="997"/>
      <c r="AT31" s="997"/>
      <c r="AU31" s="997">
        <v>1425</v>
      </c>
      <c r="AV31" s="997"/>
      <c r="AW31" s="997"/>
      <c r="AX31" s="997"/>
      <c r="AY31" s="997"/>
      <c r="AZ31" s="1068"/>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t="s">
        <v>536</v>
      </c>
      <c r="R32" s="1070"/>
      <c r="S32" s="1070"/>
      <c r="T32" s="1070"/>
      <c r="U32" s="1070"/>
      <c r="V32" s="1070">
        <v>4</v>
      </c>
      <c r="W32" s="1070"/>
      <c r="X32" s="1070"/>
      <c r="Y32" s="1070"/>
      <c r="Z32" s="1070"/>
      <c r="AA32" s="1070">
        <v>-4</v>
      </c>
      <c r="AB32" s="1070"/>
      <c r="AC32" s="1070"/>
      <c r="AD32" s="1070"/>
      <c r="AE32" s="1071"/>
      <c r="AF32" s="1045">
        <v>38</v>
      </c>
      <c r="AG32" s="1046"/>
      <c r="AH32" s="1046"/>
      <c r="AI32" s="1046"/>
      <c r="AJ32" s="1047"/>
      <c r="AK32" s="1006" t="s">
        <v>538</v>
      </c>
      <c r="AL32" s="997"/>
      <c r="AM32" s="997"/>
      <c r="AN32" s="997"/>
      <c r="AO32" s="997"/>
      <c r="AP32" s="997" t="s">
        <v>536</v>
      </c>
      <c r="AQ32" s="997"/>
      <c r="AR32" s="997"/>
      <c r="AS32" s="997"/>
      <c r="AT32" s="997"/>
      <c r="AU32" s="997" t="s">
        <v>536</v>
      </c>
      <c r="AV32" s="997"/>
      <c r="AW32" s="997"/>
      <c r="AX32" s="997"/>
      <c r="AY32" s="997"/>
      <c r="AZ32" s="1068"/>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9198</v>
      </c>
      <c r="R33" s="1070"/>
      <c r="S33" s="1070"/>
      <c r="T33" s="1070"/>
      <c r="U33" s="1070"/>
      <c r="V33" s="1070">
        <v>8766</v>
      </c>
      <c r="W33" s="1070"/>
      <c r="X33" s="1070"/>
      <c r="Y33" s="1070"/>
      <c r="Z33" s="1070"/>
      <c r="AA33" s="1070">
        <v>432</v>
      </c>
      <c r="AB33" s="1070"/>
      <c r="AC33" s="1070"/>
      <c r="AD33" s="1070"/>
      <c r="AE33" s="1071"/>
      <c r="AF33" s="1045">
        <v>297</v>
      </c>
      <c r="AG33" s="1046"/>
      <c r="AH33" s="1046"/>
      <c r="AI33" s="1046"/>
      <c r="AJ33" s="1047"/>
      <c r="AK33" s="1006">
        <v>2838</v>
      </c>
      <c r="AL33" s="997"/>
      <c r="AM33" s="997"/>
      <c r="AN33" s="997"/>
      <c r="AO33" s="997"/>
      <c r="AP33" s="997">
        <v>43293</v>
      </c>
      <c r="AQ33" s="997"/>
      <c r="AR33" s="997"/>
      <c r="AS33" s="997"/>
      <c r="AT33" s="997"/>
      <c r="AU33" s="997">
        <v>29310</v>
      </c>
      <c r="AV33" s="997"/>
      <c r="AW33" s="997"/>
      <c r="AX33" s="997"/>
      <c r="AY33" s="997"/>
      <c r="AZ33" s="1068"/>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2070</v>
      </c>
      <c r="AG63" s="985"/>
      <c r="AH63" s="985"/>
      <c r="AI63" s="985"/>
      <c r="AJ63" s="1056"/>
      <c r="AK63" s="1057"/>
      <c r="AL63" s="989"/>
      <c r="AM63" s="989"/>
      <c r="AN63" s="989"/>
      <c r="AO63" s="989"/>
      <c r="AP63" s="985">
        <v>58617</v>
      </c>
      <c r="AQ63" s="985"/>
      <c r="AR63" s="985"/>
      <c r="AS63" s="985"/>
      <c r="AT63" s="985"/>
      <c r="AU63" s="985">
        <v>30735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388</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539</v>
      </c>
      <c r="C68" s="1012"/>
      <c r="D68" s="1012"/>
      <c r="E68" s="1012"/>
      <c r="F68" s="1012"/>
      <c r="G68" s="1012"/>
      <c r="H68" s="1012"/>
      <c r="I68" s="1012"/>
      <c r="J68" s="1012"/>
      <c r="K68" s="1012"/>
      <c r="L68" s="1012"/>
      <c r="M68" s="1012"/>
      <c r="N68" s="1012"/>
      <c r="O68" s="1012"/>
      <c r="P68" s="1013"/>
      <c r="Q68" s="1014">
        <v>23590</v>
      </c>
      <c r="R68" s="1008"/>
      <c r="S68" s="1008"/>
      <c r="T68" s="1008"/>
      <c r="U68" s="1008"/>
      <c r="V68" s="1008">
        <v>23570</v>
      </c>
      <c r="W68" s="1008"/>
      <c r="X68" s="1008"/>
      <c r="Y68" s="1008"/>
      <c r="Z68" s="1008"/>
      <c r="AA68" s="1008">
        <v>20</v>
      </c>
      <c r="AB68" s="1008"/>
      <c r="AC68" s="1008"/>
      <c r="AD68" s="1008"/>
      <c r="AE68" s="1008"/>
      <c r="AF68" s="1008">
        <v>20</v>
      </c>
      <c r="AG68" s="1008"/>
      <c r="AH68" s="1008"/>
      <c r="AI68" s="1008"/>
      <c r="AJ68" s="1008"/>
      <c r="AK68" s="1008">
        <v>1348</v>
      </c>
      <c r="AL68" s="1008"/>
      <c r="AM68" s="1008"/>
      <c r="AN68" s="1008"/>
      <c r="AO68" s="1008"/>
      <c r="AP68" s="1008" t="s">
        <v>536</v>
      </c>
      <c r="AQ68" s="1008"/>
      <c r="AR68" s="1008"/>
      <c r="AS68" s="1008"/>
      <c r="AT68" s="1008"/>
      <c r="AU68" s="1008" t="s">
        <v>536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540</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t="s">
        <v>545</v>
      </c>
      <c r="AQ69" s="997"/>
      <c r="AR69" s="997"/>
      <c r="AS69" s="997"/>
      <c r="AT69" s="997"/>
      <c r="AU69" s="997" t="s">
        <v>536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543</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t="s">
        <v>536</v>
      </c>
      <c r="AL70" s="997"/>
      <c r="AM70" s="997"/>
      <c r="AN70" s="997"/>
      <c r="AO70" s="997"/>
      <c r="AP70" s="997" t="s">
        <v>545</v>
      </c>
      <c r="AQ70" s="997"/>
      <c r="AR70" s="997"/>
      <c r="AS70" s="997"/>
      <c r="AT70" s="997"/>
      <c r="AU70" s="997" t="s">
        <v>536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862</v>
      </c>
      <c r="R71" s="997"/>
      <c r="S71" s="997"/>
      <c r="T71" s="997"/>
      <c r="U71" s="997"/>
      <c r="V71" s="997">
        <v>859</v>
      </c>
      <c r="W71" s="997"/>
      <c r="X71" s="997"/>
      <c r="Y71" s="997"/>
      <c r="Z71" s="997"/>
      <c r="AA71" s="997">
        <v>4</v>
      </c>
      <c r="AB71" s="997"/>
      <c r="AC71" s="997"/>
      <c r="AD71" s="997"/>
      <c r="AE71" s="997"/>
      <c r="AF71" s="997">
        <v>4</v>
      </c>
      <c r="AG71" s="997"/>
      <c r="AH71" s="997"/>
      <c r="AI71" s="997"/>
      <c r="AJ71" s="997"/>
      <c r="AK71" s="997" t="s">
        <v>537</v>
      </c>
      <c r="AL71" s="997"/>
      <c r="AM71" s="997"/>
      <c r="AN71" s="997"/>
      <c r="AO71" s="997"/>
      <c r="AP71" s="997" t="s">
        <v>545</v>
      </c>
      <c r="AQ71" s="997"/>
      <c r="AR71" s="997"/>
      <c r="AS71" s="997"/>
      <c r="AT71" s="997"/>
      <c r="AU71" s="997" t="s">
        <v>536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306781</v>
      </c>
      <c r="R72" s="997"/>
      <c r="S72" s="997"/>
      <c r="T72" s="997"/>
      <c r="U72" s="997"/>
      <c r="V72" s="997">
        <v>301858</v>
      </c>
      <c r="W72" s="997"/>
      <c r="X72" s="997"/>
      <c r="Y72" s="997"/>
      <c r="Z72" s="997"/>
      <c r="AA72" s="997">
        <v>4924</v>
      </c>
      <c r="AB72" s="997"/>
      <c r="AC72" s="997"/>
      <c r="AD72" s="997"/>
      <c r="AE72" s="997"/>
      <c r="AF72" s="997">
        <v>4924</v>
      </c>
      <c r="AG72" s="997"/>
      <c r="AH72" s="997"/>
      <c r="AI72" s="997"/>
      <c r="AJ72" s="997"/>
      <c r="AK72" s="997">
        <v>1566</v>
      </c>
      <c r="AL72" s="997"/>
      <c r="AM72" s="997"/>
      <c r="AN72" s="997"/>
      <c r="AO72" s="997"/>
      <c r="AP72" s="997" t="s">
        <v>545</v>
      </c>
      <c r="AQ72" s="997"/>
      <c r="AR72" s="997"/>
      <c r="AS72" s="997"/>
      <c r="AT72" s="997"/>
      <c r="AU72" s="997" t="s">
        <v>536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544</v>
      </c>
      <c r="C73" s="1001"/>
      <c r="D73" s="1001"/>
      <c r="E73" s="1001"/>
      <c r="F73" s="1001"/>
      <c r="G73" s="1001"/>
      <c r="H73" s="1001"/>
      <c r="I73" s="1001"/>
      <c r="J73" s="1001"/>
      <c r="K73" s="1001"/>
      <c r="L73" s="1001"/>
      <c r="M73" s="1001"/>
      <c r="N73" s="1001"/>
      <c r="O73" s="1001"/>
      <c r="P73" s="1002"/>
      <c r="Q73" s="1003">
        <v>20</v>
      </c>
      <c r="R73" s="997"/>
      <c r="S73" s="997"/>
      <c r="T73" s="997"/>
      <c r="U73" s="997"/>
      <c r="V73" s="997">
        <v>18</v>
      </c>
      <c r="W73" s="997"/>
      <c r="X73" s="997"/>
      <c r="Y73" s="997"/>
      <c r="Z73" s="997"/>
      <c r="AA73" s="997">
        <v>2</v>
      </c>
      <c r="AB73" s="997"/>
      <c r="AC73" s="997"/>
      <c r="AD73" s="997"/>
      <c r="AE73" s="997"/>
      <c r="AF73" s="997">
        <v>2</v>
      </c>
      <c r="AG73" s="997"/>
      <c r="AH73" s="997"/>
      <c r="AI73" s="997"/>
      <c r="AJ73" s="997"/>
      <c r="AK73" s="997" t="s">
        <v>545</v>
      </c>
      <c r="AL73" s="997"/>
      <c r="AM73" s="997"/>
      <c r="AN73" s="997"/>
      <c r="AO73" s="997"/>
      <c r="AP73" s="997" t="s">
        <v>545</v>
      </c>
      <c r="AQ73" s="997"/>
      <c r="AR73" s="997"/>
      <c r="AS73" s="997"/>
      <c r="AT73" s="997"/>
      <c r="AU73" s="997" t="s">
        <v>536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5095</v>
      </c>
      <c r="AG88" s="985"/>
      <c r="AH88" s="985"/>
      <c r="AI88" s="985"/>
      <c r="AJ88" s="985"/>
      <c r="AK88" s="989"/>
      <c r="AL88" s="989"/>
      <c r="AM88" s="989"/>
      <c r="AN88" s="989"/>
      <c r="AO88" s="989"/>
      <c r="AP88" s="985" t="s">
        <v>536</v>
      </c>
      <c r="AQ88" s="985"/>
      <c r="AR88" s="985"/>
      <c r="AS88" s="985"/>
      <c r="AT88" s="985"/>
      <c r="AU88" s="985" t="s">
        <v>537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201</v>
      </c>
      <c r="CS102" s="977"/>
      <c r="CT102" s="977"/>
      <c r="CU102" s="977"/>
      <c r="CV102" s="978"/>
      <c r="CW102" s="976">
        <v>127</v>
      </c>
      <c r="CX102" s="977"/>
      <c r="CY102" s="977"/>
      <c r="CZ102" s="977"/>
      <c r="DA102" s="978"/>
      <c r="DB102" s="976">
        <v>120</v>
      </c>
      <c r="DC102" s="977"/>
      <c r="DD102" s="977"/>
      <c r="DE102" s="977"/>
      <c r="DF102" s="978"/>
      <c r="DG102" s="976" t="s">
        <v>536</v>
      </c>
      <c r="DH102" s="977"/>
      <c r="DI102" s="977"/>
      <c r="DJ102" s="977"/>
      <c r="DK102" s="978"/>
      <c r="DL102" s="976" t="s">
        <v>536</v>
      </c>
      <c r="DM102" s="977"/>
      <c r="DN102" s="977"/>
      <c r="DO102" s="977"/>
      <c r="DP102" s="978"/>
      <c r="DQ102" s="976" t="s">
        <v>552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284</v>
      </c>
      <c r="AG109" s="918"/>
      <c r="AH109" s="918"/>
      <c r="AI109" s="918"/>
      <c r="AJ109" s="919"/>
      <c r="AK109" s="920" t="s">
        <v>283</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284</v>
      </c>
      <c r="BW109" s="918"/>
      <c r="BX109" s="918"/>
      <c r="BY109" s="918"/>
      <c r="BZ109" s="919"/>
      <c r="CA109" s="920" t="s">
        <v>283</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284</v>
      </c>
      <c r="DM109" s="918"/>
      <c r="DN109" s="918"/>
      <c r="DO109" s="918"/>
      <c r="DP109" s="919"/>
      <c r="DQ109" s="920" t="s">
        <v>283</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6139723</v>
      </c>
      <c r="AB110" s="903"/>
      <c r="AC110" s="903"/>
      <c r="AD110" s="903"/>
      <c r="AE110" s="904"/>
      <c r="AF110" s="905">
        <v>6086462</v>
      </c>
      <c r="AG110" s="903"/>
      <c r="AH110" s="903"/>
      <c r="AI110" s="903"/>
      <c r="AJ110" s="904"/>
      <c r="AK110" s="905">
        <v>5856611</v>
      </c>
      <c r="AL110" s="903"/>
      <c r="AM110" s="903"/>
      <c r="AN110" s="903"/>
      <c r="AO110" s="904"/>
      <c r="AP110" s="906">
        <v>14.6</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52723421</v>
      </c>
      <c r="BR110" s="830"/>
      <c r="BS110" s="830"/>
      <c r="BT110" s="830"/>
      <c r="BU110" s="830"/>
      <c r="BV110" s="830">
        <v>54424105</v>
      </c>
      <c r="BW110" s="830"/>
      <c r="BX110" s="830"/>
      <c r="BY110" s="830"/>
      <c r="BZ110" s="830"/>
      <c r="CA110" s="830">
        <v>52266311</v>
      </c>
      <c r="CB110" s="830"/>
      <c r="CC110" s="830"/>
      <c r="CD110" s="830"/>
      <c r="CE110" s="830"/>
      <c r="CF110" s="891">
        <v>130.5</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15257657</v>
      </c>
      <c r="BR111" s="801"/>
      <c r="BS111" s="801"/>
      <c r="BT111" s="801"/>
      <c r="BU111" s="801"/>
      <c r="BV111" s="801">
        <v>14490053</v>
      </c>
      <c r="BW111" s="801"/>
      <c r="BX111" s="801"/>
      <c r="BY111" s="801"/>
      <c r="BZ111" s="801"/>
      <c r="CA111" s="801">
        <v>13314495</v>
      </c>
      <c r="CB111" s="801"/>
      <c r="CC111" s="801"/>
      <c r="CD111" s="801"/>
      <c r="CE111" s="801"/>
      <c r="CF111" s="878">
        <v>33.299999999999997</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2865047</v>
      </c>
      <c r="DH111" s="801"/>
      <c r="DI111" s="801"/>
      <c r="DJ111" s="801"/>
      <c r="DK111" s="801"/>
      <c r="DL111" s="801">
        <v>2560058</v>
      </c>
      <c r="DM111" s="801"/>
      <c r="DN111" s="801"/>
      <c r="DO111" s="801"/>
      <c r="DP111" s="801"/>
      <c r="DQ111" s="801">
        <v>2066496</v>
      </c>
      <c r="DR111" s="801"/>
      <c r="DS111" s="801"/>
      <c r="DT111" s="801"/>
      <c r="DU111" s="801"/>
      <c r="DV111" s="853">
        <v>5.2</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31891186</v>
      </c>
      <c r="BR112" s="801"/>
      <c r="BS112" s="801"/>
      <c r="BT112" s="801"/>
      <c r="BU112" s="801"/>
      <c r="BV112" s="801">
        <v>31406258</v>
      </c>
      <c r="BW112" s="801"/>
      <c r="BX112" s="801"/>
      <c r="BY112" s="801"/>
      <c r="BZ112" s="801"/>
      <c r="CA112" s="801">
        <v>30734710</v>
      </c>
      <c r="CB112" s="801"/>
      <c r="CC112" s="801"/>
      <c r="CD112" s="801"/>
      <c r="CE112" s="801"/>
      <c r="CF112" s="878">
        <v>76.8</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969816</v>
      </c>
      <c r="DH112" s="801"/>
      <c r="DI112" s="801"/>
      <c r="DJ112" s="801"/>
      <c r="DK112" s="801"/>
      <c r="DL112" s="801">
        <v>866121</v>
      </c>
      <c r="DM112" s="801"/>
      <c r="DN112" s="801"/>
      <c r="DO112" s="801"/>
      <c r="DP112" s="801"/>
      <c r="DQ112" s="801">
        <v>770918</v>
      </c>
      <c r="DR112" s="801"/>
      <c r="DS112" s="801"/>
      <c r="DT112" s="801"/>
      <c r="DU112" s="801"/>
      <c r="DV112" s="853">
        <v>1.9</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2604631</v>
      </c>
      <c r="AB113" s="939"/>
      <c r="AC113" s="939"/>
      <c r="AD113" s="939"/>
      <c r="AE113" s="940"/>
      <c r="AF113" s="941">
        <v>2629453</v>
      </c>
      <c r="AG113" s="939"/>
      <c r="AH113" s="939"/>
      <c r="AI113" s="939"/>
      <c r="AJ113" s="940"/>
      <c r="AK113" s="941">
        <v>2607682</v>
      </c>
      <c r="AL113" s="939"/>
      <c r="AM113" s="939"/>
      <c r="AN113" s="939"/>
      <c r="AO113" s="940"/>
      <c r="AP113" s="942">
        <v>6.5</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t="s">
        <v>411</v>
      </c>
      <c r="BR113" s="801"/>
      <c r="BS113" s="801"/>
      <c r="BT113" s="801"/>
      <c r="BU113" s="801"/>
      <c r="BV113" s="801" t="s">
        <v>411</v>
      </c>
      <c r="BW113" s="801"/>
      <c r="BX113" s="801"/>
      <c r="BY113" s="801"/>
      <c r="BZ113" s="801"/>
      <c r="CA113" s="801" t="s">
        <v>411</v>
      </c>
      <c r="CB113" s="801"/>
      <c r="CC113" s="801"/>
      <c r="CD113" s="801"/>
      <c r="CE113" s="801"/>
      <c r="CF113" s="878" t="s">
        <v>411</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62286</v>
      </c>
      <c r="DH113" s="814"/>
      <c r="DI113" s="814"/>
      <c r="DJ113" s="814"/>
      <c r="DK113" s="815"/>
      <c r="DL113" s="816">
        <v>38586</v>
      </c>
      <c r="DM113" s="814"/>
      <c r="DN113" s="814"/>
      <c r="DO113" s="814"/>
      <c r="DP113" s="815"/>
      <c r="DQ113" s="816">
        <v>20606</v>
      </c>
      <c r="DR113" s="814"/>
      <c r="DS113" s="814"/>
      <c r="DT113" s="814"/>
      <c r="DU113" s="815"/>
      <c r="DV113" s="784">
        <v>0.1</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411</v>
      </c>
      <c r="AB114" s="814"/>
      <c r="AC114" s="814"/>
      <c r="AD114" s="814"/>
      <c r="AE114" s="815"/>
      <c r="AF114" s="816" t="s">
        <v>411</v>
      </c>
      <c r="AG114" s="814"/>
      <c r="AH114" s="814"/>
      <c r="AI114" s="814"/>
      <c r="AJ114" s="815"/>
      <c r="AK114" s="816" t="s">
        <v>411</v>
      </c>
      <c r="AL114" s="814"/>
      <c r="AM114" s="814"/>
      <c r="AN114" s="814"/>
      <c r="AO114" s="815"/>
      <c r="AP114" s="784" t="s">
        <v>411</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7071244</v>
      </c>
      <c r="BR114" s="801"/>
      <c r="BS114" s="801"/>
      <c r="BT114" s="801"/>
      <c r="BU114" s="801"/>
      <c r="BV114" s="801">
        <v>5696720</v>
      </c>
      <c r="BW114" s="801"/>
      <c r="BX114" s="801"/>
      <c r="BY114" s="801"/>
      <c r="BZ114" s="801"/>
      <c r="CA114" s="801">
        <v>4627428</v>
      </c>
      <c r="CB114" s="801"/>
      <c r="CC114" s="801"/>
      <c r="CD114" s="801"/>
      <c r="CE114" s="801"/>
      <c r="CF114" s="878">
        <v>11.6</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1293202</v>
      </c>
      <c r="AB115" s="939"/>
      <c r="AC115" s="939"/>
      <c r="AD115" s="939"/>
      <c r="AE115" s="940"/>
      <c r="AF115" s="941">
        <v>1317184</v>
      </c>
      <c r="AG115" s="939"/>
      <c r="AH115" s="939"/>
      <c r="AI115" s="939"/>
      <c r="AJ115" s="940"/>
      <c r="AK115" s="941">
        <v>1364386</v>
      </c>
      <c r="AL115" s="939"/>
      <c r="AM115" s="939"/>
      <c r="AN115" s="939"/>
      <c r="AO115" s="940"/>
      <c r="AP115" s="942">
        <v>3.4</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16023</v>
      </c>
      <c r="BR115" s="801"/>
      <c r="BS115" s="801"/>
      <c r="BT115" s="801"/>
      <c r="BU115" s="801"/>
      <c r="BV115" s="801">
        <v>37064</v>
      </c>
      <c r="BW115" s="801"/>
      <c r="BX115" s="801"/>
      <c r="BY115" s="801"/>
      <c r="BZ115" s="801"/>
      <c r="CA115" s="801">
        <v>25401</v>
      </c>
      <c r="CB115" s="801"/>
      <c r="CC115" s="801"/>
      <c r="CD115" s="801"/>
      <c r="CE115" s="801"/>
      <c r="CF115" s="878">
        <v>0.1</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6608434</v>
      </c>
      <c r="DH115" s="814"/>
      <c r="DI115" s="814"/>
      <c r="DJ115" s="814"/>
      <c r="DK115" s="815"/>
      <c r="DL115" s="816">
        <v>6639851</v>
      </c>
      <c r="DM115" s="814"/>
      <c r="DN115" s="814"/>
      <c r="DO115" s="814"/>
      <c r="DP115" s="815"/>
      <c r="DQ115" s="816">
        <v>6674132</v>
      </c>
      <c r="DR115" s="814"/>
      <c r="DS115" s="814"/>
      <c r="DT115" s="814"/>
      <c r="DU115" s="815"/>
      <c r="DV115" s="784">
        <v>16.7</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411</v>
      </c>
      <c r="AB116" s="814"/>
      <c r="AC116" s="814"/>
      <c r="AD116" s="814"/>
      <c r="AE116" s="815"/>
      <c r="AF116" s="816" t="s">
        <v>411</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10037556</v>
      </c>
      <c r="AB117" s="925"/>
      <c r="AC117" s="925"/>
      <c r="AD117" s="925"/>
      <c r="AE117" s="926"/>
      <c r="AF117" s="928">
        <v>10033099</v>
      </c>
      <c r="AG117" s="925"/>
      <c r="AH117" s="925"/>
      <c r="AI117" s="925"/>
      <c r="AJ117" s="926"/>
      <c r="AK117" s="928">
        <v>9828679</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284</v>
      </c>
      <c r="AG118" s="918"/>
      <c r="AH118" s="918"/>
      <c r="AI118" s="918"/>
      <c r="AJ118" s="919"/>
      <c r="AK118" s="920" t="s">
        <v>283</v>
      </c>
      <c r="AL118" s="918"/>
      <c r="AM118" s="918"/>
      <c r="AN118" s="918"/>
      <c r="AO118" s="919"/>
      <c r="AP118" s="921" t="s">
        <v>399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429</v>
      </c>
      <c r="BP118" s="868"/>
      <c r="BQ118" s="887">
        <v>106959531</v>
      </c>
      <c r="BR118" s="888"/>
      <c r="BS118" s="888"/>
      <c r="BT118" s="888"/>
      <c r="BU118" s="888"/>
      <c r="BV118" s="888">
        <v>106054200</v>
      </c>
      <c r="BW118" s="888"/>
      <c r="BX118" s="888"/>
      <c r="BY118" s="888"/>
      <c r="BZ118" s="888"/>
      <c r="CA118" s="888">
        <v>100968345</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10603629</v>
      </c>
      <c r="BR119" s="830"/>
      <c r="BS119" s="830"/>
      <c r="BT119" s="830"/>
      <c r="BU119" s="830"/>
      <c r="BV119" s="830">
        <v>10548565</v>
      </c>
      <c r="BW119" s="830"/>
      <c r="BX119" s="830"/>
      <c r="BY119" s="830"/>
      <c r="BZ119" s="830"/>
      <c r="CA119" s="830">
        <v>11067228</v>
      </c>
      <c r="CB119" s="830"/>
      <c r="CC119" s="830"/>
      <c r="CD119" s="830"/>
      <c r="CE119" s="830"/>
      <c r="CF119" s="891">
        <v>27.6</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4752074</v>
      </c>
      <c r="DH119" s="747"/>
      <c r="DI119" s="747"/>
      <c r="DJ119" s="747"/>
      <c r="DK119" s="748"/>
      <c r="DL119" s="749">
        <v>4385437</v>
      </c>
      <c r="DM119" s="747"/>
      <c r="DN119" s="747"/>
      <c r="DO119" s="747"/>
      <c r="DP119" s="748"/>
      <c r="DQ119" s="749">
        <v>3782343</v>
      </c>
      <c r="DR119" s="747"/>
      <c r="DS119" s="747"/>
      <c r="DT119" s="747"/>
      <c r="DU119" s="748"/>
      <c r="DV119" s="837">
        <v>9.4</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301996</v>
      </c>
      <c r="AB120" s="814"/>
      <c r="AC120" s="814"/>
      <c r="AD120" s="814"/>
      <c r="AE120" s="815"/>
      <c r="AF120" s="816">
        <v>304987</v>
      </c>
      <c r="AG120" s="814"/>
      <c r="AH120" s="814"/>
      <c r="AI120" s="814"/>
      <c r="AJ120" s="815"/>
      <c r="AK120" s="816">
        <v>289499</v>
      </c>
      <c r="AL120" s="814"/>
      <c r="AM120" s="814"/>
      <c r="AN120" s="814"/>
      <c r="AO120" s="815"/>
      <c r="AP120" s="784">
        <v>0.7</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13991200</v>
      </c>
      <c r="BR120" s="801"/>
      <c r="BS120" s="801"/>
      <c r="BT120" s="801"/>
      <c r="BU120" s="801"/>
      <c r="BV120" s="801">
        <v>17177110</v>
      </c>
      <c r="BW120" s="801"/>
      <c r="BX120" s="801"/>
      <c r="BY120" s="801"/>
      <c r="BZ120" s="801"/>
      <c r="CA120" s="801">
        <v>16935986</v>
      </c>
      <c r="CB120" s="801"/>
      <c r="CC120" s="801"/>
      <c r="CD120" s="801"/>
      <c r="CE120" s="801"/>
      <c r="CF120" s="878">
        <v>42.3</v>
      </c>
      <c r="CG120" s="879"/>
      <c r="CH120" s="879"/>
      <c r="CI120" s="879"/>
      <c r="CJ120" s="879"/>
      <c r="CK120" s="880" t="s">
        <v>435</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30324080</v>
      </c>
      <c r="DH120" s="830"/>
      <c r="DI120" s="830"/>
      <c r="DJ120" s="830"/>
      <c r="DK120" s="830"/>
      <c r="DL120" s="830">
        <v>29904598</v>
      </c>
      <c r="DM120" s="830"/>
      <c r="DN120" s="830"/>
      <c r="DO120" s="830"/>
      <c r="DP120" s="830"/>
      <c r="DQ120" s="830">
        <v>29309643</v>
      </c>
      <c r="DR120" s="830"/>
      <c r="DS120" s="830"/>
      <c r="DT120" s="830"/>
      <c r="DU120" s="830"/>
      <c r="DV120" s="831">
        <v>73.2</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142749</v>
      </c>
      <c r="AB121" s="814"/>
      <c r="AC121" s="814"/>
      <c r="AD121" s="814"/>
      <c r="AE121" s="815"/>
      <c r="AF121" s="816">
        <v>120464</v>
      </c>
      <c r="AG121" s="814"/>
      <c r="AH121" s="814"/>
      <c r="AI121" s="814"/>
      <c r="AJ121" s="815"/>
      <c r="AK121" s="816">
        <v>108533</v>
      </c>
      <c r="AL121" s="814"/>
      <c r="AM121" s="814"/>
      <c r="AN121" s="814"/>
      <c r="AO121" s="815"/>
      <c r="AP121" s="784">
        <v>0.3</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59146857</v>
      </c>
      <c r="BR121" s="888"/>
      <c r="BS121" s="888"/>
      <c r="BT121" s="888"/>
      <c r="BU121" s="888"/>
      <c r="BV121" s="888">
        <v>55894656</v>
      </c>
      <c r="BW121" s="888"/>
      <c r="BX121" s="888"/>
      <c r="BY121" s="888"/>
      <c r="BZ121" s="888"/>
      <c r="CA121" s="888">
        <v>53132898</v>
      </c>
      <c r="CB121" s="888"/>
      <c r="CC121" s="888"/>
      <c r="CD121" s="888"/>
      <c r="CE121" s="888"/>
      <c r="CF121" s="889">
        <v>132.69999999999999</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1567106</v>
      </c>
      <c r="DH121" s="801"/>
      <c r="DI121" s="801"/>
      <c r="DJ121" s="801"/>
      <c r="DK121" s="801"/>
      <c r="DL121" s="801">
        <v>1501660</v>
      </c>
      <c r="DM121" s="801"/>
      <c r="DN121" s="801"/>
      <c r="DO121" s="801"/>
      <c r="DP121" s="801"/>
      <c r="DQ121" s="801">
        <v>1425067</v>
      </c>
      <c r="DR121" s="801"/>
      <c r="DS121" s="801"/>
      <c r="DT121" s="801"/>
      <c r="DU121" s="801"/>
      <c r="DV121" s="853">
        <v>3.6</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438</v>
      </c>
      <c r="BP122" s="868"/>
      <c r="BQ122" s="869">
        <v>83741686</v>
      </c>
      <c r="BR122" s="870"/>
      <c r="BS122" s="870"/>
      <c r="BT122" s="870"/>
      <c r="BU122" s="870"/>
      <c r="BV122" s="870">
        <v>83620331</v>
      </c>
      <c r="BW122" s="870"/>
      <c r="BX122" s="870"/>
      <c r="BY122" s="870"/>
      <c r="BZ122" s="870"/>
      <c r="CA122" s="870">
        <v>81136112</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t="s">
        <v>440</v>
      </c>
      <c r="DH122" s="801"/>
      <c r="DI122" s="801"/>
      <c r="DJ122" s="801"/>
      <c r="DK122" s="801"/>
      <c r="DL122" s="801" t="s">
        <v>440</v>
      </c>
      <c r="DM122" s="801"/>
      <c r="DN122" s="801"/>
      <c r="DO122" s="801"/>
      <c r="DP122" s="801"/>
      <c r="DQ122" s="801" t="s">
        <v>440</v>
      </c>
      <c r="DR122" s="801"/>
      <c r="DS122" s="801"/>
      <c r="DT122" s="801"/>
      <c r="DU122" s="801"/>
      <c r="DV122" s="853" t="s">
        <v>440</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59.8</v>
      </c>
      <c r="BR123" s="862"/>
      <c r="BS123" s="862"/>
      <c r="BT123" s="862"/>
      <c r="BU123" s="862"/>
      <c r="BV123" s="862">
        <v>58.3</v>
      </c>
      <c r="BW123" s="862"/>
      <c r="BX123" s="862"/>
      <c r="BY123" s="862"/>
      <c r="BZ123" s="862"/>
      <c r="CA123" s="862">
        <v>49.5</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818582</v>
      </c>
      <c r="AB126" s="814"/>
      <c r="AC126" s="814"/>
      <c r="AD126" s="814"/>
      <c r="AE126" s="815"/>
      <c r="AF126" s="816">
        <v>862715</v>
      </c>
      <c r="AG126" s="814"/>
      <c r="AH126" s="814"/>
      <c r="AI126" s="814"/>
      <c r="AJ126" s="815"/>
      <c r="AK126" s="816">
        <v>878708</v>
      </c>
      <c r="AL126" s="814"/>
      <c r="AM126" s="814"/>
      <c r="AN126" s="814"/>
      <c r="AO126" s="815"/>
      <c r="AP126" s="784">
        <v>2.2000000000000002</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29875</v>
      </c>
      <c r="AB127" s="814"/>
      <c r="AC127" s="814"/>
      <c r="AD127" s="814"/>
      <c r="AE127" s="815"/>
      <c r="AF127" s="816">
        <v>29018</v>
      </c>
      <c r="AG127" s="814"/>
      <c r="AH127" s="814"/>
      <c r="AI127" s="814"/>
      <c r="AJ127" s="815"/>
      <c r="AK127" s="816">
        <v>87646</v>
      </c>
      <c r="AL127" s="814"/>
      <c r="AM127" s="814"/>
      <c r="AN127" s="814"/>
      <c r="AO127" s="815"/>
      <c r="AP127" s="784">
        <v>0.2</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11.33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v>16023</v>
      </c>
      <c r="DH127" s="850"/>
      <c r="DI127" s="850"/>
      <c r="DJ127" s="850"/>
      <c r="DK127" s="850"/>
      <c r="DL127" s="850">
        <v>37064</v>
      </c>
      <c r="DM127" s="850"/>
      <c r="DN127" s="850"/>
      <c r="DO127" s="850"/>
      <c r="DP127" s="850"/>
      <c r="DQ127" s="850">
        <v>25401</v>
      </c>
      <c r="DR127" s="850"/>
      <c r="DS127" s="850"/>
      <c r="DT127" s="850"/>
      <c r="DU127" s="850"/>
      <c r="DV127" s="851">
        <v>0.1</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1376032</v>
      </c>
      <c r="AB128" s="754"/>
      <c r="AC128" s="754"/>
      <c r="AD128" s="754"/>
      <c r="AE128" s="755"/>
      <c r="AF128" s="756">
        <v>1574995</v>
      </c>
      <c r="AG128" s="754"/>
      <c r="AH128" s="754"/>
      <c r="AI128" s="754"/>
      <c r="AJ128" s="755"/>
      <c r="AK128" s="756">
        <v>1593041</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16.329999999999998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44722917</v>
      </c>
      <c r="AB129" s="814"/>
      <c r="AC129" s="814"/>
      <c r="AD129" s="814"/>
      <c r="AE129" s="815"/>
      <c r="AF129" s="816">
        <v>44402959</v>
      </c>
      <c r="AG129" s="814"/>
      <c r="AH129" s="814"/>
      <c r="AI129" s="814"/>
      <c r="AJ129" s="815"/>
      <c r="AK129" s="816">
        <v>45580638</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6.7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5956624</v>
      </c>
      <c r="AB130" s="814"/>
      <c r="AC130" s="814"/>
      <c r="AD130" s="814"/>
      <c r="AE130" s="815"/>
      <c r="AF130" s="816">
        <v>5939646</v>
      </c>
      <c r="AG130" s="814"/>
      <c r="AH130" s="814"/>
      <c r="AI130" s="814"/>
      <c r="AJ130" s="815"/>
      <c r="AK130" s="816">
        <v>5545022</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49.5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38766293</v>
      </c>
      <c r="AB131" s="747"/>
      <c r="AC131" s="747"/>
      <c r="AD131" s="747"/>
      <c r="AE131" s="748"/>
      <c r="AF131" s="749">
        <v>38463313</v>
      </c>
      <c r="AG131" s="747"/>
      <c r="AH131" s="747"/>
      <c r="AI131" s="747"/>
      <c r="AJ131" s="748"/>
      <c r="AK131" s="749">
        <v>40035616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6.9774533249999999</v>
      </c>
      <c r="AB132" s="770"/>
      <c r="AC132" s="770"/>
      <c r="AD132" s="770"/>
      <c r="AE132" s="771"/>
      <c r="AF132" s="772">
        <v>6.5476887030000004</v>
      </c>
      <c r="AG132" s="770"/>
      <c r="AH132" s="770"/>
      <c r="AI132" s="770"/>
      <c r="AJ132" s="771"/>
      <c r="AK132" s="772">
        <v>6.7205560169999998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7.8</v>
      </c>
      <c r="AB133" s="779"/>
      <c r="AC133" s="779"/>
      <c r="AD133" s="779"/>
      <c r="AE133" s="780"/>
      <c r="AF133" s="778">
        <v>7.1</v>
      </c>
      <c r="AG133" s="779"/>
      <c r="AH133" s="779"/>
      <c r="AI133" s="779"/>
      <c r="AJ133" s="780"/>
      <c r="AK133" s="778">
        <v>6.7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9" t="s">
        <v>469</v>
      </c>
      <c r="L7" s="254"/>
      <c r="M7" s="255" t="s">
        <v>470</v>
      </c>
      <c r="N7" s="256"/>
    </row>
    <row r="8" spans="1:16">
      <c r="A8" s="248"/>
      <c r="B8" s="244"/>
      <c r="C8" s="244"/>
      <c r="D8" s="244"/>
      <c r="E8" s="244"/>
      <c r="F8" s="244"/>
      <c r="G8" s="257"/>
      <c r="H8" s="258"/>
      <c r="I8" s="258"/>
      <c r="J8" s="259"/>
      <c r="K8" s="1150"/>
      <c r="L8" s="260" t="s">
        <v>471</v>
      </c>
      <c r="M8" s="261" t="s">
        <v>472</v>
      </c>
      <c r="N8" s="262" t="s">
        <v>473</v>
      </c>
    </row>
    <row r="9" spans="1:16">
      <c r="A9" s="248"/>
      <c r="B9" s="244"/>
      <c r="C9" s="244"/>
      <c r="D9" s="244"/>
      <c r="E9" s="244"/>
      <c r="F9" s="244"/>
      <c r="G9" s="1163" t="s">
        <v>474</v>
      </c>
      <c r="H9" s="1164"/>
      <c r="I9" s="1164"/>
      <c r="J9" s="1165"/>
      <c r="K9" s="263">
        <v>15479860</v>
      </c>
      <c r="L9" s="264">
        <v>69182</v>
      </c>
      <c r="M9" s="265">
        <v>57432</v>
      </c>
      <c r="N9" s="266">
        <v>20.5</v>
      </c>
    </row>
    <row r="10" spans="1:16">
      <c r="A10" s="248"/>
      <c r="B10" s="244"/>
      <c r="C10" s="244"/>
      <c r="D10" s="244"/>
      <c r="E10" s="244"/>
      <c r="F10" s="244"/>
      <c r="G10" s="1163" t="s">
        <v>475</v>
      </c>
      <c r="H10" s="1164"/>
      <c r="I10" s="1164"/>
      <c r="J10" s="1165"/>
      <c r="K10" s="267">
        <v>929875</v>
      </c>
      <c r="L10" s="268">
        <v>4156</v>
      </c>
      <c r="M10" s="269">
        <v>3554</v>
      </c>
      <c r="N10" s="270">
        <v>16.899999999999999</v>
      </c>
    </row>
    <row r="11" spans="1:16" ht="13.5" customHeight="1">
      <c r="A11" s="248"/>
      <c r="B11" s="244"/>
      <c r="C11" s="244"/>
      <c r="D11" s="244"/>
      <c r="E11" s="244"/>
      <c r="F11" s="244"/>
      <c r="G11" s="1163" t="s">
        <v>476</v>
      </c>
      <c r="H11" s="1164"/>
      <c r="I11" s="1164"/>
      <c r="J11" s="1165"/>
      <c r="K11" s="267">
        <v>9805</v>
      </c>
      <c r="L11" s="268">
        <v>44</v>
      </c>
      <c r="M11" s="269">
        <v>1872</v>
      </c>
      <c r="N11" s="270">
        <v>-97.6</v>
      </c>
    </row>
    <row r="12" spans="1:16" ht="13.5" customHeight="1">
      <c r="A12" s="248"/>
      <c r="B12" s="244"/>
      <c r="C12" s="244"/>
      <c r="D12" s="244"/>
      <c r="E12" s="244"/>
      <c r="F12" s="244"/>
      <c r="G12" s="1163" t="s">
        <v>477</v>
      </c>
      <c r="H12" s="1164"/>
      <c r="I12" s="1164"/>
      <c r="J12" s="1165"/>
      <c r="K12" s="267" t="s">
        <v>478</v>
      </c>
      <c r="L12" s="268" t="s">
        <v>478</v>
      </c>
      <c r="M12" s="269">
        <v>1337</v>
      </c>
      <c r="N12" s="270" t="s">
        <v>478</v>
      </c>
    </row>
    <row r="13" spans="1:16" ht="13.5" customHeight="1">
      <c r="A13" s="248"/>
      <c r="B13" s="244"/>
      <c r="C13" s="244"/>
      <c r="D13" s="244"/>
      <c r="E13" s="244"/>
      <c r="F13" s="244"/>
      <c r="G13" s="1163" t="s">
        <v>479</v>
      </c>
      <c r="H13" s="1164"/>
      <c r="I13" s="1164"/>
      <c r="J13" s="1165"/>
      <c r="K13" s="267" t="s">
        <v>478</v>
      </c>
      <c r="L13" s="268" t="s">
        <v>478</v>
      </c>
      <c r="M13" s="269">
        <v>100</v>
      </c>
      <c r="N13" s="270" t="s">
        <v>478</v>
      </c>
    </row>
    <row r="14" spans="1:16" ht="13.5" customHeight="1">
      <c r="A14" s="248"/>
      <c r="B14" s="244"/>
      <c r="C14" s="244"/>
      <c r="D14" s="244"/>
      <c r="E14" s="244"/>
      <c r="F14" s="244"/>
      <c r="G14" s="1163" t="s">
        <v>480</v>
      </c>
      <c r="H14" s="1164"/>
      <c r="I14" s="1164"/>
      <c r="J14" s="1165"/>
      <c r="K14" s="267">
        <v>283642</v>
      </c>
      <c r="L14" s="268">
        <v>1268</v>
      </c>
      <c r="M14" s="269">
        <v>1938</v>
      </c>
      <c r="N14" s="270">
        <v>-34.6</v>
      </c>
    </row>
    <row r="15" spans="1:16" ht="13.5" customHeight="1">
      <c r="A15" s="248"/>
      <c r="B15" s="244"/>
      <c r="C15" s="244"/>
      <c r="D15" s="244"/>
      <c r="E15" s="244"/>
      <c r="F15" s="244"/>
      <c r="G15" s="1163" t="s">
        <v>481</v>
      </c>
      <c r="H15" s="1164"/>
      <c r="I15" s="1164"/>
      <c r="J15" s="1165"/>
      <c r="K15" s="267">
        <v>104118</v>
      </c>
      <c r="L15" s="268">
        <v>465</v>
      </c>
      <c r="M15" s="269">
        <v>1186</v>
      </c>
      <c r="N15" s="270">
        <v>-60.8</v>
      </c>
    </row>
    <row r="16" spans="1:16">
      <c r="A16" s="248"/>
      <c r="B16" s="244"/>
      <c r="C16" s="244"/>
      <c r="D16" s="244"/>
      <c r="E16" s="244"/>
      <c r="F16" s="244"/>
      <c r="G16" s="1166" t="s">
        <v>482</v>
      </c>
      <c r="H16" s="1167"/>
      <c r="I16" s="1167"/>
      <c r="J16" s="1168"/>
      <c r="K16" s="268">
        <v>-1428878</v>
      </c>
      <c r="L16" s="268">
        <v>-6386</v>
      </c>
      <c r="M16" s="269">
        <v>-5101</v>
      </c>
      <c r="N16" s="270">
        <v>25.2</v>
      </c>
    </row>
    <row r="17" spans="1:16">
      <c r="A17" s="248"/>
      <c r="B17" s="244"/>
      <c r="C17" s="244"/>
      <c r="D17" s="244"/>
      <c r="E17" s="244"/>
      <c r="F17" s="244"/>
      <c r="G17" s="1166" t="s">
        <v>167</v>
      </c>
      <c r="H17" s="1167"/>
      <c r="I17" s="1167"/>
      <c r="J17" s="1168"/>
      <c r="K17" s="268">
        <v>15378422</v>
      </c>
      <c r="L17" s="268">
        <v>68729</v>
      </c>
      <c r="M17" s="269">
        <v>62317</v>
      </c>
      <c r="N17" s="270">
        <v>10.3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0" t="s">
        <v>487</v>
      </c>
      <c r="H21" s="1161"/>
      <c r="I21" s="1161"/>
      <c r="J21" s="1162"/>
      <c r="K21" s="280">
        <v>7.28</v>
      </c>
      <c r="L21" s="281">
        <v>6.15</v>
      </c>
      <c r="M21" s="282">
        <v>1.1299999999999999</v>
      </c>
      <c r="N21" s="249"/>
      <c r="O21" s="283"/>
      <c r="P21" s="279"/>
    </row>
    <row r="22" spans="1:16" s="284" customFormat="1">
      <c r="A22" s="279"/>
      <c r="B22" s="249"/>
      <c r="C22" s="249"/>
      <c r="D22" s="249"/>
      <c r="E22" s="249"/>
      <c r="F22" s="249"/>
      <c r="G22" s="1160" t="s">
        <v>488</v>
      </c>
      <c r="H22" s="1161"/>
      <c r="I22" s="1161"/>
      <c r="J22" s="1162"/>
      <c r="K22" s="285">
        <v>97.5</v>
      </c>
      <c r="L22" s="286">
        <v>100.2</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9" t="s">
        <v>469</v>
      </c>
      <c r="L30" s="254"/>
      <c r="M30" s="255" t="s">
        <v>470</v>
      </c>
      <c r="N30" s="256"/>
    </row>
    <row r="31" spans="1:16">
      <c r="A31" s="248"/>
      <c r="B31" s="244"/>
      <c r="C31" s="244"/>
      <c r="D31" s="244"/>
      <c r="E31" s="244"/>
      <c r="F31" s="244"/>
      <c r="G31" s="257"/>
      <c r="H31" s="258"/>
      <c r="I31" s="258"/>
      <c r="J31" s="259"/>
      <c r="K31" s="1150"/>
      <c r="L31" s="260" t="s">
        <v>471</v>
      </c>
      <c r="M31" s="261" t="s">
        <v>472</v>
      </c>
      <c r="N31" s="262" t="s">
        <v>473</v>
      </c>
    </row>
    <row r="32" spans="1:16" ht="27" customHeight="1">
      <c r="A32" s="248"/>
      <c r="B32" s="244"/>
      <c r="C32" s="244"/>
      <c r="D32" s="244"/>
      <c r="E32" s="244"/>
      <c r="F32" s="244"/>
      <c r="G32" s="1151" t="s">
        <v>492</v>
      </c>
      <c r="H32" s="1152"/>
      <c r="I32" s="1152"/>
      <c r="J32" s="1153"/>
      <c r="K32" s="294">
        <v>5856611</v>
      </c>
      <c r="L32" s="294">
        <v>26174</v>
      </c>
      <c r="M32" s="295">
        <v>33247</v>
      </c>
      <c r="N32" s="296">
        <v>-21.3</v>
      </c>
    </row>
    <row r="33" spans="1:16" ht="13.5" customHeight="1">
      <c r="A33" s="248"/>
      <c r="B33" s="244"/>
      <c r="C33" s="244"/>
      <c r="D33" s="244"/>
      <c r="E33" s="244"/>
      <c r="F33" s="244"/>
      <c r="G33" s="1151" t="s">
        <v>493</v>
      </c>
      <c r="H33" s="1152"/>
      <c r="I33" s="1152"/>
      <c r="J33" s="1153"/>
      <c r="K33" s="294" t="s">
        <v>478</v>
      </c>
      <c r="L33" s="294" t="s">
        <v>478</v>
      </c>
      <c r="M33" s="295">
        <v>7</v>
      </c>
      <c r="N33" s="296" t="s">
        <v>478</v>
      </c>
    </row>
    <row r="34" spans="1:16" ht="27" customHeight="1">
      <c r="A34" s="248"/>
      <c r="B34" s="244"/>
      <c r="C34" s="244"/>
      <c r="D34" s="244"/>
      <c r="E34" s="244"/>
      <c r="F34" s="244"/>
      <c r="G34" s="1151" t="s">
        <v>494</v>
      </c>
      <c r="H34" s="1152"/>
      <c r="I34" s="1152"/>
      <c r="J34" s="1153"/>
      <c r="K34" s="294" t="s">
        <v>478</v>
      </c>
      <c r="L34" s="294" t="s">
        <v>478</v>
      </c>
      <c r="M34" s="295">
        <v>75</v>
      </c>
      <c r="N34" s="296" t="s">
        <v>478</v>
      </c>
    </row>
    <row r="35" spans="1:16" ht="27" customHeight="1">
      <c r="A35" s="248"/>
      <c r="B35" s="244"/>
      <c r="C35" s="244"/>
      <c r="D35" s="244"/>
      <c r="E35" s="244"/>
      <c r="F35" s="244"/>
      <c r="G35" s="1151" t="s">
        <v>495</v>
      </c>
      <c r="H35" s="1152"/>
      <c r="I35" s="1152"/>
      <c r="J35" s="1153"/>
      <c r="K35" s="294">
        <v>2607682</v>
      </c>
      <c r="L35" s="294">
        <v>11654</v>
      </c>
      <c r="M35" s="295">
        <v>11550</v>
      </c>
      <c r="N35" s="296">
        <v>0.9</v>
      </c>
    </row>
    <row r="36" spans="1:16" ht="27" customHeight="1">
      <c r="A36" s="248"/>
      <c r="B36" s="244"/>
      <c r="C36" s="244"/>
      <c r="D36" s="244"/>
      <c r="E36" s="244"/>
      <c r="F36" s="244"/>
      <c r="G36" s="1151" t="s">
        <v>496</v>
      </c>
      <c r="H36" s="1152"/>
      <c r="I36" s="1152"/>
      <c r="J36" s="1153"/>
      <c r="K36" s="294" t="s">
        <v>478</v>
      </c>
      <c r="L36" s="294" t="s">
        <v>478</v>
      </c>
      <c r="M36" s="295">
        <v>437</v>
      </c>
      <c r="N36" s="296" t="s">
        <v>478</v>
      </c>
    </row>
    <row r="37" spans="1:16" ht="13.5" customHeight="1">
      <c r="A37" s="248"/>
      <c r="B37" s="244"/>
      <c r="C37" s="244"/>
      <c r="D37" s="244"/>
      <c r="E37" s="244"/>
      <c r="F37" s="244"/>
      <c r="G37" s="1151" t="s">
        <v>497</v>
      </c>
      <c r="H37" s="1152"/>
      <c r="I37" s="1152"/>
      <c r="J37" s="1153"/>
      <c r="K37" s="294">
        <v>1364386</v>
      </c>
      <c r="L37" s="294">
        <v>6098</v>
      </c>
      <c r="M37" s="295">
        <v>1068</v>
      </c>
      <c r="N37" s="296">
        <v>471</v>
      </c>
    </row>
    <row r="38" spans="1:16" ht="27" customHeight="1">
      <c r="A38" s="248"/>
      <c r="B38" s="244"/>
      <c r="C38" s="244"/>
      <c r="D38" s="244"/>
      <c r="E38" s="244"/>
      <c r="F38" s="244"/>
      <c r="G38" s="1154" t="s">
        <v>498</v>
      </c>
      <c r="H38" s="1155"/>
      <c r="I38" s="1155"/>
      <c r="J38" s="1156"/>
      <c r="K38" s="297" t="s">
        <v>478</v>
      </c>
      <c r="L38" s="297" t="s">
        <v>478</v>
      </c>
      <c r="M38" s="298">
        <v>2</v>
      </c>
      <c r="N38" s="299" t="s">
        <v>478</v>
      </c>
      <c r="O38" s="293"/>
    </row>
    <row r="39" spans="1:16">
      <c r="A39" s="248"/>
      <c r="B39" s="244"/>
      <c r="C39" s="244"/>
      <c r="D39" s="244"/>
      <c r="E39" s="244"/>
      <c r="F39" s="244"/>
      <c r="G39" s="1154" t="s">
        <v>499</v>
      </c>
      <c r="H39" s="1155"/>
      <c r="I39" s="1155"/>
      <c r="J39" s="1156"/>
      <c r="K39" s="300">
        <v>-1593041</v>
      </c>
      <c r="L39" s="300">
        <v>-7120</v>
      </c>
      <c r="M39" s="301">
        <v>-8067</v>
      </c>
      <c r="N39" s="302">
        <v>-11.7</v>
      </c>
      <c r="O39" s="293"/>
    </row>
    <row r="40" spans="1:16" ht="27" customHeight="1">
      <c r="A40" s="248"/>
      <c r="B40" s="244"/>
      <c r="C40" s="244"/>
      <c r="D40" s="244"/>
      <c r="E40" s="244"/>
      <c r="F40" s="244"/>
      <c r="G40" s="1151" t="s">
        <v>500</v>
      </c>
      <c r="H40" s="1152"/>
      <c r="I40" s="1152"/>
      <c r="J40" s="1153"/>
      <c r="K40" s="300">
        <v>-5545022</v>
      </c>
      <c r="L40" s="300">
        <v>-24782</v>
      </c>
      <c r="M40" s="301">
        <v>-28419</v>
      </c>
      <c r="N40" s="302">
        <v>-12.8</v>
      </c>
      <c r="O40" s="293"/>
    </row>
    <row r="41" spans="1:16">
      <c r="A41" s="248"/>
      <c r="B41" s="244"/>
      <c r="C41" s="244"/>
      <c r="D41" s="244"/>
      <c r="E41" s="244"/>
      <c r="F41" s="244"/>
      <c r="G41" s="1157" t="s">
        <v>278</v>
      </c>
      <c r="H41" s="1158"/>
      <c r="I41" s="1158"/>
      <c r="J41" s="1159"/>
      <c r="K41" s="294">
        <v>2690616</v>
      </c>
      <c r="L41" s="300">
        <v>12025</v>
      </c>
      <c r="M41" s="301">
        <v>9899</v>
      </c>
      <c r="N41" s="302">
        <v>21.5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4" t="s">
        <v>469</v>
      </c>
      <c r="J49" s="1146" t="s">
        <v>504</v>
      </c>
      <c r="K49" s="1147"/>
      <c r="L49" s="1147"/>
      <c r="M49" s="1147"/>
      <c r="N49" s="1148"/>
    </row>
    <row r="50" spans="1:14">
      <c r="A50" s="248"/>
      <c r="B50" s="244"/>
      <c r="C50" s="244"/>
      <c r="D50" s="244"/>
      <c r="E50" s="244"/>
      <c r="F50" s="244"/>
      <c r="G50" s="312"/>
      <c r="H50" s="313"/>
      <c r="I50" s="1145"/>
      <c r="J50" s="314" t="s">
        <v>505</v>
      </c>
      <c r="K50" s="315" t="s">
        <v>506</v>
      </c>
      <c r="L50" s="316" t="s">
        <v>507</v>
      </c>
      <c r="M50" s="317" t="s">
        <v>508</v>
      </c>
      <c r="N50" s="318" t="s">
        <v>509</v>
      </c>
    </row>
    <row r="51" spans="1:14">
      <c r="A51" s="248"/>
      <c r="B51" s="244"/>
      <c r="C51" s="244"/>
      <c r="D51" s="244"/>
      <c r="E51" s="244"/>
      <c r="F51" s="244"/>
      <c r="G51" s="310" t="s">
        <v>510</v>
      </c>
      <c r="H51" s="311"/>
      <c r="I51" s="319">
        <v>7311517</v>
      </c>
      <c r="J51" s="320">
        <v>35296</v>
      </c>
      <c r="K51" s="321">
        <v>-15.3</v>
      </c>
      <c r="L51" s="322">
        <v>36765</v>
      </c>
      <c r="M51" s="323">
        <v>-11.9</v>
      </c>
      <c r="N51" s="324">
        <v>-3.4</v>
      </c>
    </row>
    <row r="52" spans="1:14">
      <c r="A52" s="248"/>
      <c r="B52" s="244"/>
      <c r="C52" s="244"/>
      <c r="D52" s="244"/>
      <c r="E52" s="244"/>
      <c r="F52" s="244"/>
      <c r="G52" s="325"/>
      <c r="H52" s="326" t="s">
        <v>511</v>
      </c>
      <c r="I52" s="327">
        <v>4314467</v>
      </c>
      <c r="J52" s="328">
        <v>20828</v>
      </c>
      <c r="K52" s="329">
        <v>-4</v>
      </c>
      <c r="L52" s="330">
        <v>20975</v>
      </c>
      <c r="M52" s="331">
        <v>-14.8</v>
      </c>
      <c r="N52" s="332">
        <v>10.8</v>
      </c>
    </row>
    <row r="53" spans="1:14">
      <c r="A53" s="248"/>
      <c r="B53" s="244"/>
      <c r="C53" s="244"/>
      <c r="D53" s="244"/>
      <c r="E53" s="244"/>
      <c r="F53" s="244"/>
      <c r="G53" s="310" t="s">
        <v>512</v>
      </c>
      <c r="H53" s="311"/>
      <c r="I53" s="319">
        <v>6199635</v>
      </c>
      <c r="J53" s="320">
        <v>28694</v>
      </c>
      <c r="K53" s="321">
        <v>-18.7</v>
      </c>
      <c r="L53" s="322">
        <v>39052</v>
      </c>
      <c r="M53" s="323">
        <v>6.2</v>
      </c>
      <c r="N53" s="324">
        <v>-24.9</v>
      </c>
    </row>
    <row r="54" spans="1:14">
      <c r="A54" s="248"/>
      <c r="B54" s="244"/>
      <c r="C54" s="244"/>
      <c r="D54" s="244"/>
      <c r="E54" s="244"/>
      <c r="F54" s="244"/>
      <c r="G54" s="325"/>
      <c r="H54" s="326" t="s">
        <v>511</v>
      </c>
      <c r="I54" s="327">
        <v>3616693</v>
      </c>
      <c r="J54" s="328">
        <v>16739</v>
      </c>
      <c r="K54" s="329">
        <v>-19.600000000000001</v>
      </c>
      <c r="L54" s="330">
        <v>21186</v>
      </c>
      <c r="M54" s="331">
        <v>1</v>
      </c>
      <c r="N54" s="332">
        <v>-20.6</v>
      </c>
    </row>
    <row r="55" spans="1:14">
      <c r="A55" s="248"/>
      <c r="B55" s="244"/>
      <c r="C55" s="244"/>
      <c r="D55" s="244"/>
      <c r="E55" s="244"/>
      <c r="F55" s="244"/>
      <c r="G55" s="310" t="s">
        <v>513</v>
      </c>
      <c r="H55" s="311"/>
      <c r="I55" s="319">
        <v>8419910</v>
      </c>
      <c r="J55" s="320">
        <v>38471</v>
      </c>
      <c r="K55" s="321">
        <v>34.1</v>
      </c>
      <c r="L55" s="322">
        <v>41235</v>
      </c>
      <c r="M55" s="323">
        <v>5.6</v>
      </c>
      <c r="N55" s="324">
        <v>28.5</v>
      </c>
    </row>
    <row r="56" spans="1:14">
      <c r="A56" s="248"/>
      <c r="B56" s="244"/>
      <c r="C56" s="244"/>
      <c r="D56" s="244"/>
      <c r="E56" s="244"/>
      <c r="F56" s="244"/>
      <c r="G56" s="325"/>
      <c r="H56" s="326" t="s">
        <v>511</v>
      </c>
      <c r="I56" s="327">
        <v>5140690</v>
      </c>
      <c r="J56" s="328">
        <v>23488</v>
      </c>
      <c r="K56" s="329">
        <v>40.299999999999997</v>
      </c>
      <c r="L56" s="330">
        <v>22086</v>
      </c>
      <c r="M56" s="331">
        <v>4.2</v>
      </c>
      <c r="N56" s="332">
        <v>36.1</v>
      </c>
    </row>
    <row r="57" spans="1:14">
      <c r="A57" s="248"/>
      <c r="B57" s="244"/>
      <c r="C57" s="244"/>
      <c r="D57" s="244"/>
      <c r="E57" s="244"/>
      <c r="F57" s="244"/>
      <c r="G57" s="310" t="s">
        <v>514</v>
      </c>
      <c r="H57" s="311"/>
      <c r="I57" s="319">
        <v>13623746</v>
      </c>
      <c r="J57" s="320">
        <v>61752</v>
      </c>
      <c r="K57" s="321">
        <v>60.5</v>
      </c>
      <c r="L57" s="322">
        <v>41862</v>
      </c>
      <c r="M57" s="323">
        <v>1.5</v>
      </c>
      <c r="N57" s="324">
        <v>59</v>
      </c>
    </row>
    <row r="58" spans="1:14">
      <c r="A58" s="248"/>
      <c r="B58" s="244"/>
      <c r="C58" s="244"/>
      <c r="D58" s="244"/>
      <c r="E58" s="244"/>
      <c r="F58" s="244"/>
      <c r="G58" s="325"/>
      <c r="H58" s="326" t="s">
        <v>511</v>
      </c>
      <c r="I58" s="327">
        <v>9349295</v>
      </c>
      <c r="J58" s="328">
        <v>42377</v>
      </c>
      <c r="K58" s="329">
        <v>80.400000000000006</v>
      </c>
      <c r="L58" s="330">
        <v>23710</v>
      </c>
      <c r="M58" s="331">
        <v>7.4</v>
      </c>
      <c r="N58" s="332">
        <v>73</v>
      </c>
    </row>
    <row r="59" spans="1:14">
      <c r="A59" s="248"/>
      <c r="B59" s="244"/>
      <c r="C59" s="244"/>
      <c r="D59" s="244"/>
      <c r="E59" s="244"/>
      <c r="F59" s="244"/>
      <c r="G59" s="310" t="s">
        <v>515</v>
      </c>
      <c r="H59" s="311"/>
      <c r="I59" s="319">
        <v>8840657</v>
      </c>
      <c r="J59" s="320">
        <v>39510</v>
      </c>
      <c r="K59" s="321">
        <v>-36</v>
      </c>
      <c r="L59" s="322">
        <v>43554</v>
      </c>
      <c r="M59" s="323">
        <v>4</v>
      </c>
      <c r="N59" s="324">
        <v>-40</v>
      </c>
    </row>
    <row r="60" spans="1:14">
      <c r="A60" s="248"/>
      <c r="B60" s="244"/>
      <c r="C60" s="244"/>
      <c r="D60" s="244"/>
      <c r="E60" s="244"/>
      <c r="F60" s="244"/>
      <c r="G60" s="325"/>
      <c r="H60" s="326" t="s">
        <v>511</v>
      </c>
      <c r="I60" s="333">
        <v>5585420</v>
      </c>
      <c r="J60" s="328">
        <v>24962</v>
      </c>
      <c r="K60" s="329">
        <v>-41.1</v>
      </c>
      <c r="L60" s="330">
        <v>24811</v>
      </c>
      <c r="M60" s="331">
        <v>4.5999999999999996</v>
      </c>
      <c r="N60" s="332">
        <v>-45.7</v>
      </c>
    </row>
    <row r="61" spans="1:14">
      <c r="A61" s="248"/>
      <c r="B61" s="244"/>
      <c r="C61" s="244"/>
      <c r="D61" s="244"/>
      <c r="E61" s="244"/>
      <c r="F61" s="244"/>
      <c r="G61" s="310" t="s">
        <v>516</v>
      </c>
      <c r="H61" s="334"/>
      <c r="I61" s="335">
        <v>8879093</v>
      </c>
      <c r="J61" s="336">
        <v>40745</v>
      </c>
      <c r="K61" s="337">
        <v>4.9000000000000004</v>
      </c>
      <c r="L61" s="338">
        <v>40494</v>
      </c>
      <c r="M61" s="339">
        <v>1.1000000000000001</v>
      </c>
      <c r="N61" s="324">
        <v>3.8</v>
      </c>
    </row>
    <row r="62" spans="1:14">
      <c r="A62" s="248"/>
      <c r="B62" s="244"/>
      <c r="C62" s="244"/>
      <c r="D62" s="244"/>
      <c r="E62" s="244"/>
      <c r="F62" s="244"/>
      <c r="G62" s="325"/>
      <c r="H62" s="326" t="s">
        <v>511</v>
      </c>
      <c r="I62" s="327">
        <v>5601313</v>
      </c>
      <c r="J62" s="328">
        <v>25679</v>
      </c>
      <c r="K62" s="329">
        <v>11.2</v>
      </c>
      <c r="L62" s="330">
        <v>22554</v>
      </c>
      <c r="M62" s="331">
        <v>0.5</v>
      </c>
      <c r="N62" s="332">
        <v>10.7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8.9600000000000009</v>
      </c>
      <c r="G47" s="12">
        <v>8.4600000000000009</v>
      </c>
      <c r="H47" s="12">
        <v>8.31</v>
      </c>
      <c r="I47" s="12">
        <v>7.45</v>
      </c>
      <c r="J47" s="13">
        <v>7.27</v>
      </c>
    </row>
    <row r="48" spans="2:10" ht="57.75" customHeight="1">
      <c r="B48" s="14"/>
      <c r="C48" s="1171" t="s">
        <v>4</v>
      </c>
      <c r="D48" s="1171"/>
      <c r="E48" s="1172"/>
      <c r="F48" s="15">
        <v>10.5</v>
      </c>
      <c r="G48" s="16">
        <v>7.5</v>
      </c>
      <c r="H48" s="16">
        <v>5.23</v>
      </c>
      <c r="I48" s="16">
        <v>4.4400000000000004</v>
      </c>
      <c r="J48" s="17">
        <v>6.66</v>
      </c>
    </row>
    <row r="49" spans="2:10" ht="57.75" customHeight="1" thickBot="1">
      <c r="B49" s="18"/>
      <c r="C49" s="1173" t="s">
        <v>5</v>
      </c>
      <c r="D49" s="1173"/>
      <c r="E49" s="1174"/>
      <c r="F49" s="19">
        <v>6.59</v>
      </c>
      <c r="G49" s="20" t="s">
        <v>523</v>
      </c>
      <c r="H49" s="20" t="s">
        <v>524</v>
      </c>
      <c r="I49" s="20" t="s">
        <v>525</v>
      </c>
      <c r="J49" s="21">
        <v>2.34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2017-05-11T06:03:26Z</cp:lastPrinted>
  <dcterms:created xsi:type="dcterms:W3CDTF">2017-02-15T16:28:40Z</dcterms:created>
  <dcterms:modified xsi:type="dcterms:W3CDTF">2017-05-26T09:08:30Z</dcterms:modified>
  <cp:category/>
</cp:coreProperties>
</file>