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ho02\財政\29年度\05_決算統計\00 H27決算ベース財政状況資料（追加分）\04 チェック\01 起案用\"/>
    </mc:Choice>
  </mc:AlternateContent>
  <bookViews>
    <workbookView xWindow="0" yWindow="0" windowWidth="20250" windowHeight="8940" tabRatio="9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U37" i="9"/>
  <c r="AM36" i="9"/>
  <c r="AM35" i="9"/>
  <c r="CO34" i="9"/>
  <c r="CO35" i="9" s="1"/>
  <c r="CO36" i="9" s="1"/>
  <c r="BW34" i="9"/>
  <c r="BW35" i="9" s="1"/>
  <c r="BW36" i="9" s="1"/>
  <c r="BW37" i="9" s="1"/>
  <c r="BW38" i="9" s="1"/>
  <c r="BW39" i="9" s="1"/>
  <c r="BW40" i="9" s="1"/>
  <c r="BW41" i="9" s="1"/>
  <c r="BW42" i="9" s="1"/>
  <c r="BW43" i="9" s="1"/>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E39" i="9" s="1"/>
  <c r="BE40" i="9" s="1"/>
</calcChain>
</file>

<file path=xl/sharedStrings.xml><?xml version="1.0" encoding="utf-8"?>
<sst xmlns="http://schemas.openxmlformats.org/spreadsheetml/2006/main" count="1069" uniqueCount="571">
  <si>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</si>
  <si>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</si>
  <si>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</si>
  <si>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</si>
  <si>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</si>
  <si>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</si>
  <si>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</si>
  <si>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</si>
  <si>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</si>
  <si>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</si>
  <si>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</si>
  <si>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</si>
  <si>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</si>
  <si>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</si>
  <si>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</si>
  <si>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</si>
  <si>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</si>
  <si>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</si>
  <si>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</si>
  <si>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</si>
  <si>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</si>
  <si>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</si>
  <si>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</si>
  <si>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</si>
  <si>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</si>
  <si>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</si>
  <si>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</si>
  <si>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</si>
  <si>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</si>
  <si>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</si>
  <si>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</si>
  <si>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</si>
  <si>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</si>
  <si>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</si>
  <si>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</si>
  <si>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</si>
  <si>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</si>
  <si>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</si>
  <si>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</si>
  <si>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</si>
  <si>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</si>
  <si>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</si>
  <si>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</si>
  <si>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</si>
  <si>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</si>
  <si>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</si>
  <si>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</si>
  <si>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</si>
  <si>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</si>
  <si>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</si>
  <si>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</si>
  <si>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</si>
  <si>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</si>
  <si>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</si>
  <si>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</si>
  <si>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</si>
  <si>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</si>
  <si>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</si>
  <si>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</si>
  <si>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</si>
  <si>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</si>
  <si>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</si>
  <si>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</si>
  <si>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</si>
  <si>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</si>
  <si>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</si>
  <si>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</si>
  <si>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</si>
  <si>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</si>
  <si>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</si>
  <si>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</si>
  <si>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</si>
  <si>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</si>
  <si>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</si>
  <si>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</si>
  <si>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</si>
  <si>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</si>
  <si>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</si>
  <si>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</si>
  <si>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</si>
  <si>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</si>
  <si>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ひたちなか市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</si>
  <si>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</si>
  <si>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</si>
  <si>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</si>
  <si>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</si>
  <si>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</si>
  <si>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</si>
  <si>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</si>
  <si>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</si>
  <si>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</si>
  <si>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</si>
  <si>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</si>
  <si>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</si>
  <si>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</si>
  <si>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</si>
  <si>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</si>
  <si>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</si>
  <si>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</si>
  <si>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</si>
  <si>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</si>
  <si>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</si>
  <si>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</si>
  <si>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</si>
  <si>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</si>
  <si>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</si>
  <si>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</si>
  <si>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</si>
  <si>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</si>
  <si>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</si>
  <si>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</si>
  <si>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</si>
  <si>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</si>
  <si>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</si>
  <si>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</si>
  <si>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</si>
  <si>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</si>
  <si>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</si>
  <si>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</si>
  <si>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</si>
  <si>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</si>
  <si>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</si>
  <si>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</si>
  <si>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</si>
  <si>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</si>
  <si>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</si>
  <si>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</si>
  <si>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</si>
  <si>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</si>
  <si>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</si>
  <si>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</si>
  <si>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</si>
  <si>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</si>
  <si>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</si>
  <si>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</si>
  <si>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</si>
  <si>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</si>
  <si>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</si>
  <si>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</si>
  <si>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</si>
  <si>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</si>
  <si>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</si>
  <si>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</si>
  <si>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</si>
  <si>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</si>
  <si>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</si>
  <si>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</si>
  <si>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</si>
  <si>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</si>
  <si>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</si>
  <si>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</si>
  <si>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</si>
  <si>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</si>
  <si>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</si>
  <si>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</si>
  <si>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</si>
  <si>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</si>
  <si>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</si>
  <si>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</si>
  <si>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</si>
  <si>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</si>
  <si>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</si>
  <si>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</si>
  <si>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</si>
  <si>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</si>
  <si>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</si>
  <si>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</si>
  <si>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</si>
  <si>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</si>
  <si>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</si>
  <si>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</si>
  <si>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</si>
  <si>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</si>
  <si>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</si>
  <si>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</si>
  <si>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</si>
  <si>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</si>
  <si>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</si>
  <si>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</si>
  <si>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</si>
  <si>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</si>
  <si>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</si>
  <si>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</si>
  <si>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</si>
  <si>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</si>
  <si>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</si>
  <si>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</si>
  <si>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</si>
  <si>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</si>
  <si>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</si>
  <si>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</si>
  <si>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</si>
  <si>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茨城県ひたちなか市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</si>
  <si>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</si>
  <si>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</si>
  <si>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</si>
  <si>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</si>
  <si>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</si>
  <si>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</si>
  <si>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</si>
  <si>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</si>
  <si>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</si>
  <si>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</si>
  <si>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</si>
  <si>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</si>
  <si>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</si>
  <si>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</si>
  <si>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</si>
  <si>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</si>
  <si>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</si>
  <si>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</si>
  <si>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</si>
  <si>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</si>
  <si>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</si>
  <si>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</si>
  <si>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</si>
  <si>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</si>
  <si>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</si>
  <si>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</si>
  <si>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</si>
  <si>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</si>
  <si>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</si>
  <si>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</si>
  <si>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</si>
  <si>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</si>
  <si>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</si>
  <si>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</si>
  <si>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</si>
  <si>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</si>
  <si>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</si>
  <si>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</si>
  <si>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</si>
  <si>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</si>
  <si>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</si>
  <si>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</si>
  <si>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</si>
  <si>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</si>
  <si>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</si>
  <si>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</si>
  <si>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</si>
  <si>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</si>
  <si>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</si>
  <si>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</si>
  <si>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</si>
  <si>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</si>
  <si>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</si>
  <si>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</si>
  <si>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</si>
  <si>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</si>
  <si>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</si>
  <si>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</si>
  <si>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</si>
  <si>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</si>
  <si>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</si>
  <si>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</si>
  <si>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</si>
  <si>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</si>
  <si>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</si>
  <si>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</si>
  <si>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</si>
  <si>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</si>
  <si>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</si>
  <si>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</si>
  <si>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</si>
  <si>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</si>
  <si>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</si>
  <si>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</si>
  <si>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</si>
  <si>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</si>
  <si>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</si>
  <si>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</si>
  <si>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</si>
  <si>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</si>
  <si>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</si>
  <si>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</si>
  <si>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</si>
  <si>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</si>
  <si>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</si>
  <si>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</si>
  <si>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</si>
  <si>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</si>
  <si>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</si>
  <si>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</si>
  <si>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</si>
  <si>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</si>
  <si>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</si>
  <si>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</si>
  <si>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</si>
  <si>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</si>
  <si>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</si>
  <si>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</si>
  <si>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</si>
  <si>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</si>
  <si>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</si>
  <si>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</si>
  <si>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</si>
  <si>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</si>
  <si>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</si>
  <si>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</si>
  <si>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</si>
  <si>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</si>
  <si>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</si>
  <si>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</si>
  <si>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</si>
  <si>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</si>
  <si>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</si>
  <si>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</si>
  <si>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</si>
  <si>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</si>
  <si>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</si>
  <si>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</si>
  <si>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</si>
  <si>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</si>
  <si>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</si>
  <si>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</si>
  <si>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</si>
  <si>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</si>
  <si>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</si>
  <si>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</si>
  <si>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</si>
  <si>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</si>
  <si>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</si>
  <si>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</si>
  <si>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</si>
  <si>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</si>
  <si>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</si>
  <si>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</si>
  <si>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</si>
  <si>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</si>
  <si>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</si>
  <si>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</si>
  <si>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</si>
  <si>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</si>
  <si>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</si>
  <si>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</si>
  <si>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</si>
  <si>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</si>
  <si>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</si>
  <si>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</si>
  <si>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</si>
  <si>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茨城県ひたちなか市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</si>
  <si>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</si>
  <si>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</si>
  <si>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</si>
  <si>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</si>
  <si>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</si>
  <si>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</si>
  <si>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</si>
  <si>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</si>
  <si>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</si>
  <si>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</si>
  <si>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</si>
  <si>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</si>
  <si>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</si>
  <si>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</si>
  <si>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</si>
  <si>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</si>
  <si>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</si>
  <si>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</si>
  <si>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</si>
  <si>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</si>
  <si>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</si>
  <si>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墓地公園事業特別会計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</si>
  <si>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</si>
  <si>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</si>
  <si>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</si>
  <si>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</si>
  <si>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</si>
  <si>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</si>
  <si>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</si>
  <si>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</si>
  <si>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</si>
  <si>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</si>
  <si>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</si>
  <si>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</si>
  <si>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</si>
  <si>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</si>
  <si>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</si>
  <si>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</si>
  <si>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</si>
  <si>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</si>
  <si>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</si>
  <si>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</si>
  <si>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</si>
  <si>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</si>
  <si>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地方卸売市場事業特別会計</t>
    <phoneticPr fontId="5"/>
  </si>
  <si>
    <t>東部第１土地区画整理事業特別会計</t>
    <phoneticPr fontId="5"/>
  </si>
  <si>
    <t>佐和駅中央土地区画整理事業特別会計</t>
    <phoneticPr fontId="5"/>
  </si>
  <si>
    <t>船窪土地区画整理事業特別会計</t>
    <phoneticPr fontId="5"/>
  </si>
  <si>
    <t>東部第２土地区画整理事業外4会計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</si>
  <si>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</si>
  <si>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</si>
  <si>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</si>
  <si>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</si>
  <si>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</si>
  <si>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</si>
  <si>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</si>
  <si>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</si>
  <si>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</si>
  <si>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</si>
  <si>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</si>
  <si>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</si>
  <si>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</si>
  <si>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</si>
  <si>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</si>
  <si>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</si>
  <si>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</si>
  <si>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</si>
  <si>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</si>
  <si>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</si>
  <si>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</si>
  <si>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</si>
  <si>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</si>
  <si>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</si>
  <si>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</si>
  <si>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</si>
  <si>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</si>
  <si>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</si>
  <si>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</si>
  <si>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</si>
  <si>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</si>
  <si>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</si>
  <si>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</si>
  <si>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</si>
  <si>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</si>
  <si>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</si>
  <si>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</si>
  <si>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</si>
  <si>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</si>
  <si>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</si>
  <si>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</si>
  <si>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</si>
  <si>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</si>
  <si>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</si>
  <si>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</si>
  <si>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</si>
  <si>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</si>
  <si>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</si>
  <si>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</si>
  <si>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</si>
  <si>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</si>
  <si>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</si>
  <si>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</si>
  <si>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</si>
  <si>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</si>
  <si>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</si>
  <si>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東部第２土地区画整理事業特別会計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</si>
  <si>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</si>
  <si>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</si>
  <si>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</si>
  <si>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</si>
  <si>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</si>
  <si>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</si>
  <si>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</si>
  <si>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</si>
  <si>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</si>
  <si>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</si>
  <si>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</si>
  <si>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</si>
  <si>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</si>
  <si>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</si>
  <si>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</si>
  <si>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</si>
  <si>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</si>
  <si>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</si>
  <si>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</si>
  <si>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</si>
  <si>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</si>
  <si>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</si>
  <si>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</si>
  <si>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</si>
  <si>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</si>
  <si>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</si>
  <si>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</si>
  <si>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</si>
  <si>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</si>
  <si>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</si>
  <si>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</si>
  <si>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</si>
  <si>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</si>
  <si>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</si>
  <si>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</si>
  <si>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</si>
  <si>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</si>
  <si>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</si>
  <si>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</si>
  <si>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</si>
  <si>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</si>
  <si>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</si>
  <si>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</si>
  <si>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</si>
  <si>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</si>
  <si>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</si>
  <si>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</si>
  <si>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</si>
  <si>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</si>
  <si>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</si>
  <si>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</si>
  <si>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</si>
  <si>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</si>
  <si>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</si>
  <si>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</si>
  <si>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</si>
  <si>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</si>
  <si>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</si>
  <si>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</si>
  <si>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</si>
  <si>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</si>
  <si>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</si>
  <si>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</si>
  <si>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</si>
  <si>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</si>
  <si>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</si>
  <si>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</si>
  <si>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</si>
  <si>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</si>
  <si>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</si>
  <si>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</si>
  <si>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</si>
  <si>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</si>
  <si>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</si>
  <si>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</si>
  <si>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</si>
  <si>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</si>
  <si>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</si>
  <si>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</si>
  <si>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</si>
  <si>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</si>
  <si>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</si>
  <si>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2.90</t>
  </si>
  <si>
    <t>一般会計</t>
  </si>
  <si>
    <t>水道事業会計</t>
  </si>
  <si>
    <t>介護保険事業特別会計</t>
  </si>
  <si>
    <t>墓地公園事業特別会計</t>
  </si>
  <si>
    <t>公共下水道事業特別会計</t>
  </si>
  <si>
    <t>東部第２土地区画整理事業外4会計</t>
  </si>
  <si>
    <t>佐和駅中央土地区画整理事業特別会計</t>
  </si>
  <si>
    <t>国民健康保険事業特別会計</t>
  </si>
  <si>
    <t>その他会計（赤字）</t>
  </si>
  <si>
    <t>その他会計（黒字）</t>
  </si>
  <si>
    <t>茨城県市町村総合事務組合（一般会計）</t>
    <rPh sb="13" eb="15">
      <t>イッパン</t>
    </rPh>
    <rPh sb="15" eb="17">
      <t>カイケイ</t>
    </rPh>
    <phoneticPr fontId="2"/>
  </si>
  <si>
    <t>茨城県市町村総合事務組合（県民交通災害共済事業特別会計）</t>
  </si>
  <si>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</si>
  <si>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</si>
  <si>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茨城県後期高齢者医療広域連合（後期高齢医療特別会計）</t>
  </si>
  <si>
    <t>ひたちなか・東海広域事務組合（一般会計）</t>
    <rPh sb="15" eb="17">
      <t>イッパン</t>
    </rPh>
    <rPh sb="17" eb="19">
      <t>カイケイ</t>
    </rPh>
    <phoneticPr fontId="2"/>
  </si>
  <si>
    <t>ひたちなか・東海広域事務組合（常陸那珂公共下水道事業特別会計）</t>
  </si>
  <si>
    <t>ひたちなか・東海広域事務組合（一般廃棄物処理事業特別会計）</t>
  </si>
  <si>
    <t>ひたちなか・東海広域事務組合（消防事業特別会計）</t>
  </si>
  <si>
    <t>茨城北農業共済事務組合（農業共済事業会計）</t>
  </si>
  <si>
    <t>-</t>
    <phoneticPr fontId="2"/>
  </si>
  <si>
    <t>-</t>
    <phoneticPr fontId="2"/>
  </si>
  <si>
    <t>ひたちなか市生活・文化・スポーツ公社</t>
  </si>
  <si>
    <t>ひたちなか市住宅・都市サービス公社</t>
  </si>
  <si>
    <t>ひたちなか海浜鉄道</t>
  </si>
  <si>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</si>
  <si>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</si>
  <si>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</si>
  <si>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</si>
  <si>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</si>
  <si>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</si>
  <si>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</si>
  <si>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</si>
  <si>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</si>
  <si>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</si>
  <si>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</si>
  <si>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</si>
  <si>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</si>
  <si>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</si>
  <si>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</si>
  <si>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は類似団体と比較して高い水準にあるが，市債借入額について当該年度の元金償還額を上限とする方針で抑制に努めていることから減少傾向にある。将来負担比率についても，公共下水道事業や宅地造成事業等における公営企業債等繰入見込額や退職手当負担見込額の減などの要因に加え，法人市民税の増収による標準財政規模の拡大等により，Ｈ25，26においては類似団体平均値を下回るなど指数の改善に一定の成果が現れている。しかし，Ｈ25年度からＨ29年度にかけて重点的に実施している学校耐震化事業により一時的に市債残高が増加し，また，老朽化が進んだ公共施設の整備や新たな大型事業の実施により財政調整基金等の充当可能基金の残高維持は徐々に困難となる見通しであることから，実質公債費比率，将来負担比率の更なる改善は見込みにくい状況である。このため，事業の選択と見直しによる事業費の抑制，充当可能財源の更なる確保などにより財政運営の適正化に引き続き取り組んで行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</si>
</sst>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2" fontId="14" fillId="0" borderId="71"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12"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88"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179" fontId="14" fillId="0" borderId="87"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9" fontId="14" fillId="0" borderId="84" xfId="29" applyNumberFormat="1" applyFont="1" applyFill="1" applyBorder="1" applyAlignment="1">
      <alignment horizontal="righ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8" fontId="14" fillId="0" borderId="88" xfId="29" applyNumberFormat="1" applyFont="1"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2"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2"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5" xfId="29" applyNumberFormat="1" applyFont="1" applyFill="1" applyBorder="1" applyAlignment="1">
      <alignment horizontal="right" vertical="center"/>
    </xf>
    <xf numFmtId="179" fontId="14" fillId="0" borderId="37" xfId="29" applyNumberFormat="1" applyFont="1" applyFill="1" applyBorder="1" applyAlignment="1">
      <alignment horizontal="right" vertical="center"/>
    </xf>
    <xf numFmtId="179" fontId="14" fillId="0" borderId="49"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9" fontId="14" fillId="0" borderId="40"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6" xfId="30" applyNumberFormat="1" applyFont="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9"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8" fontId="26" fillId="5" borderId="39" xfId="32" applyNumberFormat="1" applyFont="1" applyFill="1" applyBorder="1" applyAlignment="1" applyProtection="1">
      <alignment horizontal="right" vertical="center" shrinkToFit="1"/>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9"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8"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9" fontId="1" fillId="5"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52496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60954</c:v>
                </c:pt>
                <c:pt idx="1">
                  <c:v>34429</c:v>
                </c:pt>
                <c:pt idx="2">
                  <c:v>30913</c:v>
                </c:pt>
                <c:pt idx="3">
                  <c:v>53485</c:v>
                </c:pt>
                <c:pt idx="4">
                  <c:v>48556</c:v>
                </c:pt>
              </c:numCache>
            </c:numRef>
          </c:val>
          <c:smooth val="0"/>
        </c:ser>
        <c:dLbls>
          <c:showLegendKey val="0"/>
          <c:showVal val="0"/>
          <c:showCatName val="0"/>
          <c:showSerName val="0"/>
          <c:showPercent val="0"/>
          <c:showBubbleSize val="0"/>
        </c:dLbls>
        <c:marker val="1"/>
        <c:smooth val="0"/>
        <c:axId val="465874488"/>
        <c:axId val="465869784"/>
      </c:lineChart>
      <c:catAx>
        <c:axId val="465874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869784"/>
        <c:crosses val="autoZero"/>
        <c:auto val="1"/>
        <c:lblAlgn val="ctr"/>
        <c:lblOffset val="100"/>
        <c:tickLblSkip val="1"/>
        <c:tickMarkSkip val="1"/>
        <c:noMultiLvlLbl val="0"/>
      </c:catAx>
      <c:valAx>
        <c:axId val="4658697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874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6.01</c:v>
                </c:pt>
                <c:pt idx="1">
                  <c:v>9.5399999999999991</c:v>
                </c:pt>
                <c:pt idx="2">
                  <c:v>6.27</c:v>
                </c:pt>
                <c:pt idx="3">
                  <c:v>8.23</c:v>
                </c:pt>
                <c:pt idx="4">
                  <c:v>10.130000000000001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10.029999999999999</c:v>
                </c:pt>
                <c:pt idx="1">
                  <c:v>16.62</c:v>
                </c:pt>
                <c:pt idx="2">
                  <c:v>16.13</c:v>
                </c:pt>
                <c:pt idx="3">
                  <c:v>18.21</c:v>
                </c:pt>
                <c:pt idx="4">
                  <c:v>18.09</c:v>
                </c:pt>
              </c:numCache>
            </c:numRef>
          </c:val>
        </c:ser>
        <c:dLbls>
          <c:showLegendKey val="0"/>
          <c:showVal val="0"/>
          <c:showCatName val="0"/>
          <c:showSerName val="0"/>
          <c:showPercent val="0"/>
          <c:showBubbleSize val="0"/>
        </c:dLbls>
        <c:gapWidth val="250"/>
        <c:overlap val="100"/>
        <c:axId val="465864688"/>
        <c:axId val="465870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4.45</c:v>
                </c:pt>
                <c:pt idx="1">
                  <c:v>10.06</c:v>
                </c:pt>
                <c:pt idx="2">
                  <c:v>-2.9</c:v>
                </c:pt>
                <c:pt idx="3">
                  <c:v>3.89</c:v>
                </c:pt>
                <c:pt idx="4">
                  <c:v>2.29</c:v>
                </c:pt>
              </c:numCache>
            </c:numRef>
          </c:val>
          <c:smooth val="0"/>
        </c:ser>
        <c:dLbls>
          <c:showLegendKey val="0"/>
          <c:showVal val="0"/>
          <c:showCatName val="0"/>
          <c:showSerName val="0"/>
          <c:showPercent val="0"/>
          <c:showBubbleSize val="0"/>
        </c:dLbls>
        <c:marker val="1"/>
        <c:smooth val="0"/>
        <c:axId val="465864688"/>
        <c:axId val="465870176"/>
      </c:lineChart>
      <c:catAx>
        <c:axId val="46586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870176"/>
        <c:crosses val="autoZero"/>
        <c:auto val="1"/>
        <c:lblAlgn val="ctr"/>
        <c:lblOffset val="100"/>
        <c:tickLblSkip val="1"/>
        <c:tickMarkSkip val="1"/>
        <c:noMultiLvlLbl val="0"/>
      </c:catAx>
      <c:valAx>
        <c:axId val="46587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6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0.24</c:v>
                </c:pt>
                <c:pt idx="2">
                  <c:v>#N/A</c:v>
                </c:pt>
                <c:pt idx="3">
                  <c:v>0.24</c:v>
                </c:pt>
                <c:pt idx="4">
                  <c:v>#N/A</c:v>
                </c:pt>
                <c:pt idx="5">
                  <c:v>0.25</c:v>
                </c:pt>
                <c:pt idx="6">
                  <c:v>#N/A</c:v>
                </c:pt>
                <c:pt idx="7">
                  <c:v>0.09</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1.04</c:v>
                </c:pt>
                <c:pt idx="2">
                  <c:v>#N/A</c:v>
                </c:pt>
                <c:pt idx="3">
                  <c:v>2.64</c:v>
                </c:pt>
                <c:pt idx="4">
                  <c:v>#N/A</c:v>
                </c:pt>
                <c:pt idx="5">
                  <c:v>1.75</c:v>
                </c:pt>
                <c:pt idx="6">
                  <c:v>#N/A</c:v>
                </c:pt>
                <c:pt idx="7">
                  <c:v>1.45</c:v>
                </c:pt>
                <c:pt idx="8">
                  <c:v>#N/A</c:v>
                </c:pt>
                <c:pt idx="9">
                  <c:v>0.04</c:v>
                </c:pt>
              </c:numCache>
            </c:numRef>
          </c:val>
        </c:ser>
        <c:ser>
          <c:idx val="3"/>
          <c:order val="3"/>
          <c:tx>
            <c:strRef>
              <c:f>データシート!$A$30</c:f>
              <c:strCache>
                <c:ptCount val="1"/>
                <c:pt idx="0">
                  <c:v>佐和駅中央土地区画整理事業特別会計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0.26</c:v>
                </c:pt>
                <c:pt idx="4">
                  <c:v>#N/A</c:v>
                </c:pt>
                <c:pt idx="5">
                  <c:v>0.1</c:v>
                </c:pt>
                <c:pt idx="6">
                  <c:v>#N/A</c:v>
                </c:pt>
                <c:pt idx="7">
                  <c:v>0.01</c:v>
                </c:pt>
                <c:pt idx="8">
                  <c:v>#N/A</c:v>
                </c:pt>
                <c:pt idx="9">
                  <c:v>0.04</c:v>
                </c:pt>
              </c:numCache>
            </c:numRef>
          </c:val>
        </c:ser>
        <c:ser>
          <c:idx val="4"/>
          <c:order val="4"/>
          <c:tx>
            <c:strRef>
              <c:f>データシート!$A$31</c:f>
              <c:strCache>
                <c:ptCount val="1"/>
                <c:pt idx="0">
                  <c:v>東部第２土地区画整理事業外4会計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0.03</c:v>
                </c:pt>
                <c:pt idx="8">
                  <c:v>#N/A</c:v>
                </c:pt>
                <c:pt idx="9">
                  <c:v>0.14000000000000001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0.77</c:v>
                </c:pt>
                <c:pt idx="4">
                  <c:v>#N/A</c:v>
                </c:pt>
                <c:pt idx="5">
                  <c:v>0.28000000000000003</c:v>
                </c:pt>
                <c:pt idx="6">
                  <c:v>#N/A</c:v>
                </c:pt>
                <c:pt idx="7">
                  <c:v>0.19</c:v>
                </c:pt>
                <c:pt idx="8">
                  <c:v>#N/A</c:v>
                </c:pt>
                <c:pt idx="9">
                  <c:v>0.24</c:v>
                </c:pt>
              </c:numCache>
            </c:numRef>
          </c:val>
        </c:ser>
        <c:ser>
          <c:idx val="6"/>
          <c:order val="6"/>
          <c:tx>
            <c:strRef>
              <c:f>データシート!$A$33</c:f>
              <c:strCache>
                <c:ptCount val="1"/>
                <c:pt idx="0">
                  <c:v>墓地公園事業特別会計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0.08</c:v>
                </c:pt>
                <c:pt idx="4">
                  <c:v>#N/A</c:v>
                </c:pt>
                <c:pt idx="5">
                  <c:v>0.09</c:v>
                </c:pt>
                <c:pt idx="6">
                  <c:v>#N/A</c:v>
                </c:pt>
                <c:pt idx="7">
                  <c:v>0.3</c:v>
                </c:pt>
                <c:pt idx="8">
                  <c:v>#N/A</c:v>
                </c:pt>
                <c:pt idx="9">
                  <c:v>0.28999999999999998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1.1599999999999999</c:v>
                </c:pt>
                <c:pt idx="2">
                  <c:v>#N/A</c:v>
                </c:pt>
                <c:pt idx="3">
                  <c:v>0.24</c:v>
                </c:pt>
                <c:pt idx="4">
                  <c:v>#N/A</c:v>
                </c:pt>
                <c:pt idx="5">
                  <c:v>0.55000000000000004</c:v>
                </c:pt>
                <c:pt idx="6">
                  <c:v>#N/A</c:v>
                </c:pt>
                <c:pt idx="7">
                  <c:v>0.48</c:v>
                </c:pt>
                <c:pt idx="8">
                  <c:v>#N/A</c:v>
                </c:pt>
                <c:pt idx="9">
                  <c:v>0.49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4.82</c:v>
                </c:pt>
                <c:pt idx="2">
                  <c:v>#N/A</c:v>
                </c:pt>
                <c:pt idx="3">
                  <c:v>5.42</c:v>
                </c:pt>
                <c:pt idx="4">
                  <c:v>#N/A</c:v>
                </c:pt>
                <c:pt idx="5">
                  <c:v>4.79</c:v>
                </c:pt>
                <c:pt idx="6">
                  <c:v>#N/A</c:v>
                </c:pt>
                <c:pt idx="7">
                  <c:v>5.66</c:v>
                </c:pt>
                <c:pt idx="8">
                  <c:v>#N/A</c:v>
                </c:pt>
                <c:pt idx="9">
                  <c:v>6.47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5.92</c:v>
                </c:pt>
                <c:pt idx="2">
                  <c:v>#N/A</c:v>
                </c:pt>
                <c:pt idx="3">
                  <c:v>9.4</c:v>
                </c:pt>
                <c:pt idx="4">
                  <c:v>#N/A</c:v>
                </c:pt>
                <c:pt idx="5">
                  <c:v>6.11</c:v>
                </c:pt>
                <c:pt idx="6">
                  <c:v>#N/A</c:v>
                </c:pt>
                <c:pt idx="7">
                  <c:v>7.91</c:v>
                </c:pt>
                <c:pt idx="8">
                  <c:v>#N/A</c:v>
                </c:pt>
                <c:pt idx="9">
                  <c:v>9.81</c:v>
                </c:pt>
              </c:numCache>
            </c:numRef>
          </c:val>
        </c:ser>
        <c:dLbls>
          <c:showLegendKey val="0"/>
          <c:showVal val="0"/>
          <c:showCatName val="0"/>
          <c:showSerName val="0"/>
          <c:showPercent val="0"/>
          <c:showBubbleSize val="0"/>
        </c:dLbls>
        <c:gapWidth val="150"/>
        <c:overlap val="100"/>
        <c:axId val="465873312"/>
        <c:axId val="465867432"/>
      </c:barChart>
      <c:catAx>
        <c:axId val="46587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867432"/>
        <c:crosses val="autoZero"/>
        <c:auto val="1"/>
        <c:lblAlgn val="ctr"/>
        <c:lblOffset val="100"/>
        <c:tickLblSkip val="1"/>
        <c:tickMarkSkip val="1"/>
        <c:noMultiLvlLbl val="0"/>
      </c:catAx>
      <c:valAx>
        <c:axId val="465867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73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4747</c:v>
                </c:pt>
                <c:pt idx="5">
                  <c:v>4772</c:v>
                </c:pt>
                <c:pt idx="8">
                  <c:v>5071</c:v>
                </c:pt>
                <c:pt idx="11">
                  <c:v>5442</c:v>
                </c:pt>
                <c:pt idx="14">
                  <c:v>5339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208</c:v>
                </c:pt>
                <c:pt idx="3">
                  <c:v>120</c:v>
                </c:pt>
                <c:pt idx="6">
                  <c:v>118</c:v>
                </c:pt>
                <c:pt idx="9">
                  <c:v>118</c:v>
                </c:pt>
                <c:pt idx="12">
                  <c:v>172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1</c:v>
                </c:pt>
                <c:pt idx="9">
                  <c:v>17</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2569</c:v>
                </c:pt>
                <c:pt idx="3">
                  <c:v>2195</c:v>
                </c:pt>
                <c:pt idx="6">
                  <c:v>2086</c:v>
                </c:pt>
                <c:pt idx="9">
                  <c:v>2120</c:v>
                </c:pt>
                <c:pt idx="12">
                  <c:v>2130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43</c:v>
                </c:pt>
                <c:pt idx="3">
                  <c:v>45</c:v>
                </c:pt>
                <c:pt idx="6">
                  <c:v>48</c:v>
                </c:pt>
                <c:pt idx="9">
                  <c:v>50</c:v>
                </c:pt>
                <c:pt idx="12">
                  <c:v>50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4757</c:v>
                </c:pt>
                <c:pt idx="3">
                  <c:v>4961</c:v>
                </c:pt>
                <c:pt idx="6">
                  <c:v>5131</c:v>
                </c:pt>
                <c:pt idx="9">
                  <c:v>5190</c:v>
                </c:pt>
                <c:pt idx="12">
                  <c:v>5346</c:v>
                </c:pt>
              </c:numCache>
            </c:numRef>
          </c:val>
        </c:ser>
        <c:dLbls>
          <c:showLegendKey val="0"/>
          <c:showVal val="0"/>
          <c:showCatName val="0"/>
          <c:showSerName val="0"/>
          <c:showPercent val="0"/>
          <c:showBubbleSize val="0"/>
        </c:dLbls>
        <c:gapWidth val="100"/>
        <c:overlap val="100"/>
        <c:axId val="465868216"/>
        <c:axId val="465874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2830</c:v>
                </c:pt>
                <c:pt idx="2">
                  <c:v>#N/A</c:v>
                </c:pt>
                <c:pt idx="3">
                  <c:v>#N/A</c:v>
                </c:pt>
                <c:pt idx="4">
                  <c:v>2549</c:v>
                </c:pt>
                <c:pt idx="5">
                  <c:v>#N/A</c:v>
                </c:pt>
                <c:pt idx="6">
                  <c:v>#N/A</c:v>
                </c:pt>
                <c:pt idx="7">
                  <c:v>2313</c:v>
                </c:pt>
                <c:pt idx="8">
                  <c:v>#N/A</c:v>
                </c:pt>
                <c:pt idx="9">
                  <c:v>#N/A</c:v>
                </c:pt>
                <c:pt idx="10">
                  <c:v>2053</c:v>
                </c:pt>
                <c:pt idx="11">
                  <c:v>#N/A</c:v>
                </c:pt>
                <c:pt idx="12">
                  <c:v>#N/A</c:v>
                </c:pt>
                <c:pt idx="13">
                  <c:v>2377</c:v>
                </c:pt>
                <c:pt idx="14">
                  <c:v>#N/A</c:v>
                </c:pt>
              </c:numCache>
            </c:numRef>
          </c:val>
          <c:smooth val="0"/>
        </c:ser>
        <c:dLbls>
          <c:showLegendKey val="0"/>
          <c:showVal val="0"/>
          <c:showCatName val="0"/>
          <c:showSerName val="0"/>
          <c:showPercent val="0"/>
          <c:showBubbleSize val="0"/>
        </c:dLbls>
        <c:marker val="1"/>
        <c:smooth val="0"/>
        <c:axId val="465868216"/>
        <c:axId val="465874096"/>
      </c:lineChart>
      <c:catAx>
        <c:axId val="465868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874096"/>
        <c:crosses val="autoZero"/>
        <c:auto val="1"/>
        <c:lblAlgn val="ctr"/>
        <c:lblOffset val="100"/>
        <c:tickLblSkip val="1"/>
        <c:tickMarkSkip val="1"/>
        <c:noMultiLvlLbl val="0"/>
      </c:catAx>
      <c:valAx>
        <c:axId val="46587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68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48351</c:v>
                </c:pt>
                <c:pt idx="5">
                  <c:v>48869</c:v>
                </c:pt>
                <c:pt idx="8">
                  <c:v>49674</c:v>
                </c:pt>
                <c:pt idx="11">
                  <c:v>49951</c:v>
                </c:pt>
                <c:pt idx="14">
                  <c:v>49605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15713</c:v>
                </c:pt>
                <c:pt idx="5">
                  <c:v>15152</c:v>
                </c:pt>
                <c:pt idx="8">
                  <c:v>13653</c:v>
                </c:pt>
                <c:pt idx="11">
                  <c:v>13496</c:v>
                </c:pt>
                <c:pt idx="14">
                  <c:v>13460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11283</c:v>
                </c:pt>
                <c:pt idx="5">
                  <c:v>14413</c:v>
                </c:pt>
                <c:pt idx="8">
                  <c:v>16512</c:v>
                </c:pt>
                <c:pt idx="11">
                  <c:v>17927</c:v>
                </c:pt>
                <c:pt idx="14">
                  <c:v>18063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204</c:v>
                </c:pt>
                <c:pt idx="3">
                  <c:v>172</c:v>
                </c:pt>
                <c:pt idx="6">
                  <c:v>166</c:v>
                </c:pt>
                <c:pt idx="9">
                  <c:v>166</c:v>
                </c:pt>
                <c:pt idx="12">
                  <c:v>166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10439</c:v>
                </c:pt>
                <c:pt idx="3">
                  <c:v>8709</c:v>
                </c:pt>
                <c:pt idx="6">
                  <c:v>8447</c:v>
                </c:pt>
                <c:pt idx="9">
                  <c:v>7990</c:v>
                </c:pt>
                <c:pt idx="12">
                  <c:v>7696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c:v>
                </c:pt>
                <c:pt idx="3">
                  <c:v>108</c:v>
                </c:pt>
                <c:pt idx="6">
                  <c:v>569</c:v>
                </c:pt>
                <c:pt idx="9">
                  <c:v>536</c:v>
                </c:pt>
                <c:pt idx="12">
                  <c:v>631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25276</c:v>
                </c:pt>
                <c:pt idx="3">
                  <c:v>24605</c:v>
                </c:pt>
                <c:pt idx="6">
                  <c:v>22493</c:v>
                </c:pt>
                <c:pt idx="9">
                  <c:v>21267</c:v>
                </c:pt>
                <c:pt idx="12">
                  <c:v>20911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2595</c:v>
                </c:pt>
                <c:pt idx="3">
                  <c:v>507</c:v>
                </c:pt>
                <c:pt idx="6">
                  <c:v>429</c:v>
                </c:pt>
                <c:pt idx="9">
                  <c:v>351</c:v>
                </c:pt>
                <c:pt idx="12">
                  <c:v>273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53805</c:v>
                </c:pt>
                <c:pt idx="3">
                  <c:v>55747</c:v>
                </c:pt>
                <c:pt idx="6">
                  <c:v>55668</c:v>
                </c:pt>
                <c:pt idx="9">
                  <c:v>56754</c:v>
                </c:pt>
                <c:pt idx="12">
                  <c:v>56575</c:v>
                </c:pt>
              </c:numCache>
            </c:numRef>
          </c:val>
        </c:ser>
        <c:dLbls>
          <c:showLegendKey val="0"/>
          <c:showVal val="0"/>
          <c:showCatName val="0"/>
          <c:showSerName val="0"/>
          <c:showPercent val="0"/>
          <c:showBubbleSize val="0"/>
        </c:dLbls>
        <c:gapWidth val="100"/>
        <c:overlap val="100"/>
        <c:axId val="465863904"/>
        <c:axId val="465864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16997</c:v>
                </c:pt>
                <c:pt idx="2">
                  <c:v>#N/A</c:v>
                </c:pt>
                <c:pt idx="3">
                  <c:v>#N/A</c:v>
                </c:pt>
                <c:pt idx="4">
                  <c:v>11415</c:v>
                </c:pt>
                <c:pt idx="5">
                  <c:v>#N/A</c:v>
                </c:pt>
                <c:pt idx="6">
                  <c:v>#N/A</c:v>
                </c:pt>
                <c:pt idx="7">
                  <c:v>7933</c:v>
                </c:pt>
                <c:pt idx="8">
                  <c:v>#N/A</c:v>
                </c:pt>
                <c:pt idx="9">
                  <c:v>#N/A</c:v>
                </c:pt>
                <c:pt idx="10">
                  <c:v>5689</c:v>
                </c:pt>
                <c:pt idx="11">
                  <c:v>#N/A</c:v>
                </c:pt>
                <c:pt idx="12">
                  <c:v>#N/A</c:v>
                </c:pt>
                <c:pt idx="13">
                  <c:v>5122</c:v>
                </c:pt>
                <c:pt idx="14">
                  <c:v>#N/A</c:v>
                </c:pt>
              </c:numCache>
            </c:numRef>
          </c:val>
          <c:smooth val="0"/>
        </c:ser>
        <c:dLbls>
          <c:showLegendKey val="0"/>
          <c:showVal val="0"/>
          <c:showCatName val="0"/>
          <c:showSerName val="0"/>
          <c:showPercent val="0"/>
          <c:showBubbleSize val="0"/>
        </c:dLbls>
        <c:marker val="1"/>
        <c:smooth val="0"/>
        <c:axId val="465863904"/>
        <c:axId val="465864296"/>
      </c:lineChart>
      <c:catAx>
        <c:axId val="4658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864296"/>
        <c:crosses val="autoZero"/>
        <c:auto val="1"/>
        <c:lblAlgn val="ctr"/>
        <c:lblOffset val="100"/>
        <c:tickLblSkip val="1"/>
        <c:tickMarkSkip val="1"/>
        <c:noMultiLvlLbl val="0"/>
      </c:catAx>
      <c:valAx>
        <c:axId val="465864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6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{F83F4A98-FD92-4F0D-B77F-9D8325CDD510}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{BE005FBD-C67C-4DB0-B742-30D4028B1A82}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{91FB5DA0-E100-48C8-B500-98161E2BB5FC}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{B403A53D-92B5-4866-897F-FB1AECFE0338}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{C09511C6-F8E3-4F1C-A5FD-F0825B0AB80F}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{3685595B-B8C8-4AC0-AA28-76617D614F8B}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{D663623F-24E4-447A-9968-EBFFBB689DC0}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{022E367A-233B-4ACD-B3BC-30097BCF3584}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{3EEFBD5E-A924-41B0-A61B-30EA49D0C09E}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{17206180-A323-4C6D-8D29-701DCB804E54}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5865080"/>
        <c:axId val="465880760"/>
      </c:scatterChart>
      <c:valAx>
        <c:axId val="4658650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880760"/>
        <c:crosses val="autoZero"/>
        <c:crossBetween val="midCat"/>
      </c:valAx>
      <c:valAx>
        <c:axId val="465880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865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{DD9ECCBC-3262-4A31-95A4-C108E43A092F}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{B5888238-11B3-4979-AAB6-786853C11B73}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{29D8EA06-A4B5-4AE2-8FA4-CE4252FDBEEF}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{E0BF067F-ED5D-4D55-BA4B-74BF31442ADB}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{E974092A-7D71-4ADD-B072-4C88A0A093C3}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11</c:v>
                </c:pt>
                <c:pt idx="2">
                  <c:v>10.3</c:v>
                </c:pt>
                <c:pt idx="3">
                  <c:v>9.1999999999999993</c:v>
                </c:pt>
                <c:pt idx="4">
                  <c:v>8.9</c:v>
                </c:pt>
              </c:numCache>
            </c:numRef>
          </c:xVal>
          <c:yVal>
            <c:numRef>
              <c:f>公会計指標分析・財政指標組合せ分析表!$K$73:$O$73</c:f>
              <c:numCache>
                <c:formatCode>#,##0.0;"▲ "#,##0.0</c:formatCode>
                <c:ptCount val="5"/>
                <c:pt idx="0">
                  <c:v>69</c:v>
                </c:pt>
                <c:pt idx="1">
                  <c:v>46.4</c:v>
                </c:pt>
                <c:pt idx="2">
                  <c:v>31.3</c:v>
                </c:pt>
                <c:pt idx="3">
                  <c:v>22.9</c:v>
                </c:pt>
                <c:pt idx="4">
                  <c:v>20.100000000000001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{08B4138B-DF0C-4457-8C66-0BD70BB6B0E7}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{61081A23-A18F-4DEA-B300-12826804EF17}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{DAC12A05-8345-4993-81BB-A8C7B40B7B18}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{030B0AC6-B9A6-49B5-AF98-D923C7ADBB70}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{86CD7771-4328-4211-81E7-2533B6F03D21}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5.8</c:v>
                </c:pt>
              </c:numCache>
            </c:numRef>
          </c:xVal>
          <c:yVal>
            <c:numRef>
              <c:f>公会計指標分析・財政指標組合せ分析表!$K$77:$O$77</c:f>
              <c:numCache>
                <c:formatCode>#,##0.0;"▲ "#,##0.0</c:formatCode>
                <c:ptCount val="5"/>
                <c:pt idx="0">
                  <c:v>53.1</c:v>
                </c:pt>
                <c:pt idx="1">
                  <c:v>42</c:v>
                </c:pt>
                <c:pt idx="2">
                  <c:v>32.6</c:v>
                </c:pt>
                <c:pt idx="3">
                  <c:v>30.5</c:v>
                </c:pt>
                <c:pt idx="4">
                  <c:v>13.7</c:v>
                </c:pt>
              </c:numCache>
            </c:numRef>
          </c:yVal>
          <c:smooth val="0"/>
        </c:ser>
        <c:dLbls>
          <c:showLegendKey val="0"/>
          <c:showVal val="0"/>
          <c:showCatName val="0"/>
          <c:showSerName val="0"/>
          <c:showPercent val="0"/>
          <c:showBubbleSize val="0"/>
        </c:dLbls>
        <c:axId val="465887424"/>
        <c:axId val="465876448"/>
      </c:scatterChart>
      <c:valAx>
        <c:axId val="465887424"/>
        <c:scaling>
          <c:orientation val="minMax"/>
          <c:max val="11.9"/>
          <c:min val="4.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876448"/>
        <c:crosses val="autoZero"/>
        <c:crossBetween val="midCat"/>
      </c:valAx>
      <c:valAx>
        <c:axId val="465876448"/>
        <c:scaling>
          <c:orientation val="minMax"/>
          <c:max val="7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8874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新清掃センター整備事業債の償還が本格化したことにより，元利償還金が</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百万円増加している。また，減税補填債償還費や都市計画税収入の減等により，算入公債費等が</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市債の借入れについては，借入金額を当該年度の元金償還額を上限とする方針としているが，重点的に実施している学校耐震化事業により，市債残高は一時的に増加するものと見込まれる。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将来負担額の減により，将来負担比率の分子が減少している。</a:t>
          </a:r>
        </a:p>
        <a:p>
          <a:r>
            <a:rPr kumimoji="1" lang="ja-JP" altLang="en-US" sz="1400">
              <a:latin typeface="ＭＳ ゴシック" pitchFamily="49" charset="-128"/>
              <a:ea typeface="ＭＳ ゴシック" pitchFamily="49" charset="-128"/>
            </a:rPr>
            <a:t>将来負担額については，宅地造成事業等における公営企業債等繰入見込額が</a:t>
          </a:r>
          <a:r>
            <a:rPr kumimoji="1" lang="en-US" altLang="ja-JP" sz="1400">
              <a:latin typeface="ＭＳ ゴシック" pitchFamily="49" charset="-128"/>
              <a:ea typeface="ＭＳ ゴシック" pitchFamily="49" charset="-128"/>
            </a:rPr>
            <a:t>356</a:t>
          </a:r>
          <a:r>
            <a:rPr kumimoji="1" lang="ja-JP" altLang="en-US" sz="1400">
              <a:latin typeface="ＭＳ ゴシック" pitchFamily="49" charset="-128"/>
              <a:ea typeface="ＭＳ ゴシック" pitchFamily="49" charset="-128"/>
            </a:rPr>
            <a:t>百万円減少し，一般職員に係る退職手当負担見込額が</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歳代の職員構成比縮小により</a:t>
          </a:r>
          <a:r>
            <a:rPr kumimoji="1" lang="en-US" altLang="ja-JP" sz="1400">
              <a:latin typeface="ＭＳ ゴシック" pitchFamily="49" charset="-128"/>
              <a:ea typeface="ＭＳ ゴシック" pitchFamily="49" charset="-128"/>
            </a:rPr>
            <a:t>294</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充当可能財源等については，介護給付費準備基金，石川運動ひろば用地取得基金，財政調整基金に積立てたことにより，充当可能基金が</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百万円増加したものの，基準財政需要額算入見込額においては，過年度債の償還による算入額の減により</a:t>
          </a:r>
          <a:r>
            <a:rPr kumimoji="1" lang="en-US" altLang="ja-JP" sz="1400">
              <a:latin typeface="ＭＳ ゴシック" pitchFamily="49" charset="-128"/>
              <a:ea typeface="ＭＳ ゴシック" pitchFamily="49" charset="-128"/>
            </a:rPr>
            <a:t>346</a:t>
          </a:r>
          <a:r>
            <a:rPr kumimoji="1" lang="ja-JP" altLang="en-US" sz="1400">
              <a:latin typeface="ＭＳ ゴシック" pitchFamily="49" charset="-128"/>
              <a:ea typeface="ＭＳ ゴシック" pitchFamily="49" charset="-128"/>
            </a:rPr>
            <a:t>百万円減少となった。</a:t>
          </a:r>
        </a:p>
        <a:p>
          <a:r>
            <a:rPr kumimoji="1" lang="ja-JP" altLang="en-US" sz="1400">
              <a:latin typeface="ＭＳ ゴシック" pitchFamily="49" charset="-128"/>
              <a:ea typeface="ＭＳ ゴシック" pitchFamily="49" charset="-128"/>
            </a:rPr>
            <a:t>今後も市債を適正に活用するとともに，充当可能財源等の更なる確保に努め，実質的な将来負担額の抑制を図っていく。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159,372
158,052
99.93
52,778,434
49,127,534
2,961,880
29,242,386
56,484,799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159,372
158,052
99.93
52,778,434
49,127,534
2,961,880
29,242,386
56,484,799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159,372
158,052
99.93
52,778,434
49,127,534
2,961,880
29,242,386
56,484,799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159,372
158,052
99.93
52,778,434
49,127,534
2,961,880
29,242,386
56,484,799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常に類似団体平均を上回る水準にあり，前年度に比べて</a:t>
          </a:r>
          <a:r>
            <a:rPr kumimoji="1" lang="en-US" altLang="ja-JP" sz="1300">
              <a:latin typeface="ＭＳ Ｐゴシック"/>
            </a:rPr>
            <a:t>0.02</a:t>
          </a:r>
          <a:r>
            <a:rPr kumimoji="1" lang="ja-JP" altLang="en-US" sz="1300">
              <a:latin typeface="ＭＳ Ｐゴシック"/>
            </a:rPr>
            <a:t>％向上した。基準財政収入額において，地方法人税の導入により市町村民税の法人税割が減となったものの，家屋の新増築数の伸びにより固定資産税，消費増税</a:t>
          </a:r>
          <a:r>
            <a:rPr kumimoji="1" lang="en-US" altLang="ja-JP" sz="1300">
              <a:latin typeface="ＭＳ Ｐゴシック"/>
            </a:rPr>
            <a:t>8</a:t>
          </a:r>
          <a:r>
            <a:rPr kumimoji="1" lang="ja-JP" altLang="en-US" sz="1300">
              <a:latin typeface="ＭＳ Ｐゴシック"/>
            </a:rPr>
            <a:t>％分が平年化されたことにより地方消費税交付金が増加したため，ほぼ横ばいとなった。一方，基準財政需要額については地域経済・雇用対策費，包括算定経費が減となったため，財政力指数は単年度で</a:t>
          </a:r>
          <a:r>
            <a:rPr kumimoji="1" lang="en-US" altLang="ja-JP" sz="1300">
              <a:latin typeface="ＭＳ Ｐゴシック"/>
            </a:rPr>
            <a:t>0.947</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ヵ年でも</a:t>
          </a:r>
          <a:r>
            <a:rPr kumimoji="1" lang="en-US" altLang="ja-JP" sz="1300">
              <a:latin typeface="ＭＳ Ｐゴシック"/>
            </a:rPr>
            <a:t>0.94</a:t>
          </a:r>
          <a:r>
            <a:rPr kumimoji="1" lang="ja-JP" altLang="en-US" sz="1300">
              <a:latin typeface="ＭＳ Ｐゴシック"/>
            </a:rPr>
            <a:t>となった。今後も，地方税に影響を及ぼす税制改正の動向などを注視しながら，安定した財源の確保に努めていく。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78740</xdr:rowOff>
    </xdr:to>
    <xdr:cxnSp macro="">
      <xdr:nvCxnSpPr>
        <xdr:cNvPr id="66" name="直線コネクタ 65"/>
        <xdr:cNvCxnSpPr/>
      </xdr:nvCxnSpPr>
      <xdr:spPr>
        <a:xfrm flipV="1">
          <a:off x="4114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45737</xdr:rowOff>
    </xdr:from>
    <xdr:ext cx="762000" cy="259045"/>
    <xdr:sp macro="" textlink="">
      <xdr:nvSpPr>
        <xdr:cNvPr id="67" name="財政力平均値テキスト"/>
        <xdr:cNvSpPr txBox="1"/>
      </xdr:nvSpPr>
      <xdr:spPr>
        <a:xfrm>
          <a:off x="5041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78740</xdr:rowOff>
    </xdr:from>
    <xdr:to>
      <xdr:col>6</xdr:col>
      <xdr:colOff>0</xdr:colOff>
      <xdr:row>40</xdr:row>
      <xdr:rowOff>78740</xdr:rowOff>
    </xdr:to>
    <xdr:cxnSp macro="">
      <xdr:nvCxnSpPr>
        <xdr:cNvPr id="69" name="直線コネクタ 68"/>
        <xdr:cNvCxnSpPr/>
      </xdr:nvCxnSpPr>
      <xdr:spPr>
        <a:xfrm>
          <a:off x="3225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78740</xdr:rowOff>
    </xdr:from>
    <xdr:to>
      <xdr:col>4</xdr:col>
      <xdr:colOff>482600</xdr:colOff>
      <xdr:row>40</xdr:row>
      <xdr:rowOff>102870</xdr:rowOff>
    </xdr:to>
    <xdr:cxnSp macro="">
      <xdr:nvCxnSpPr>
        <xdr:cNvPr id="72" name="直線コネクタ 71"/>
        <xdr:cNvCxnSpPr/>
      </xdr:nvCxnSpPr>
      <xdr:spPr>
        <a:xfrm flipV="1">
          <a:off x="2336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102870</xdr:rowOff>
    </xdr:to>
    <xdr:cxnSp macro="">
      <xdr:nvCxnSpPr>
        <xdr:cNvPr id="75" name="直線コネクタ 74"/>
        <xdr:cNvCxnSpPr/>
      </xdr:nvCxnSpPr>
      <xdr:spPr>
        <a:xfrm>
          <a:off x="1447800" y="68402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97790</xdr:rowOff>
    </xdr:from>
    <xdr:to>
      <xdr:col>3</xdr:col>
      <xdr:colOff>330200</xdr:colOff>
      <xdr:row>42</xdr:row>
      <xdr:rowOff>27940</xdr:rowOff>
    </xdr:to>
    <xdr:sp macro="" textlink="">
      <xdr:nvSpPr>
        <xdr:cNvPr id="76" name="フローチャート : 判断 75"/>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12717</xdr:rowOff>
    </xdr:from>
    <xdr:ext cx="762000" cy="259045"/>
    <xdr:sp macro="" textlink="">
      <xdr:nvSpPr>
        <xdr:cNvPr id="77" name="テキスト ボックス 76"/>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5" name="円/楕円 84"/>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167657</xdr:rowOff>
    </xdr:from>
    <xdr:ext cx="762000" cy="259045"/>
    <xdr:sp macro="" textlink="">
      <xdr:nvSpPr>
        <xdr:cNvPr id="86" name="財政力該当値テキスト"/>
        <xdr:cNvSpPr txBox="1"/>
      </xdr:nvSpPr>
      <xdr:spPr>
        <a:xfrm>
          <a:off x="5041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27940</xdr:rowOff>
    </xdr:from>
    <xdr:to>
      <xdr:col>6</xdr:col>
      <xdr:colOff>50800</xdr:colOff>
      <xdr:row>40</xdr:row>
      <xdr:rowOff>129540</xdr:rowOff>
    </xdr:to>
    <xdr:sp macro="" textlink="">
      <xdr:nvSpPr>
        <xdr:cNvPr id="87" name="円/楕円 86"/>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139717</xdr:rowOff>
    </xdr:from>
    <xdr:ext cx="736600" cy="259045"/>
    <xdr:sp macro="" textlink="">
      <xdr:nvSpPr>
        <xdr:cNvPr id="88" name="テキスト ボックス 87"/>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27940</xdr:rowOff>
    </xdr:from>
    <xdr:to>
      <xdr:col>4</xdr:col>
      <xdr:colOff>533400</xdr:colOff>
      <xdr:row>40</xdr:row>
      <xdr:rowOff>129540</xdr:rowOff>
    </xdr:to>
    <xdr:sp macro="" textlink="">
      <xdr:nvSpPr>
        <xdr:cNvPr id="89" name="円/楕円 88"/>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139717</xdr:rowOff>
    </xdr:from>
    <xdr:ext cx="762000" cy="259045"/>
    <xdr:sp macro="" textlink="">
      <xdr:nvSpPr>
        <xdr:cNvPr id="90" name="テキスト ボックス 89"/>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52070</xdr:rowOff>
    </xdr:from>
    <xdr:to>
      <xdr:col>3</xdr:col>
      <xdr:colOff>330200</xdr:colOff>
      <xdr:row>40</xdr:row>
      <xdr:rowOff>153670</xdr:rowOff>
    </xdr:to>
    <xdr:sp macro="" textlink="">
      <xdr:nvSpPr>
        <xdr:cNvPr id="91" name="円/楕円 90"/>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163847</xdr:rowOff>
    </xdr:from>
    <xdr:ext cx="762000" cy="259045"/>
    <xdr:sp macro="" textlink="">
      <xdr:nvSpPr>
        <xdr:cNvPr id="92" name="テキスト ボックス 91"/>
        <xdr:cNvSpPr txBox="1"/>
      </xdr:nvSpPr>
      <xdr:spPr>
        <a:xfrm>
          <a:off x="1955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3" name="円/楕円 92"/>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43197</xdr:rowOff>
    </xdr:from>
    <xdr:ext cx="762000" cy="259045"/>
    <xdr:sp macro="" textlink="">
      <xdr:nvSpPr>
        <xdr:cNvPr id="94" name="テキスト ボックス 93"/>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歳入において普通交付税が</a:t>
          </a:r>
          <a:r>
            <a:rPr kumimoji="1" lang="en-US" altLang="ja-JP" sz="1300">
              <a:latin typeface="ＭＳ Ｐゴシック"/>
            </a:rPr>
            <a:t>2.2</a:t>
          </a:r>
          <a:r>
            <a:rPr kumimoji="1" lang="ja-JP" altLang="en-US" sz="1300">
              <a:latin typeface="ＭＳ Ｐゴシック"/>
            </a:rPr>
            <a:t>億円，臨時財政対策債が</a:t>
          </a:r>
          <a:r>
            <a:rPr kumimoji="1" lang="en-US" altLang="ja-JP" sz="1300">
              <a:latin typeface="ＭＳ Ｐゴシック"/>
            </a:rPr>
            <a:t>7.5</a:t>
          </a:r>
          <a:r>
            <a:rPr kumimoji="1" lang="ja-JP" altLang="en-US" sz="1300">
              <a:latin typeface="ＭＳ Ｐゴシック"/>
            </a:rPr>
            <a:t>億円の減となったものの，歳出においてシステムのクラウド化等により物件費が減，ひたちなか・東海クリーンセンター運営業務負担金の減少等により補助費等が減となったことから，経常収支比率は横ばいの</a:t>
          </a:r>
          <a:r>
            <a:rPr kumimoji="1" lang="en-US" altLang="ja-JP" sz="1300">
              <a:latin typeface="ＭＳ Ｐゴシック"/>
            </a:rPr>
            <a:t>89.9</a:t>
          </a:r>
          <a:r>
            <a:rPr kumimoji="1" lang="ja-JP" altLang="en-US" sz="1300">
              <a:latin typeface="ＭＳ Ｐゴシック"/>
            </a:rPr>
            <a:t>％となっている。類似団体においては，類型が変更されたことにより，経常一般財源等の割合が大きい団体が増え，また，地方消費税交付金の伸びが大きい団体が多かったため，経常収支比率が低くなってい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24" name="直線コネクタ 123"/>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5"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6" name="直線コネクタ 125"/>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7"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8" name="直線コネクタ 127"/>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44873</xdr:rowOff>
    </xdr:from>
    <xdr:to>
      <xdr:col>7</xdr:col>
      <xdr:colOff>152400</xdr:colOff>
      <xdr:row>65</xdr:row>
      <xdr:rowOff>44873</xdr:rowOff>
    </xdr:to>
    <xdr:cxnSp macro="">
      <xdr:nvCxnSpPr>
        <xdr:cNvPr id="129" name="直線コネクタ 128"/>
        <xdr:cNvCxnSpPr/>
      </xdr:nvCxnSpPr>
      <xdr:spPr>
        <a:xfrm>
          <a:off x="4114800" y="1118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0"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65</xdr:row>
      <xdr:rowOff>44873</xdr:rowOff>
    </xdr:to>
    <xdr:cxnSp macro="">
      <xdr:nvCxnSpPr>
        <xdr:cNvPr id="132" name="直線コネクタ 131"/>
        <xdr:cNvCxnSpPr/>
      </xdr:nvCxnSpPr>
      <xdr:spPr>
        <a:xfrm>
          <a:off x="3225800" y="110765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90594</xdr:rowOff>
    </xdr:from>
    <xdr:to>
      <xdr:col>6</xdr:col>
      <xdr:colOff>50800</xdr:colOff>
      <xdr:row>66</xdr:row>
      <xdr:rowOff>20744</xdr:rowOff>
    </xdr:to>
    <xdr:sp macro="" textlink="">
      <xdr:nvSpPr>
        <xdr:cNvPr id="133" name="フローチャート : 判断 132"/>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34" name="テキスト ボックス 133"/>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64</xdr:row>
      <xdr:rowOff>103717</xdr:rowOff>
    </xdr:to>
    <xdr:cxnSp macro="">
      <xdr:nvCxnSpPr>
        <xdr:cNvPr id="135" name="直線コネクタ 134"/>
        <xdr:cNvCxnSpPr/>
      </xdr:nvCxnSpPr>
      <xdr:spPr>
        <a:xfrm>
          <a:off x="2336800" y="10770870"/>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6" name="フローチャート : 判断 135"/>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7" name="テキスト ボックス 136"/>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64</xdr:row>
      <xdr:rowOff>151977</xdr:rowOff>
    </xdr:to>
    <xdr:cxnSp macro="">
      <xdr:nvCxnSpPr>
        <xdr:cNvPr id="138" name="直線コネクタ 137"/>
        <xdr:cNvCxnSpPr/>
      </xdr:nvCxnSpPr>
      <xdr:spPr>
        <a:xfrm flipV="1">
          <a:off x="1447800" y="10770870"/>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66463</xdr:rowOff>
    </xdr:from>
    <xdr:to>
      <xdr:col>3</xdr:col>
      <xdr:colOff>330200</xdr:colOff>
      <xdr:row>65</xdr:row>
      <xdr:rowOff>168063</xdr:rowOff>
    </xdr:to>
    <xdr:sp macro="" textlink="">
      <xdr:nvSpPr>
        <xdr:cNvPr id="139" name="フローチャート : 判断 138"/>
        <xdr:cNvSpPr/>
      </xdr:nvSpPr>
      <xdr:spPr>
        <a:xfrm>
          <a:off x="2286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40" name="テキスト ボックス 13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42" name="テキスト ボックス 141"/>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8" name="円/楕円 147"/>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49"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50" name="円/楕円 149"/>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105850</xdr:rowOff>
    </xdr:from>
    <xdr:ext cx="736600" cy="259045"/>
    <xdr:sp macro="" textlink="">
      <xdr:nvSpPr>
        <xdr:cNvPr id="151" name="テキスト ボックス 150"/>
        <xdr:cNvSpPr txBox="1"/>
      </xdr:nvSpPr>
      <xdr:spPr>
        <a:xfrm>
          <a:off x="3733800" y="1090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2" name="円/楕円 151"/>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53" name="テキスト ボックス 152"/>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4" name="円/楕円 153"/>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30497</xdr:rowOff>
    </xdr:from>
    <xdr:ext cx="762000" cy="259045"/>
    <xdr:sp macro="" textlink="">
      <xdr:nvSpPr>
        <xdr:cNvPr id="155" name="テキスト ボックス 154"/>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56" name="円/楕円 155"/>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41504</xdr:rowOff>
    </xdr:from>
    <xdr:ext cx="762000" cy="259045"/>
    <xdr:sp macro="" textlink="">
      <xdr:nvSpPr>
        <xdr:cNvPr id="157" name="テキスト ボックス 156"/>
        <xdr:cNvSpPr txBox="1"/>
      </xdr:nvSpPr>
      <xdr:spPr>
        <a:xfrm>
          <a:off x="1066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茨城県平均を共に下回る低水準となっている。要因としては，体育施設，社会福祉施設，文化会館等への指定管理者制度の導入や，市立保育所の民営化，消防・救急・廃棄物処理業務の広域化等が挙げられる。また，定員適正化計画等に基づき，簡素で効率的な組織の構築と定員管理を継続して実施し，コスト削減に努めてきたことが挙げら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97503</xdr:rowOff>
    </xdr:from>
    <xdr:to>
      <xdr:col>7</xdr:col>
      <xdr:colOff>152400</xdr:colOff>
      <xdr:row>88</xdr:row>
      <xdr:rowOff>80132</xdr:rowOff>
    </xdr:to>
    <xdr:cxnSp macro="">
      <xdr:nvCxnSpPr>
        <xdr:cNvPr id="187" name="直線コネクタ 186"/>
        <xdr:cNvCxnSpPr/>
      </xdr:nvCxnSpPr>
      <xdr:spPr>
        <a:xfrm flipV="1">
          <a:off x="4953000" y="14156403"/>
          <a:ext cx="0" cy="1011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52209</xdr:rowOff>
    </xdr:from>
    <xdr:ext cx="762000" cy="259045"/>
    <xdr:sp macro="" textlink="">
      <xdr:nvSpPr>
        <xdr:cNvPr id="188" name="人件費・物件費等の状況最小値テキスト"/>
        <xdr:cNvSpPr txBox="1"/>
      </xdr:nvSpPr>
      <xdr:spPr>
        <a:xfrm>
          <a:off x="5041900" y="1513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88</xdr:row>
      <xdr:rowOff>80132</xdr:rowOff>
    </xdr:from>
    <xdr:to>
      <xdr:col>7</xdr:col>
      <xdr:colOff>241300</xdr:colOff>
      <xdr:row>88</xdr:row>
      <xdr:rowOff>80132</xdr:rowOff>
    </xdr:to>
    <xdr:cxnSp macro="">
      <xdr:nvCxnSpPr>
        <xdr:cNvPr id="189" name="直線コネクタ 188"/>
        <xdr:cNvCxnSpPr/>
      </xdr:nvCxnSpPr>
      <xdr:spPr>
        <a:xfrm>
          <a:off x="4864100" y="1516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12430</xdr:rowOff>
    </xdr:from>
    <xdr:ext cx="762000" cy="259045"/>
    <xdr:sp macro="" textlink="">
      <xdr:nvSpPr>
        <xdr:cNvPr id="190" name="人件費・物件費等の状況最大値テキスト"/>
        <xdr:cNvSpPr txBox="1"/>
      </xdr:nvSpPr>
      <xdr:spPr>
        <a:xfrm>
          <a:off x="5041900" y="1389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82</xdr:row>
      <xdr:rowOff>97503</xdr:rowOff>
    </xdr:from>
    <xdr:to>
      <xdr:col>7</xdr:col>
      <xdr:colOff>241300</xdr:colOff>
      <xdr:row>82</xdr:row>
      <xdr:rowOff>97503</xdr:rowOff>
    </xdr:to>
    <xdr:cxnSp macro="">
      <xdr:nvCxnSpPr>
        <xdr:cNvPr id="191" name="直線コネクタ 190"/>
        <xdr:cNvCxnSpPr/>
      </xdr:nvCxnSpPr>
      <xdr:spPr>
        <a:xfrm>
          <a:off x="4864100" y="141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72388</xdr:rowOff>
    </xdr:from>
    <xdr:to>
      <xdr:col>7</xdr:col>
      <xdr:colOff>152400</xdr:colOff>
      <xdr:row>82</xdr:row>
      <xdr:rowOff>97503</xdr:rowOff>
    </xdr:to>
    <xdr:cxnSp macro="">
      <xdr:nvCxnSpPr>
        <xdr:cNvPr id="192" name="直線コネクタ 191"/>
        <xdr:cNvCxnSpPr/>
      </xdr:nvCxnSpPr>
      <xdr:spPr>
        <a:xfrm>
          <a:off x="4114800" y="14131288"/>
          <a:ext cx="8382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128250</xdr:rowOff>
    </xdr:from>
    <xdr:ext cx="762000" cy="259045"/>
    <xdr:sp macro="" textlink="">
      <xdr:nvSpPr>
        <xdr:cNvPr id="193" name="人件費・物件費等の状況平均値テキスト"/>
        <xdr:cNvSpPr txBox="1"/>
      </xdr:nvSpPr>
      <xdr:spPr>
        <a:xfrm>
          <a:off x="5041900" y="147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156173</xdr:rowOff>
    </xdr:from>
    <xdr:to>
      <xdr:col>7</xdr:col>
      <xdr:colOff>203200</xdr:colOff>
      <xdr:row>86</xdr:row>
      <xdr:rowOff>86323</xdr:rowOff>
    </xdr:to>
    <xdr:sp macro="" textlink="">
      <xdr:nvSpPr>
        <xdr:cNvPr id="194" name="フローチャート : 判断 193"/>
        <xdr:cNvSpPr/>
      </xdr:nvSpPr>
      <xdr:spPr>
        <a:xfrm>
          <a:off x="4902200" y="1472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27727</xdr:rowOff>
    </xdr:from>
    <xdr:to>
      <xdr:col>6</xdr:col>
      <xdr:colOff>0</xdr:colOff>
      <xdr:row>82</xdr:row>
      <xdr:rowOff>72388</xdr:rowOff>
    </xdr:to>
    <xdr:cxnSp macro="">
      <xdr:nvCxnSpPr>
        <xdr:cNvPr id="195" name="直線コネクタ 194"/>
        <xdr:cNvCxnSpPr/>
      </xdr:nvCxnSpPr>
      <xdr:spPr>
        <a:xfrm>
          <a:off x="3225800" y="14086627"/>
          <a:ext cx="8890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38796</xdr:rowOff>
    </xdr:from>
    <xdr:to>
      <xdr:col>6</xdr:col>
      <xdr:colOff>50800</xdr:colOff>
      <xdr:row>86</xdr:row>
      <xdr:rowOff>140396</xdr:rowOff>
    </xdr:to>
    <xdr:sp macro="" textlink="">
      <xdr:nvSpPr>
        <xdr:cNvPr id="196" name="フローチャート : 判断 195"/>
        <xdr:cNvSpPr/>
      </xdr:nvSpPr>
      <xdr:spPr>
        <a:xfrm>
          <a:off x="4064000" y="1478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125173</xdr:rowOff>
    </xdr:from>
    <xdr:ext cx="736600" cy="259045"/>
    <xdr:sp macro="" textlink="">
      <xdr:nvSpPr>
        <xdr:cNvPr id="197" name="テキスト ボックス 196"/>
        <xdr:cNvSpPr txBox="1"/>
      </xdr:nvSpPr>
      <xdr:spPr>
        <a:xfrm>
          <a:off x="3733800" y="1486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166219</xdr:rowOff>
    </xdr:from>
    <xdr:to>
      <xdr:col>4</xdr:col>
      <xdr:colOff>482600</xdr:colOff>
      <xdr:row>82</xdr:row>
      <xdr:rowOff>27727</xdr:rowOff>
    </xdr:to>
    <xdr:cxnSp macro="">
      <xdr:nvCxnSpPr>
        <xdr:cNvPr id="198" name="直線コネクタ 197"/>
        <xdr:cNvCxnSpPr/>
      </xdr:nvCxnSpPr>
      <xdr:spPr>
        <a:xfrm>
          <a:off x="2336800" y="14053669"/>
          <a:ext cx="889000" cy="3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133612</xdr:rowOff>
    </xdr:from>
    <xdr:to>
      <xdr:col>4</xdr:col>
      <xdr:colOff>533400</xdr:colOff>
      <xdr:row>86</xdr:row>
      <xdr:rowOff>63762</xdr:rowOff>
    </xdr:to>
    <xdr:sp macro="" textlink="">
      <xdr:nvSpPr>
        <xdr:cNvPr id="199" name="フローチャート : 判断 198"/>
        <xdr:cNvSpPr/>
      </xdr:nvSpPr>
      <xdr:spPr>
        <a:xfrm>
          <a:off x="3175000" y="1470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48539</xdr:rowOff>
    </xdr:from>
    <xdr:ext cx="762000" cy="259045"/>
    <xdr:sp macro="" textlink="">
      <xdr:nvSpPr>
        <xdr:cNvPr id="200" name="テキスト ボックス 199"/>
        <xdr:cNvSpPr txBox="1"/>
      </xdr:nvSpPr>
      <xdr:spPr>
        <a:xfrm>
          <a:off x="2844800" y="1479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166219</xdr:rowOff>
    </xdr:from>
    <xdr:to>
      <xdr:col>3</xdr:col>
      <xdr:colOff>279400</xdr:colOff>
      <xdr:row>84</xdr:row>
      <xdr:rowOff>19692</xdr:rowOff>
    </xdr:to>
    <xdr:cxnSp macro="">
      <xdr:nvCxnSpPr>
        <xdr:cNvPr id="201" name="直線コネクタ 200"/>
        <xdr:cNvCxnSpPr/>
      </xdr:nvCxnSpPr>
      <xdr:spPr>
        <a:xfrm flipV="1">
          <a:off x="1447800" y="14053669"/>
          <a:ext cx="889000" cy="36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103290</xdr:rowOff>
    </xdr:from>
    <xdr:to>
      <xdr:col>3</xdr:col>
      <xdr:colOff>330200</xdr:colOff>
      <xdr:row>86</xdr:row>
      <xdr:rowOff>33440</xdr:rowOff>
    </xdr:to>
    <xdr:sp macro="" textlink="">
      <xdr:nvSpPr>
        <xdr:cNvPr id="202" name="フローチャート : 判断 201"/>
        <xdr:cNvSpPr/>
      </xdr:nvSpPr>
      <xdr:spPr>
        <a:xfrm>
          <a:off x="2286000" y="146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18217</xdr:rowOff>
    </xdr:from>
    <xdr:ext cx="762000" cy="259045"/>
    <xdr:sp macro="" textlink="">
      <xdr:nvSpPr>
        <xdr:cNvPr id="203" name="テキスト ボックス 202"/>
        <xdr:cNvSpPr txBox="1"/>
      </xdr:nvSpPr>
      <xdr:spPr>
        <a:xfrm>
          <a:off x="1955800" y="1476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20155</xdr:rowOff>
    </xdr:from>
    <xdr:to>
      <xdr:col>2</xdr:col>
      <xdr:colOff>127000</xdr:colOff>
      <xdr:row>86</xdr:row>
      <xdr:rowOff>121755</xdr:rowOff>
    </xdr:to>
    <xdr:sp macro="" textlink="">
      <xdr:nvSpPr>
        <xdr:cNvPr id="204" name="フローチャート : 判断 203"/>
        <xdr:cNvSpPr/>
      </xdr:nvSpPr>
      <xdr:spPr>
        <a:xfrm>
          <a:off x="1397000" y="1476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106532</xdr:rowOff>
    </xdr:from>
    <xdr:ext cx="762000" cy="259045"/>
    <xdr:sp macro="" textlink="">
      <xdr:nvSpPr>
        <xdr:cNvPr id="205" name="テキスト ボックス 204"/>
        <xdr:cNvSpPr txBox="1"/>
      </xdr:nvSpPr>
      <xdr:spPr>
        <a:xfrm>
          <a:off x="1066800" y="1485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46703</xdr:rowOff>
    </xdr:from>
    <xdr:to>
      <xdr:col>7</xdr:col>
      <xdr:colOff>203200</xdr:colOff>
      <xdr:row>82</xdr:row>
      <xdr:rowOff>148303</xdr:rowOff>
    </xdr:to>
    <xdr:sp macro="" textlink="">
      <xdr:nvSpPr>
        <xdr:cNvPr id="211" name="円/楕円 210"/>
        <xdr:cNvSpPr/>
      </xdr:nvSpPr>
      <xdr:spPr>
        <a:xfrm>
          <a:off x="4902200" y="141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139430</xdr:rowOff>
    </xdr:from>
    <xdr:ext cx="762000" cy="259045"/>
    <xdr:sp macro="" textlink="">
      <xdr:nvSpPr>
        <xdr:cNvPr id="212" name="人件費・物件費等の状況該当値テキスト"/>
        <xdr:cNvSpPr txBox="1"/>
      </xdr:nvSpPr>
      <xdr:spPr>
        <a:xfrm>
          <a:off x="5041900" y="1402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77,691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21588</xdr:rowOff>
    </xdr:from>
    <xdr:to>
      <xdr:col>6</xdr:col>
      <xdr:colOff>50800</xdr:colOff>
      <xdr:row>82</xdr:row>
      <xdr:rowOff>123188</xdr:rowOff>
    </xdr:to>
    <xdr:sp macro="" textlink="">
      <xdr:nvSpPr>
        <xdr:cNvPr id="213" name="円/楕円 212"/>
        <xdr:cNvSpPr/>
      </xdr:nvSpPr>
      <xdr:spPr>
        <a:xfrm>
          <a:off x="4064000" y="140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133365</xdr:rowOff>
    </xdr:from>
    <xdr:ext cx="736600" cy="259045"/>
    <xdr:sp macro="" textlink="">
      <xdr:nvSpPr>
        <xdr:cNvPr id="214" name="テキスト ボックス 213"/>
        <xdr:cNvSpPr txBox="1"/>
      </xdr:nvSpPr>
      <xdr:spPr>
        <a:xfrm>
          <a:off x="3733800" y="1384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76,442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148377</xdr:rowOff>
    </xdr:from>
    <xdr:to>
      <xdr:col>4</xdr:col>
      <xdr:colOff>533400</xdr:colOff>
      <xdr:row>82</xdr:row>
      <xdr:rowOff>78527</xdr:rowOff>
    </xdr:to>
    <xdr:sp macro="" textlink="">
      <xdr:nvSpPr>
        <xdr:cNvPr id="215" name="円/楕円 214"/>
        <xdr:cNvSpPr/>
      </xdr:nvSpPr>
      <xdr:spPr>
        <a:xfrm>
          <a:off x="3175000" y="140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88704</xdr:rowOff>
    </xdr:from>
    <xdr:ext cx="762000" cy="259045"/>
    <xdr:sp macro="" textlink="">
      <xdr:nvSpPr>
        <xdr:cNvPr id="216" name="テキスト ボックス 215"/>
        <xdr:cNvSpPr txBox="1"/>
      </xdr:nvSpPr>
      <xdr:spPr>
        <a:xfrm>
          <a:off x="2844800" y="1380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115419</xdr:rowOff>
    </xdr:from>
    <xdr:to>
      <xdr:col>3</xdr:col>
      <xdr:colOff>330200</xdr:colOff>
      <xdr:row>82</xdr:row>
      <xdr:rowOff>45569</xdr:rowOff>
    </xdr:to>
    <xdr:sp macro="" textlink="">
      <xdr:nvSpPr>
        <xdr:cNvPr id="217" name="円/楕円 216"/>
        <xdr:cNvSpPr/>
      </xdr:nvSpPr>
      <xdr:spPr>
        <a:xfrm>
          <a:off x="2286000" y="140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55746</xdr:rowOff>
    </xdr:from>
    <xdr:ext cx="762000" cy="259045"/>
    <xdr:sp macro="" textlink="">
      <xdr:nvSpPr>
        <xdr:cNvPr id="218" name="テキスト ボックス 217"/>
        <xdr:cNvSpPr txBox="1"/>
      </xdr:nvSpPr>
      <xdr:spPr>
        <a:xfrm>
          <a:off x="1955800" y="1377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140342</xdr:rowOff>
    </xdr:from>
    <xdr:to>
      <xdr:col>2</xdr:col>
      <xdr:colOff>127000</xdr:colOff>
      <xdr:row>84</xdr:row>
      <xdr:rowOff>70492</xdr:rowOff>
    </xdr:to>
    <xdr:sp macro="" textlink="">
      <xdr:nvSpPr>
        <xdr:cNvPr id="219" name="円/楕円 218"/>
        <xdr:cNvSpPr/>
      </xdr:nvSpPr>
      <xdr:spPr>
        <a:xfrm>
          <a:off x="1397000" y="1437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80669</xdr:rowOff>
    </xdr:from>
    <xdr:ext cx="762000" cy="259045"/>
    <xdr:sp macro="" textlink="">
      <xdr:nvSpPr>
        <xdr:cNvPr id="220" name="テキスト ボックス 219"/>
        <xdr:cNvSpPr txBox="1"/>
      </xdr:nvSpPr>
      <xdr:spPr>
        <a:xfrm>
          <a:off x="1066800" y="1413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年度については，国の給与カットが実施されたため，指数が高くなっている。特別職期末手当・管理職手当の削減や，地域手当の抑制等の努力により，類似団体内平均値を下回り，低水準にある。平成</a:t>
          </a:r>
          <a:r>
            <a:rPr kumimoji="1" lang="en-US" altLang="ja-JP" sz="1300">
              <a:latin typeface="ＭＳ Ｐゴシック"/>
            </a:rPr>
            <a:t>27</a:t>
          </a:r>
          <a:r>
            <a:rPr kumimoji="1" lang="ja-JP" altLang="en-US" sz="1300">
              <a:latin typeface="ＭＳ Ｐゴシック"/>
            </a:rPr>
            <a:t>年度は，国に比べて現給保障者の割合が少ないため，昇給額が多くなったこと等から，</a:t>
          </a:r>
          <a:r>
            <a:rPr kumimoji="1" lang="en-US" altLang="ja-JP" sz="1300">
              <a:latin typeface="ＭＳ Ｐゴシック"/>
            </a:rPr>
            <a:t>0.6</a:t>
          </a:r>
          <a:r>
            <a:rPr kumimoji="1" lang="ja-JP" altLang="en-US" sz="1300">
              <a:latin typeface="ＭＳ Ｐゴシック"/>
            </a:rPr>
            <a:t>ポイント上昇した。今後も給与体系の適正化に努める。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39612</xdr:rowOff>
    </xdr:from>
    <xdr:to>
      <xdr:col>24</xdr:col>
      <xdr:colOff>558800</xdr:colOff>
      <xdr:row>86</xdr:row>
      <xdr:rowOff>67129</xdr:rowOff>
    </xdr:to>
    <xdr:cxnSp macro="">
      <xdr:nvCxnSpPr>
        <xdr:cNvPr id="251" name="直線コネクタ 250"/>
        <xdr:cNvCxnSpPr/>
      </xdr:nvCxnSpPr>
      <xdr:spPr>
        <a:xfrm flipV="1">
          <a:off x="17018000" y="1392706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2"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3" name="直線コネクタ 252"/>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125989</xdr:rowOff>
    </xdr:from>
    <xdr:ext cx="762000" cy="259045"/>
    <xdr:sp macro="" textlink="">
      <xdr:nvSpPr>
        <xdr:cNvPr id="254" name="給与水準   （国との比較）最大値テキスト"/>
        <xdr:cNvSpPr txBox="1"/>
      </xdr:nvSpPr>
      <xdr:spPr>
        <a:xfrm>
          <a:off x="17106900" y="136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81</xdr:row>
      <xdr:rowOff>39612</xdr:rowOff>
    </xdr:from>
    <xdr:to>
      <xdr:col>24</xdr:col>
      <xdr:colOff>647700</xdr:colOff>
      <xdr:row>81</xdr:row>
      <xdr:rowOff>39612</xdr:rowOff>
    </xdr:to>
    <xdr:cxnSp macro="">
      <xdr:nvCxnSpPr>
        <xdr:cNvPr id="255" name="直線コネクタ 254"/>
        <xdr:cNvCxnSpPr/>
      </xdr:nvCxnSpPr>
      <xdr:spPr>
        <a:xfrm>
          <a:off x="16929100" y="1392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84</xdr:row>
      <xdr:rowOff>19352</xdr:rowOff>
    </xdr:to>
    <xdr:cxnSp macro="">
      <xdr:nvCxnSpPr>
        <xdr:cNvPr id="256" name="直線コネクタ 255"/>
        <xdr:cNvCxnSpPr/>
      </xdr:nvCxnSpPr>
      <xdr:spPr>
        <a:xfrm>
          <a:off x="16179800" y="1435220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57"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58" name="フローチャート : 判断 257"/>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121859</xdr:rowOff>
    </xdr:to>
    <xdr:cxnSp macro="">
      <xdr:nvCxnSpPr>
        <xdr:cNvPr id="259" name="直線コネクタ 258"/>
        <xdr:cNvCxnSpPr/>
      </xdr:nvCxnSpPr>
      <xdr:spPr>
        <a:xfrm>
          <a:off x="15290800" y="14352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0" name="フローチャート : 判断 259"/>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1" name="テキスト ボックス 260"/>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89</xdr:row>
      <xdr:rowOff>35379</xdr:rowOff>
    </xdr:to>
    <xdr:cxnSp macro="">
      <xdr:nvCxnSpPr>
        <xdr:cNvPr id="262" name="直線コネクタ 261"/>
        <xdr:cNvCxnSpPr/>
      </xdr:nvCxnSpPr>
      <xdr:spPr>
        <a:xfrm flipV="1">
          <a:off x="14401800" y="14352209"/>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3" name="フローチャート : 判断 262"/>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4" name="テキスト ボックス 263"/>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35379</xdr:rowOff>
    </xdr:to>
    <xdr:cxnSp macro="">
      <xdr:nvCxnSpPr>
        <xdr:cNvPr id="265" name="直線コネクタ 264"/>
        <xdr:cNvCxnSpPr/>
      </xdr:nvCxnSpPr>
      <xdr:spPr>
        <a:xfrm>
          <a:off x="13512800" y="152829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19957</xdr:rowOff>
    </xdr:from>
    <xdr:to>
      <xdr:col>21</xdr:col>
      <xdr:colOff>50800</xdr:colOff>
      <xdr:row>90</xdr:row>
      <xdr:rowOff>121557</xdr:rowOff>
    </xdr:to>
    <xdr:sp macro="" textlink="">
      <xdr:nvSpPr>
        <xdr:cNvPr id="266" name="フローチャート : 判断 265"/>
        <xdr:cNvSpPr/>
      </xdr:nvSpPr>
      <xdr:spPr>
        <a:xfrm>
          <a:off x="14351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67" name="テキスト ボックス 266"/>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68" name="フローチャート : 判断 267"/>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69" name="テキスト ボックス 268"/>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5" name="円/楕円 274"/>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156529</xdr:rowOff>
    </xdr:from>
    <xdr:ext cx="762000" cy="259045"/>
    <xdr:sp macro="" textlink="">
      <xdr:nvSpPr>
        <xdr:cNvPr id="276"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7" name="円/楕円 276"/>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78" name="テキスト ボックス 277"/>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79" name="円/楕円 278"/>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11386</xdr:rowOff>
    </xdr:from>
    <xdr:ext cx="762000" cy="259045"/>
    <xdr:sp macro="" textlink="">
      <xdr:nvSpPr>
        <xdr:cNvPr id="280" name="テキスト ボックス 279"/>
        <xdr:cNvSpPr txBox="1"/>
      </xdr:nvSpPr>
      <xdr:spPr>
        <a:xfrm>
          <a:off x="14909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1" name="円/楕円 280"/>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2" name="テキスト ボックス 281"/>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3" name="円/楕円 282"/>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84865</xdr:rowOff>
    </xdr:from>
    <xdr:ext cx="762000" cy="259045"/>
    <xdr:sp macro="" textlink="">
      <xdr:nvSpPr>
        <xdr:cNvPr id="284" name="テキスト ボックス 283"/>
        <xdr:cNvSpPr txBox="1"/>
      </xdr:nvSpPr>
      <xdr:spPr>
        <a:xfrm>
          <a:off x="13131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類似団体内で最低水準にある。前年度より</a:t>
          </a:r>
          <a:r>
            <a:rPr kumimoji="1" lang="en-US" altLang="ja-JP" sz="1300">
              <a:latin typeface="ＭＳ Ｐゴシック"/>
            </a:rPr>
            <a:t>0.04</a:t>
          </a:r>
          <a:r>
            <a:rPr kumimoji="1" lang="ja-JP" altLang="en-US" sz="1300">
              <a:latin typeface="ＭＳ Ｐゴシック"/>
            </a:rPr>
            <a:t>人増加したのは，質の高い行政サービスを維持するため，職員数を</a:t>
          </a:r>
          <a:r>
            <a:rPr kumimoji="1" lang="en-US" altLang="ja-JP" sz="1300">
              <a:latin typeface="ＭＳ Ｐゴシック"/>
            </a:rPr>
            <a:t>703</a:t>
          </a:r>
          <a:r>
            <a:rPr kumimoji="1" lang="ja-JP" altLang="en-US" sz="1300">
              <a:latin typeface="ＭＳ Ｐゴシック"/>
            </a:rPr>
            <a:t>人から</a:t>
          </a:r>
          <a:r>
            <a:rPr kumimoji="1" lang="en-US" altLang="ja-JP" sz="1300">
              <a:latin typeface="ＭＳ Ｐゴシック"/>
            </a:rPr>
            <a:t>710</a:t>
          </a:r>
          <a:r>
            <a:rPr kumimoji="1" lang="ja-JP" altLang="en-US" sz="1300">
              <a:latin typeface="ＭＳ Ｐゴシック"/>
            </a:rPr>
            <a:t>人に</a:t>
          </a:r>
          <a:r>
            <a:rPr kumimoji="1" lang="en-US" altLang="ja-JP" sz="1300">
              <a:latin typeface="ＭＳ Ｐゴシック"/>
            </a:rPr>
            <a:t>7</a:t>
          </a:r>
          <a:r>
            <a:rPr kumimoji="1" lang="ja-JP" altLang="en-US" sz="1300">
              <a:latin typeface="ＭＳ Ｐゴシック"/>
            </a:rPr>
            <a:t>人増員したことである。今後も更なる定員の適正化に努め，効率的かつ効果的な行政運営を行っていく。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314" name="直線コネクタ 313"/>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315"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316" name="直線コネクタ 315"/>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317"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318" name="直線コネクタ 317"/>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40005</xdr:rowOff>
    </xdr:from>
    <xdr:to>
      <xdr:col>24</xdr:col>
      <xdr:colOff>558800</xdr:colOff>
      <xdr:row>59</xdr:row>
      <xdr:rowOff>56092</xdr:rowOff>
    </xdr:to>
    <xdr:cxnSp macro="">
      <xdr:nvCxnSpPr>
        <xdr:cNvPr id="319" name="直線コネクタ 318"/>
        <xdr:cNvCxnSpPr/>
      </xdr:nvCxnSpPr>
      <xdr:spPr>
        <a:xfrm>
          <a:off x="16179800" y="1015555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107967</xdr:rowOff>
    </xdr:from>
    <xdr:ext cx="762000" cy="259045"/>
    <xdr:sp macro="" textlink="">
      <xdr:nvSpPr>
        <xdr:cNvPr id="320" name="定員管理の状況平均値テキスト"/>
        <xdr:cNvSpPr txBox="1"/>
      </xdr:nvSpPr>
      <xdr:spPr>
        <a:xfrm>
          <a:off x="17106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21" name="フローチャート : 判断 320"/>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40005</xdr:rowOff>
    </xdr:from>
    <xdr:to>
      <xdr:col>23</xdr:col>
      <xdr:colOff>406400</xdr:colOff>
      <xdr:row>59</xdr:row>
      <xdr:rowOff>48048</xdr:rowOff>
    </xdr:to>
    <xdr:cxnSp macro="">
      <xdr:nvCxnSpPr>
        <xdr:cNvPr id="322" name="直線コネクタ 321"/>
        <xdr:cNvCxnSpPr/>
      </xdr:nvCxnSpPr>
      <xdr:spPr>
        <a:xfrm flipV="1">
          <a:off x="15290800" y="101555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23" name="フローチャート : 判断 322"/>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57379</xdr:rowOff>
    </xdr:from>
    <xdr:ext cx="736600" cy="259045"/>
    <xdr:sp macro="" textlink="">
      <xdr:nvSpPr>
        <xdr:cNvPr id="324" name="テキスト ボックス 323"/>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48048</xdr:rowOff>
    </xdr:from>
    <xdr:to>
      <xdr:col>22</xdr:col>
      <xdr:colOff>203200</xdr:colOff>
      <xdr:row>59</xdr:row>
      <xdr:rowOff>48048</xdr:rowOff>
    </xdr:to>
    <xdr:cxnSp macro="">
      <xdr:nvCxnSpPr>
        <xdr:cNvPr id="325" name="直線コネクタ 324"/>
        <xdr:cNvCxnSpPr/>
      </xdr:nvCxnSpPr>
      <xdr:spPr>
        <a:xfrm>
          <a:off x="14401800" y="10163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6" name="フローチャート : 判断 325"/>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73465</xdr:rowOff>
    </xdr:from>
    <xdr:ext cx="762000" cy="259045"/>
    <xdr:sp macro="" textlink="">
      <xdr:nvSpPr>
        <xdr:cNvPr id="327" name="テキスト ボックス 326"/>
        <xdr:cNvSpPr txBox="1"/>
      </xdr:nvSpPr>
      <xdr:spPr>
        <a:xfrm>
          <a:off x="14909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48048</xdr:rowOff>
    </xdr:from>
    <xdr:to>
      <xdr:col>21</xdr:col>
      <xdr:colOff>0</xdr:colOff>
      <xdr:row>59</xdr:row>
      <xdr:rowOff>88265</xdr:rowOff>
    </xdr:to>
    <xdr:cxnSp macro="">
      <xdr:nvCxnSpPr>
        <xdr:cNvPr id="328" name="直線コネクタ 327"/>
        <xdr:cNvCxnSpPr/>
      </xdr:nvCxnSpPr>
      <xdr:spPr>
        <a:xfrm flipV="1">
          <a:off x="13512800" y="101635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29" name="フローチャート : 判断 328"/>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89552</xdr:rowOff>
    </xdr:from>
    <xdr:ext cx="762000" cy="259045"/>
    <xdr:sp macro="" textlink="">
      <xdr:nvSpPr>
        <xdr:cNvPr id="330" name="テキスト ボックス 329"/>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31" name="フローチャート : 判断 330"/>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153898</xdr:rowOff>
    </xdr:from>
    <xdr:ext cx="762000" cy="259045"/>
    <xdr:sp macro="" textlink="">
      <xdr:nvSpPr>
        <xdr:cNvPr id="332" name="テキスト ボックス 331"/>
        <xdr:cNvSpPr txBox="1"/>
      </xdr:nvSpPr>
      <xdr:spPr>
        <a:xfrm>
          <a:off x="13131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5292</xdr:rowOff>
    </xdr:from>
    <xdr:to>
      <xdr:col>24</xdr:col>
      <xdr:colOff>609600</xdr:colOff>
      <xdr:row>59</xdr:row>
      <xdr:rowOff>106892</xdr:rowOff>
    </xdr:to>
    <xdr:sp macro="" textlink="">
      <xdr:nvSpPr>
        <xdr:cNvPr id="338" name="円/楕円 337"/>
        <xdr:cNvSpPr/>
      </xdr:nvSpPr>
      <xdr:spPr>
        <a:xfrm>
          <a:off x="16967200" y="101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98019</xdr:rowOff>
    </xdr:from>
    <xdr:ext cx="762000" cy="259045"/>
    <xdr:sp macro="" textlink="">
      <xdr:nvSpPr>
        <xdr:cNvPr id="339" name="定員管理の状況該当値テキスト"/>
        <xdr:cNvSpPr txBox="1"/>
      </xdr:nvSpPr>
      <xdr:spPr>
        <a:xfrm>
          <a:off x="17106900" y="1004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160655</xdr:rowOff>
    </xdr:from>
    <xdr:to>
      <xdr:col>23</xdr:col>
      <xdr:colOff>457200</xdr:colOff>
      <xdr:row>59</xdr:row>
      <xdr:rowOff>90805</xdr:rowOff>
    </xdr:to>
    <xdr:sp macro="" textlink="">
      <xdr:nvSpPr>
        <xdr:cNvPr id="340" name="円/楕円 339"/>
        <xdr:cNvSpPr/>
      </xdr:nvSpPr>
      <xdr:spPr>
        <a:xfrm>
          <a:off x="16129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100982</xdr:rowOff>
    </xdr:from>
    <xdr:ext cx="736600" cy="259045"/>
    <xdr:sp macro="" textlink="">
      <xdr:nvSpPr>
        <xdr:cNvPr id="341" name="テキスト ボックス 340"/>
        <xdr:cNvSpPr txBox="1"/>
      </xdr:nvSpPr>
      <xdr:spPr>
        <a:xfrm>
          <a:off x="15798800" y="987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168698</xdr:rowOff>
    </xdr:from>
    <xdr:to>
      <xdr:col>22</xdr:col>
      <xdr:colOff>254000</xdr:colOff>
      <xdr:row>59</xdr:row>
      <xdr:rowOff>98848</xdr:rowOff>
    </xdr:to>
    <xdr:sp macro="" textlink="">
      <xdr:nvSpPr>
        <xdr:cNvPr id="342" name="円/楕円 341"/>
        <xdr:cNvSpPr/>
      </xdr:nvSpPr>
      <xdr:spPr>
        <a:xfrm>
          <a:off x="15240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109025</xdr:rowOff>
    </xdr:from>
    <xdr:ext cx="762000" cy="259045"/>
    <xdr:sp macro="" textlink="">
      <xdr:nvSpPr>
        <xdr:cNvPr id="343" name="テキスト ボックス 342"/>
        <xdr:cNvSpPr txBox="1"/>
      </xdr:nvSpPr>
      <xdr:spPr>
        <a:xfrm>
          <a:off x="14909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168698</xdr:rowOff>
    </xdr:from>
    <xdr:to>
      <xdr:col>21</xdr:col>
      <xdr:colOff>50800</xdr:colOff>
      <xdr:row>59</xdr:row>
      <xdr:rowOff>98848</xdr:rowOff>
    </xdr:to>
    <xdr:sp macro="" textlink="">
      <xdr:nvSpPr>
        <xdr:cNvPr id="344" name="円/楕円 343"/>
        <xdr:cNvSpPr/>
      </xdr:nvSpPr>
      <xdr:spPr>
        <a:xfrm>
          <a:off x="14351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109025</xdr:rowOff>
    </xdr:from>
    <xdr:ext cx="762000" cy="259045"/>
    <xdr:sp macro="" textlink="">
      <xdr:nvSpPr>
        <xdr:cNvPr id="345" name="テキスト ボックス 344"/>
        <xdr:cNvSpPr txBox="1"/>
      </xdr:nvSpPr>
      <xdr:spPr>
        <a:xfrm>
          <a:off x="14020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37465</xdr:rowOff>
    </xdr:from>
    <xdr:to>
      <xdr:col>19</xdr:col>
      <xdr:colOff>533400</xdr:colOff>
      <xdr:row>59</xdr:row>
      <xdr:rowOff>139065</xdr:rowOff>
    </xdr:to>
    <xdr:sp macro="" textlink="">
      <xdr:nvSpPr>
        <xdr:cNvPr id="346" name="円/楕円 345"/>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149242</xdr:rowOff>
    </xdr:from>
    <xdr:ext cx="762000" cy="259045"/>
    <xdr:sp macro="" textlink="">
      <xdr:nvSpPr>
        <xdr:cNvPr id="347" name="テキスト ボックス 346"/>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指数としては改善傾向にあるが，類似団体平均値を上回っている。前年度と比較して</a:t>
          </a:r>
          <a:r>
            <a:rPr kumimoji="1" lang="en-US" altLang="ja-JP" sz="1300">
              <a:latin typeface="ＭＳ Ｐゴシック"/>
            </a:rPr>
            <a:t>0.3</a:t>
          </a:r>
          <a:r>
            <a:rPr kumimoji="1" lang="ja-JP" altLang="en-US" sz="1300">
              <a:latin typeface="ＭＳ Ｐゴシック"/>
            </a:rPr>
            <a:t>ポイントの減少となったのは，法人税割額の増加により標準税収入額等が増となったことが主な要因である。市債発行について当該年度の元金償還金を上回らない方針を堅持し，引き続き借入額を抑制していくが，重点的に実施している学校耐震化事業により，市債残高は一時的に増加するものと見込まれ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374" name="直線コネクタ 373"/>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5"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6" name="直線コネクタ 375"/>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119634</xdr:rowOff>
    </xdr:to>
    <xdr:cxnSp macro="">
      <xdr:nvCxnSpPr>
        <xdr:cNvPr id="379" name="直線コネクタ 378"/>
        <xdr:cNvCxnSpPr/>
      </xdr:nvCxnSpPr>
      <xdr:spPr>
        <a:xfrm flipV="1">
          <a:off x="16179800" y="71201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100093</xdr:rowOff>
    </xdr:from>
    <xdr:ext cx="762000" cy="259045"/>
    <xdr:sp macro="" textlink="">
      <xdr:nvSpPr>
        <xdr:cNvPr id="380" name="公債費負担の状況平均値テキスト"/>
        <xdr:cNvSpPr txBox="1"/>
      </xdr:nvSpPr>
      <xdr:spPr>
        <a:xfrm>
          <a:off x="17106900" y="661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81" name="フローチャート : 判断 380"/>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119634</xdr:rowOff>
    </xdr:from>
    <xdr:to>
      <xdr:col>23</xdr:col>
      <xdr:colOff>406400</xdr:colOff>
      <xdr:row>42</xdr:row>
      <xdr:rowOff>54356</xdr:rowOff>
    </xdr:to>
    <xdr:cxnSp macro="">
      <xdr:nvCxnSpPr>
        <xdr:cNvPr id="382" name="直線コネクタ 381"/>
        <xdr:cNvCxnSpPr/>
      </xdr:nvCxnSpPr>
      <xdr:spPr>
        <a:xfrm flipV="1">
          <a:off x="15290800" y="71490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83" name="フローチャート : 判断 382"/>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137431</xdr:rowOff>
    </xdr:from>
    <xdr:ext cx="736600" cy="259045"/>
    <xdr:sp macro="" textlink="">
      <xdr:nvSpPr>
        <xdr:cNvPr id="384" name="テキスト ボックス 383"/>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121920</xdr:rowOff>
    </xdr:to>
    <xdr:cxnSp macro="">
      <xdr:nvCxnSpPr>
        <xdr:cNvPr id="385" name="直線コネクタ 384"/>
        <xdr:cNvCxnSpPr/>
      </xdr:nvCxnSpPr>
      <xdr:spPr>
        <a:xfrm flipV="1">
          <a:off x="14401800" y="72552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6" name="フローチャート : 判断 385"/>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387" name="テキスト ボックス 386"/>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42</xdr:row>
      <xdr:rowOff>150876</xdr:rowOff>
    </xdr:to>
    <xdr:cxnSp macro="">
      <xdr:nvCxnSpPr>
        <xdr:cNvPr id="388" name="直線コネクタ 387"/>
        <xdr:cNvCxnSpPr/>
      </xdr:nvCxnSpPr>
      <xdr:spPr>
        <a:xfrm flipV="1">
          <a:off x="13512800" y="732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9" name="フローチャート : 判断 388"/>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90" name="テキスト ボックス 389"/>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91" name="フローチャート : 判断 390"/>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92" name="テキスト ボックス 391"/>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8" name="円/楕円 397"/>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11955</xdr:rowOff>
    </xdr:from>
    <xdr:ext cx="762000" cy="259045"/>
    <xdr:sp macro="" textlink="">
      <xdr:nvSpPr>
        <xdr:cNvPr id="399" name="公債費負担の状況該当値テキスト"/>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68834</xdr:rowOff>
    </xdr:from>
    <xdr:to>
      <xdr:col>23</xdr:col>
      <xdr:colOff>457200</xdr:colOff>
      <xdr:row>41</xdr:row>
      <xdr:rowOff>170434</xdr:rowOff>
    </xdr:to>
    <xdr:sp macro="" textlink="">
      <xdr:nvSpPr>
        <xdr:cNvPr id="400" name="円/楕円 399"/>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155211</xdr:rowOff>
    </xdr:from>
    <xdr:ext cx="736600" cy="259045"/>
    <xdr:sp macro="" textlink="">
      <xdr:nvSpPr>
        <xdr:cNvPr id="401" name="テキスト ボックス 400"/>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2" name="円/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4" name="円/楕円 403"/>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5" name="テキスト ボックス 40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6" name="円/楕円 405"/>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7" name="テキスト ボックス 406"/>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例年減少傾向にあり，平成</a:t>
          </a:r>
          <a:r>
            <a:rPr kumimoji="1" lang="en-US" altLang="ja-JP" sz="1300">
              <a:latin typeface="ＭＳ Ｐゴシック"/>
            </a:rPr>
            <a:t>27</a:t>
          </a:r>
          <a:r>
            <a:rPr kumimoji="1" lang="ja-JP" altLang="en-US" sz="1300">
              <a:latin typeface="ＭＳ Ｐゴシック"/>
            </a:rPr>
            <a:t>年度は前年度に比べ</a:t>
          </a:r>
          <a:r>
            <a:rPr kumimoji="1" lang="en-US" altLang="ja-JP" sz="1300">
              <a:latin typeface="ＭＳ Ｐゴシック"/>
            </a:rPr>
            <a:t>2.8</a:t>
          </a:r>
          <a:r>
            <a:rPr kumimoji="1" lang="ja-JP" altLang="en-US" sz="1300">
              <a:latin typeface="ＭＳ Ｐゴシック"/>
            </a:rPr>
            <a:t>ポイント減少している。要因として，宅地造成事業における公営企業債現在高の減，</a:t>
          </a:r>
          <a:r>
            <a:rPr kumimoji="1" lang="en-US" altLang="ja-JP" sz="1300">
              <a:latin typeface="ＭＳ Ｐゴシック"/>
            </a:rPr>
            <a:t>50</a:t>
          </a:r>
          <a:r>
            <a:rPr kumimoji="1" lang="ja-JP" altLang="en-US" sz="1300">
              <a:latin typeface="ＭＳ Ｐゴシック"/>
            </a:rPr>
            <a:t>歳代の職員構成比縮小による退職手当負担の減等により将来負担額が減少し，法人税割額の増により標準財政規模が増加したことが挙げられる。今後は，見直し後の区画整理事業の本格化や老朽化した公共施設の整備，新たな大型事業の開始などにより，財政調整基金の取り崩しが避けられなくなってくるため，実施事業の選択や既存事業の見直しを図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436" name="直線コネクタ 435"/>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437"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438" name="直線コネクタ 437"/>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132038</xdr:rowOff>
    </xdr:from>
    <xdr:to>
      <xdr:col>24</xdr:col>
      <xdr:colOff>558800</xdr:colOff>
      <xdr:row>14</xdr:row>
      <xdr:rowOff>154559</xdr:rowOff>
    </xdr:to>
    <xdr:cxnSp macro="">
      <xdr:nvCxnSpPr>
        <xdr:cNvPr id="441" name="直線コネクタ 440"/>
        <xdr:cNvCxnSpPr/>
      </xdr:nvCxnSpPr>
      <xdr:spPr>
        <a:xfrm flipV="1">
          <a:off x="16179800" y="2532338"/>
          <a:ext cx="8382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46287</xdr:rowOff>
    </xdr:from>
    <xdr:ext cx="762000" cy="259045"/>
    <xdr:sp macro="" textlink="">
      <xdr:nvSpPr>
        <xdr:cNvPr id="442"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43" name="フローチャート : 判断 442"/>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154559</xdr:rowOff>
    </xdr:from>
    <xdr:to>
      <xdr:col>23</xdr:col>
      <xdr:colOff>406400</xdr:colOff>
      <xdr:row>15</xdr:row>
      <xdr:rowOff>50673</xdr:rowOff>
    </xdr:to>
    <xdr:cxnSp macro="">
      <xdr:nvCxnSpPr>
        <xdr:cNvPr id="444" name="直線コネクタ 443"/>
        <xdr:cNvCxnSpPr/>
      </xdr:nvCxnSpPr>
      <xdr:spPr>
        <a:xfrm flipV="1">
          <a:off x="15290800" y="2554859"/>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45" name="フローチャート : 判断 444"/>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79815</xdr:rowOff>
    </xdr:from>
    <xdr:ext cx="736600" cy="259045"/>
    <xdr:sp macro="" textlink="">
      <xdr:nvSpPr>
        <xdr:cNvPr id="446" name="テキスト ボックス 445"/>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50673</xdr:rowOff>
    </xdr:from>
    <xdr:to>
      <xdr:col>22</xdr:col>
      <xdr:colOff>203200</xdr:colOff>
      <xdr:row>16</xdr:row>
      <xdr:rowOff>677</xdr:rowOff>
    </xdr:to>
    <xdr:cxnSp macro="">
      <xdr:nvCxnSpPr>
        <xdr:cNvPr id="447" name="直線コネクタ 446"/>
        <xdr:cNvCxnSpPr/>
      </xdr:nvCxnSpPr>
      <xdr:spPr>
        <a:xfrm flipV="1">
          <a:off x="14401800" y="2622423"/>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48" name="フローチャート : 判断 447"/>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96706</xdr:rowOff>
    </xdr:from>
    <xdr:ext cx="762000" cy="259045"/>
    <xdr:sp macro="" textlink="">
      <xdr:nvSpPr>
        <xdr:cNvPr id="449" name="テキスト ボックス 448"/>
        <xdr:cNvSpPr txBox="1"/>
      </xdr:nvSpPr>
      <xdr:spPr>
        <a:xfrm>
          <a:off x="14909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677</xdr:rowOff>
    </xdr:from>
    <xdr:to>
      <xdr:col>21</xdr:col>
      <xdr:colOff>0</xdr:colOff>
      <xdr:row>17</xdr:row>
      <xdr:rowOff>11007</xdr:rowOff>
    </xdr:to>
    <xdr:cxnSp macro="">
      <xdr:nvCxnSpPr>
        <xdr:cNvPr id="450" name="直線コネクタ 449"/>
        <xdr:cNvCxnSpPr/>
      </xdr:nvCxnSpPr>
      <xdr:spPr>
        <a:xfrm flipV="1">
          <a:off x="13512800" y="2743877"/>
          <a:ext cx="889000" cy="18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51" name="フローチャート : 判断 450"/>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52" name="テキスト ボックス 451"/>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53" name="フローチャート : 判断 452"/>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54" name="テキスト ボックス 453"/>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60" name="円/楕円 459"/>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53315</xdr:rowOff>
    </xdr:from>
    <xdr:ext cx="762000" cy="259045"/>
    <xdr:sp macro="" textlink="">
      <xdr:nvSpPr>
        <xdr:cNvPr id="461" name="将来負担の状況該当値テキスト"/>
        <xdr:cNvSpPr txBox="1"/>
      </xdr:nvSpPr>
      <xdr:spPr>
        <a:xfrm>
          <a:off x="17106900" y="245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103759</xdr:rowOff>
    </xdr:from>
    <xdr:to>
      <xdr:col>23</xdr:col>
      <xdr:colOff>457200</xdr:colOff>
      <xdr:row>15</xdr:row>
      <xdr:rowOff>33909</xdr:rowOff>
    </xdr:to>
    <xdr:sp macro="" textlink="">
      <xdr:nvSpPr>
        <xdr:cNvPr id="462" name="円/楕円 461"/>
        <xdr:cNvSpPr/>
      </xdr:nvSpPr>
      <xdr:spPr>
        <a:xfrm>
          <a:off x="161290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44086</xdr:rowOff>
    </xdr:from>
    <xdr:ext cx="736600" cy="259045"/>
    <xdr:sp macro="" textlink="">
      <xdr:nvSpPr>
        <xdr:cNvPr id="463" name="テキスト ボックス 462"/>
        <xdr:cNvSpPr txBox="1"/>
      </xdr:nvSpPr>
      <xdr:spPr>
        <a:xfrm>
          <a:off x="15798800" y="2272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171323</xdr:rowOff>
    </xdr:from>
    <xdr:to>
      <xdr:col>22</xdr:col>
      <xdr:colOff>254000</xdr:colOff>
      <xdr:row>15</xdr:row>
      <xdr:rowOff>101473</xdr:rowOff>
    </xdr:to>
    <xdr:sp macro="" textlink="">
      <xdr:nvSpPr>
        <xdr:cNvPr id="464" name="円/楕円 463"/>
        <xdr:cNvSpPr/>
      </xdr:nvSpPr>
      <xdr:spPr>
        <a:xfrm>
          <a:off x="15240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111650</xdr:rowOff>
    </xdr:from>
    <xdr:ext cx="762000" cy="259045"/>
    <xdr:sp macro="" textlink="">
      <xdr:nvSpPr>
        <xdr:cNvPr id="465" name="テキスト ボックス 464"/>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121327</xdr:rowOff>
    </xdr:from>
    <xdr:to>
      <xdr:col>21</xdr:col>
      <xdr:colOff>50800</xdr:colOff>
      <xdr:row>16</xdr:row>
      <xdr:rowOff>51477</xdr:rowOff>
    </xdr:to>
    <xdr:sp macro="" textlink="">
      <xdr:nvSpPr>
        <xdr:cNvPr id="466" name="円/楕円 465"/>
        <xdr:cNvSpPr/>
      </xdr:nvSpPr>
      <xdr:spPr>
        <a:xfrm>
          <a:off x="14351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36254</xdr:rowOff>
    </xdr:from>
    <xdr:ext cx="762000" cy="259045"/>
    <xdr:sp macro="" textlink="">
      <xdr:nvSpPr>
        <xdr:cNvPr id="467" name="テキスト ボックス 466"/>
        <xdr:cNvSpPr txBox="1"/>
      </xdr:nvSpPr>
      <xdr:spPr>
        <a:xfrm>
          <a:off x="14020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131657</xdr:rowOff>
    </xdr:from>
    <xdr:to>
      <xdr:col>19</xdr:col>
      <xdr:colOff>533400</xdr:colOff>
      <xdr:row>17</xdr:row>
      <xdr:rowOff>61807</xdr:rowOff>
    </xdr:to>
    <xdr:sp macro="" textlink="">
      <xdr:nvSpPr>
        <xdr:cNvPr id="468" name="円/楕円 467"/>
        <xdr:cNvSpPr/>
      </xdr:nvSpPr>
      <xdr:spPr>
        <a:xfrm>
          <a:off x="13462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46584</xdr:rowOff>
    </xdr:from>
    <xdr:ext cx="762000" cy="259045"/>
    <xdr:sp macro="" textlink="">
      <xdr:nvSpPr>
        <xdr:cNvPr id="469" name="テキスト ボックス 468"/>
        <xdr:cNvSpPr txBox="1"/>
      </xdr:nvSpPr>
      <xdr:spPr>
        <a:xfrm>
          <a:off x="13131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159,372
158,052
99.93
52,778,434
49,127,534
2,961,880
29,242,386
56,484,799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類似団体に比べて低い水準となっており，平成</a:t>
          </a:r>
          <a:r>
            <a:rPr kumimoji="1" lang="en-US" altLang="ja-JP" sz="1300">
              <a:latin typeface="ＭＳ Ｐゴシック"/>
            </a:rPr>
            <a:t>24</a:t>
          </a:r>
          <a:r>
            <a:rPr kumimoji="1" lang="ja-JP" altLang="en-US" sz="1300">
              <a:latin typeface="ＭＳ Ｐゴシック"/>
            </a:rPr>
            <a:t>年度に開始した消防・救急業務の広域化による，人件費から補助費等への性質の振替えが要因である。さらに，</a:t>
          </a:r>
          <a:r>
            <a:rPr kumimoji="1" lang="ja-JP" altLang="en-US" sz="1300">
              <a:solidFill>
                <a:sysClr val="windowText" lastClr="000000"/>
              </a:solidFill>
              <a:latin typeface="ＭＳ Ｐゴシック"/>
            </a:rPr>
            <a:t>事業費支弁人件費として</a:t>
          </a:r>
          <a:r>
            <a:rPr kumimoji="1" lang="ja-JP" altLang="en-US" sz="1300">
              <a:latin typeface="ＭＳ Ｐゴシック"/>
            </a:rPr>
            <a:t>普通建設事業費に振替えたことにより，前年度より</a:t>
          </a:r>
          <a:r>
            <a:rPr kumimoji="1" lang="en-US" altLang="ja-JP" sz="1300">
              <a:latin typeface="ＭＳ Ｐゴシック"/>
            </a:rPr>
            <a:t>0.6</a:t>
          </a:r>
          <a:r>
            <a:rPr kumimoji="1" lang="ja-JP" altLang="en-US" sz="1300">
              <a:latin typeface="ＭＳ Ｐゴシック"/>
            </a:rPr>
            <a:t>ポイント減少している。今後も，内部事務の見直しや簡素で効率的な組織構築を推進することで，行政サービスの質を維持しながら，コストの縮減に努めていく。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42</xdr:row>
      <xdr:rowOff>38100</xdr:rowOff>
    </xdr:to>
    <xdr:cxnSp macro="">
      <xdr:nvCxnSpPr>
        <xdr:cNvPr id="61" name="直線コネクタ 60"/>
        <xdr:cNvCxnSpPr/>
      </xdr:nvCxnSpPr>
      <xdr:spPr>
        <a:xfrm flipV="1">
          <a:off x="4826000" y="5702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4"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5" name="直線コネクタ 64"/>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127000</xdr:rowOff>
    </xdr:to>
    <xdr:cxnSp macro="">
      <xdr:nvCxnSpPr>
        <xdr:cNvPr id="66" name="直線コネクタ 65"/>
        <xdr:cNvCxnSpPr/>
      </xdr:nvCxnSpPr>
      <xdr:spPr>
        <a:xfrm flipV="1">
          <a:off x="3987800" y="588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8" name="フローチャート :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127000</xdr:rowOff>
    </xdr:from>
    <xdr:to>
      <xdr:col>5</xdr:col>
      <xdr:colOff>549275</xdr:colOff>
      <xdr:row>35</xdr:row>
      <xdr:rowOff>69850</xdr:rowOff>
    </xdr:to>
    <xdr:cxnSp macro="">
      <xdr:nvCxnSpPr>
        <xdr:cNvPr id="69" name="直線コネクタ 68"/>
        <xdr:cNvCxnSpPr/>
      </xdr:nvCxnSpPr>
      <xdr:spPr>
        <a:xfrm flipV="1">
          <a:off x="3098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82550</xdr:rowOff>
    </xdr:to>
    <xdr:cxnSp macro="">
      <xdr:nvCxnSpPr>
        <xdr:cNvPr id="72" name="直線コネクタ 71"/>
        <xdr:cNvCxnSpPr/>
      </xdr:nvCxnSpPr>
      <xdr:spPr>
        <a:xfrm flipV="1">
          <a:off x="2209800" y="607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82550</xdr:rowOff>
    </xdr:from>
    <xdr:to>
      <xdr:col>3</xdr:col>
      <xdr:colOff>142875</xdr:colOff>
      <xdr:row>39</xdr:row>
      <xdr:rowOff>107950</xdr:rowOff>
    </xdr:to>
    <xdr:cxnSp macro="">
      <xdr:nvCxnSpPr>
        <xdr:cNvPr id="75" name="直線コネクタ 74"/>
        <xdr:cNvCxnSpPr/>
      </xdr:nvCxnSpPr>
      <xdr:spPr>
        <a:xfrm flipV="1">
          <a:off x="1320800" y="6083300"/>
          <a:ext cx="8890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76200</xdr:rowOff>
    </xdr:from>
    <xdr:to>
      <xdr:col>5</xdr:col>
      <xdr:colOff>600075</xdr:colOff>
      <xdr:row>35</xdr:row>
      <xdr:rowOff>6350</xdr:rowOff>
    </xdr:to>
    <xdr:sp macro="" textlink="">
      <xdr:nvSpPr>
        <xdr:cNvPr id="87" name="円/楕円 86"/>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16527</xdr:rowOff>
    </xdr:from>
    <xdr:ext cx="736600" cy="259045"/>
    <xdr:sp macro="" textlink="">
      <xdr:nvSpPr>
        <xdr:cNvPr id="88" name="テキスト ボックス 87"/>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9" name="円/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31750</xdr:rowOff>
    </xdr:from>
    <xdr:to>
      <xdr:col>3</xdr:col>
      <xdr:colOff>193675</xdr:colOff>
      <xdr:row>35</xdr:row>
      <xdr:rowOff>133350</xdr:rowOff>
    </xdr:to>
    <xdr:sp macro="" textlink="">
      <xdr:nvSpPr>
        <xdr:cNvPr id="91" name="円/楕円 90"/>
        <xdr:cNvSpPr/>
      </xdr:nvSpPr>
      <xdr:spPr>
        <a:xfrm>
          <a:off x="2159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143527</xdr:rowOff>
    </xdr:from>
    <xdr:ext cx="762000" cy="259045"/>
    <xdr:sp macro="" textlink="">
      <xdr:nvSpPr>
        <xdr:cNvPr id="92" name="テキスト ボックス 91"/>
        <xdr:cNvSpPr txBox="1"/>
      </xdr:nvSpPr>
      <xdr:spPr>
        <a:xfrm>
          <a:off x="1828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に低コストで稼動する廃棄物処理施設の新設に伴い，一部事務組合に管理運営させることで，物件費に係る経常収支比率が類似団体を下回った。その後，物価上昇や電気料金値上げ，消費増税の影響により増加傾向にあったが，平成</a:t>
          </a:r>
          <a:r>
            <a:rPr kumimoji="1" lang="en-US" altLang="ja-JP" sz="1300">
              <a:latin typeface="ＭＳ Ｐゴシック"/>
            </a:rPr>
            <a:t>27</a:t>
          </a:r>
          <a:r>
            <a:rPr kumimoji="1" lang="ja-JP" altLang="en-US" sz="1300">
              <a:latin typeface="ＭＳ Ｐゴシック"/>
            </a:rPr>
            <a:t>年度にはシステムのクラウド化によるサーバーリース料の減などにより，</a:t>
          </a:r>
          <a:r>
            <a:rPr kumimoji="1" lang="en-US" altLang="ja-JP" sz="1300">
              <a:latin typeface="ＭＳ Ｐゴシック"/>
            </a:rPr>
            <a:t>0.9</a:t>
          </a:r>
          <a:r>
            <a:rPr kumimoji="1" lang="ja-JP" altLang="en-US" sz="1300">
              <a:latin typeface="ＭＳ Ｐゴシック"/>
            </a:rPr>
            <a:t>％の減となった。引き続き，事務経費の削減や事業効率の見直しにより，物件費の抑制に努めていく。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24" name="直線コネクタ 123"/>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151493</xdr:rowOff>
    </xdr:from>
    <xdr:to>
      <xdr:col>24</xdr:col>
      <xdr:colOff>31750</xdr:colOff>
      <xdr:row>16</xdr:row>
      <xdr:rowOff>127000</xdr:rowOff>
    </xdr:to>
    <xdr:cxnSp macro="">
      <xdr:nvCxnSpPr>
        <xdr:cNvPr id="129" name="直線コネクタ 128"/>
        <xdr:cNvCxnSpPr/>
      </xdr:nvCxnSpPr>
      <xdr:spPr>
        <a:xfrm flipV="1">
          <a:off x="15671800" y="2723243"/>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127000</xdr:rowOff>
    </xdr:to>
    <xdr:cxnSp macro="">
      <xdr:nvCxnSpPr>
        <xdr:cNvPr id="132" name="直線コネクタ 131"/>
        <xdr:cNvCxnSpPr/>
      </xdr:nvCxnSpPr>
      <xdr:spPr>
        <a:xfrm>
          <a:off x="14782800" y="2788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3" name="フローチャート : 判断 132"/>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34" name="テキスト ボックス 133"/>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86179</xdr:rowOff>
    </xdr:from>
    <xdr:to>
      <xdr:col>21</xdr:col>
      <xdr:colOff>361950</xdr:colOff>
      <xdr:row>16</xdr:row>
      <xdr:rowOff>45357</xdr:rowOff>
    </xdr:to>
    <xdr:cxnSp macro="">
      <xdr:nvCxnSpPr>
        <xdr:cNvPr id="135" name="直線コネクタ 134"/>
        <xdr:cNvCxnSpPr/>
      </xdr:nvCxnSpPr>
      <xdr:spPr>
        <a:xfrm>
          <a:off x="13893800" y="26579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6" name="フローチャート : 判断 135"/>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7" name="テキスト ボックス 136"/>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18</xdr:row>
      <xdr:rowOff>12700</xdr:rowOff>
    </xdr:to>
    <xdr:cxnSp macro="">
      <xdr:nvCxnSpPr>
        <xdr:cNvPr id="138" name="直線コネクタ 137"/>
        <xdr:cNvCxnSpPr/>
      </xdr:nvCxnSpPr>
      <xdr:spPr>
        <a:xfrm flipV="1">
          <a:off x="13004800" y="2657929"/>
          <a:ext cx="889000" cy="44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68036</xdr:rowOff>
    </xdr:from>
    <xdr:to>
      <xdr:col>20</xdr:col>
      <xdr:colOff>209550</xdr:colOff>
      <xdr:row>17</xdr:row>
      <xdr:rowOff>169636</xdr:rowOff>
    </xdr:to>
    <xdr:sp macro="" textlink="">
      <xdr:nvSpPr>
        <xdr:cNvPr id="139" name="フローチャート : 判断 138"/>
        <xdr:cNvSpPr/>
      </xdr:nvSpPr>
      <xdr:spPr>
        <a:xfrm>
          <a:off x="13843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154413</xdr:rowOff>
    </xdr:from>
    <xdr:ext cx="762000" cy="259045"/>
    <xdr:sp macro="" textlink="">
      <xdr:nvSpPr>
        <xdr:cNvPr id="140" name="テキスト ボックス 139"/>
        <xdr:cNvSpPr txBox="1"/>
      </xdr:nvSpPr>
      <xdr:spPr>
        <a:xfrm>
          <a:off x="13512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1" name="フローチャート :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114498</xdr:rowOff>
    </xdr:from>
    <xdr:ext cx="762000" cy="259045"/>
    <xdr:sp macro="" textlink="">
      <xdr:nvSpPr>
        <xdr:cNvPr id="142" name="テキスト ボックス 141"/>
        <xdr:cNvSpPr txBox="1"/>
      </xdr:nvSpPr>
      <xdr:spPr>
        <a:xfrm>
          <a:off x="12623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48" name="円/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50" name="円/楕円 149"/>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51" name="テキスト ボックス 15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2" name="円/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35379</xdr:rowOff>
    </xdr:from>
    <xdr:to>
      <xdr:col>20</xdr:col>
      <xdr:colOff>209550</xdr:colOff>
      <xdr:row>15</xdr:row>
      <xdr:rowOff>136979</xdr:rowOff>
    </xdr:to>
    <xdr:sp macro="" textlink="">
      <xdr:nvSpPr>
        <xdr:cNvPr id="154" name="円/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6" name="円/楕円 155"/>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7" name="テキスト ボックス 15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が例年増加傾向にあるのは，サービス提供事業所が増えたことによる，障害福祉サービス費の伸びが要因として挙げられる。また，児童数の減少により児童手当は減となっているものの，子ども・子育て支援新制度の開始により民間保育所への保育給付費が拡大し，児童福祉に係る扶助費は全体で増加している。少子化対策は将来的な課題でもあるが，マル福や保育支援についてどこまで拡充するべきか見極める必要が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78015</xdr:rowOff>
    </xdr:from>
    <xdr:to>
      <xdr:col>7</xdr:col>
      <xdr:colOff>15875</xdr:colOff>
      <xdr:row>61</xdr:row>
      <xdr:rowOff>4535</xdr:rowOff>
    </xdr:to>
    <xdr:cxnSp macro="">
      <xdr:nvCxnSpPr>
        <xdr:cNvPr id="187" name="直線コネクタ 186"/>
        <xdr:cNvCxnSpPr/>
      </xdr:nvCxnSpPr>
      <xdr:spPr>
        <a:xfrm flipV="1">
          <a:off x="4826000" y="89934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52</xdr:row>
      <xdr:rowOff>78015</xdr:rowOff>
    </xdr:from>
    <xdr:to>
      <xdr:col>7</xdr:col>
      <xdr:colOff>104775</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57</xdr:row>
      <xdr:rowOff>37193</xdr:rowOff>
    </xdr:to>
    <xdr:cxnSp macro="">
      <xdr:nvCxnSpPr>
        <xdr:cNvPr id="192" name="直線コネクタ 191"/>
        <xdr:cNvCxnSpPr/>
      </xdr:nvCxnSpPr>
      <xdr:spPr>
        <a:xfrm>
          <a:off x="3987800" y="97118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3"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4" name="フローチャート :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110672</xdr:rowOff>
    </xdr:to>
    <xdr:cxnSp macro="">
      <xdr:nvCxnSpPr>
        <xdr:cNvPr id="195" name="直線コネクタ 194"/>
        <xdr:cNvCxnSpPr/>
      </xdr:nvCxnSpPr>
      <xdr:spPr>
        <a:xfrm>
          <a:off x="3098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61</xdr:row>
      <xdr:rowOff>19050</xdr:rowOff>
    </xdr:from>
    <xdr:to>
      <xdr:col>5</xdr:col>
      <xdr:colOff>600075</xdr:colOff>
      <xdr:row>61</xdr:row>
      <xdr:rowOff>120650</xdr:rowOff>
    </xdr:to>
    <xdr:sp macro="" textlink="">
      <xdr:nvSpPr>
        <xdr:cNvPr id="196" name="フローチャート : 判断 195"/>
        <xdr:cNvSpPr/>
      </xdr:nvSpPr>
      <xdr:spPr>
        <a:xfrm>
          <a:off x="3937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197" name="テキスト ボックス 196"/>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56</xdr:row>
      <xdr:rowOff>12700</xdr:rowOff>
    </xdr:to>
    <xdr:cxnSp macro="">
      <xdr:nvCxnSpPr>
        <xdr:cNvPr id="198" name="直線コネクタ 197"/>
        <xdr:cNvCxnSpPr/>
      </xdr:nvCxnSpPr>
      <xdr:spPr>
        <a:xfrm>
          <a:off x="2209800" y="93199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166007</xdr:rowOff>
    </xdr:from>
    <xdr:to>
      <xdr:col>4</xdr:col>
      <xdr:colOff>396875</xdr:colOff>
      <xdr:row>60</xdr:row>
      <xdr:rowOff>96157</xdr:rowOff>
    </xdr:to>
    <xdr:sp macro="" textlink="">
      <xdr:nvSpPr>
        <xdr:cNvPr id="199" name="フローチャート : 判断 198"/>
        <xdr:cNvSpPr/>
      </xdr:nvSpPr>
      <xdr:spPr>
        <a:xfrm>
          <a:off x="3048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00" name="テキスト ボックス 199"/>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55</xdr:row>
      <xdr:rowOff>86178</xdr:rowOff>
    </xdr:to>
    <xdr:cxnSp macro="">
      <xdr:nvCxnSpPr>
        <xdr:cNvPr id="201" name="直線コネクタ 200"/>
        <xdr:cNvCxnSpPr/>
      </xdr:nvCxnSpPr>
      <xdr:spPr>
        <a:xfrm flipV="1">
          <a:off x="1320800" y="9319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59</xdr:row>
      <xdr:rowOff>166007</xdr:rowOff>
    </xdr:from>
    <xdr:to>
      <xdr:col>3</xdr:col>
      <xdr:colOff>193675</xdr:colOff>
      <xdr:row>60</xdr:row>
      <xdr:rowOff>96157</xdr:rowOff>
    </xdr:to>
    <xdr:sp macro="" textlink="">
      <xdr:nvSpPr>
        <xdr:cNvPr id="202" name="フローチャート : 判断 201"/>
        <xdr:cNvSpPr/>
      </xdr:nvSpPr>
      <xdr:spPr>
        <a:xfrm>
          <a:off x="2159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03" name="テキスト ボックス 202"/>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04" name="フローチャート : 判断 203"/>
        <xdr:cNvSpPr/>
      </xdr:nvSpPr>
      <xdr:spPr>
        <a:xfrm>
          <a:off x="1270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05" name="テキスト ボックス 204"/>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11" name="円/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2920</xdr:rowOff>
    </xdr:from>
    <xdr:ext cx="762000" cy="259045"/>
    <xdr:sp macro="" textlink="">
      <xdr:nvSpPr>
        <xdr:cNvPr id="212"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3" name="円/楕円 212"/>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214" name="テキスト ボックス 213"/>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5" name="円/楕円 214"/>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216" name="テキスト ボックス 21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7" name="円/楕円 216"/>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8" name="テキスト ボックス 217"/>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a:t>
          </a:r>
          <a:r>
            <a:rPr kumimoji="1" lang="en-US" altLang="ja-JP" sz="1300">
              <a:latin typeface="ＭＳ Ｐゴシック"/>
            </a:rPr>
            <a:t>16.8</a:t>
          </a:r>
          <a:r>
            <a:rPr kumimoji="1" lang="ja-JP" altLang="en-US" sz="1300">
              <a:latin typeface="ＭＳ Ｐゴシック"/>
            </a:rPr>
            <a:t>％で，類似団体平均値を大きく上回っており，前年度と比較して</a:t>
          </a:r>
          <a:r>
            <a:rPr kumimoji="1" lang="en-US" altLang="ja-JP" sz="1300">
              <a:latin typeface="ＭＳ Ｐゴシック"/>
            </a:rPr>
            <a:t>1.1</a:t>
          </a:r>
          <a:r>
            <a:rPr kumimoji="1" lang="ja-JP" altLang="en-US" sz="1300">
              <a:latin typeface="ＭＳ Ｐゴシック"/>
            </a:rPr>
            <a:t>ポイントの増となっている。主な要因としては，国民健康保険事業会計，介護保険事業会計への繰出金が増加したことである。今後も，高齢化による介護サービス費・医療費の増大や，国民健康保険事業の構造的な財源不足は避けられず，繰出金の抑制のため，予防・保健事業への取組み強化や保険税率の見直しに着手し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0" name="直線コネクタ 249"/>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167822</xdr:rowOff>
    </xdr:from>
    <xdr:to>
      <xdr:col>24</xdr:col>
      <xdr:colOff>31750</xdr:colOff>
      <xdr:row>61</xdr:row>
      <xdr:rowOff>4535</xdr:rowOff>
    </xdr:to>
    <xdr:cxnSp macro="">
      <xdr:nvCxnSpPr>
        <xdr:cNvPr id="255" name="直線コネクタ 254"/>
        <xdr:cNvCxnSpPr/>
      </xdr:nvCxnSpPr>
      <xdr:spPr>
        <a:xfrm>
          <a:off x="15671800" y="102833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166205</xdr:rowOff>
    </xdr:from>
    <xdr:ext cx="762000" cy="259045"/>
    <xdr:sp macro="" textlink="">
      <xdr:nvSpPr>
        <xdr:cNvPr id="256" name="その他平均値テキスト"/>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57" name="フローチャート : 判断 256"/>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159657</xdr:rowOff>
    </xdr:from>
    <xdr:to>
      <xdr:col>22</xdr:col>
      <xdr:colOff>565150</xdr:colOff>
      <xdr:row>59</xdr:row>
      <xdr:rowOff>167822</xdr:rowOff>
    </xdr:to>
    <xdr:cxnSp macro="">
      <xdr:nvCxnSpPr>
        <xdr:cNvPr id="258" name="直線コネクタ 257"/>
        <xdr:cNvCxnSpPr/>
      </xdr:nvCxnSpPr>
      <xdr:spPr>
        <a:xfrm>
          <a:off x="14782800" y="101037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135165</xdr:rowOff>
    </xdr:from>
    <xdr:to>
      <xdr:col>21</xdr:col>
      <xdr:colOff>361950</xdr:colOff>
      <xdr:row>58</xdr:row>
      <xdr:rowOff>159657</xdr:rowOff>
    </xdr:to>
    <xdr:cxnSp macro="">
      <xdr:nvCxnSpPr>
        <xdr:cNvPr id="261" name="直線コネクタ 260"/>
        <xdr:cNvCxnSpPr/>
      </xdr:nvCxnSpPr>
      <xdr:spPr>
        <a:xfrm>
          <a:off x="13893800" y="99078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3" name="テキスト ボックス 262"/>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58</xdr:row>
      <xdr:rowOff>78015</xdr:rowOff>
    </xdr:to>
    <xdr:cxnSp macro="">
      <xdr:nvCxnSpPr>
        <xdr:cNvPr id="264" name="直線コネクタ 263"/>
        <xdr:cNvCxnSpPr/>
      </xdr:nvCxnSpPr>
      <xdr:spPr>
        <a:xfrm flipV="1">
          <a:off x="13004800" y="99078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6" name="テキスト ボックス 265"/>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8" name="テキスト ボックス 267"/>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125185</xdr:rowOff>
    </xdr:from>
    <xdr:to>
      <xdr:col>24</xdr:col>
      <xdr:colOff>82550</xdr:colOff>
      <xdr:row>61</xdr:row>
      <xdr:rowOff>55335</xdr:rowOff>
    </xdr:to>
    <xdr:sp macro="" textlink="">
      <xdr:nvSpPr>
        <xdr:cNvPr id="274" name="円/楕円 273"/>
        <xdr:cNvSpPr/>
      </xdr:nvSpPr>
      <xdr:spPr>
        <a:xfrm>
          <a:off x="164592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33762</xdr:rowOff>
    </xdr:from>
    <xdr:ext cx="762000" cy="259045"/>
    <xdr:sp macro="" textlink="">
      <xdr:nvSpPr>
        <xdr:cNvPr id="275" name="その他該当値テキスト"/>
        <xdr:cNvSpPr txBox="1"/>
      </xdr:nvSpPr>
      <xdr:spPr>
        <a:xfrm>
          <a:off x="16598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117022</xdr:rowOff>
    </xdr:from>
    <xdr:to>
      <xdr:col>22</xdr:col>
      <xdr:colOff>615950</xdr:colOff>
      <xdr:row>60</xdr:row>
      <xdr:rowOff>47172</xdr:rowOff>
    </xdr:to>
    <xdr:sp macro="" textlink="">
      <xdr:nvSpPr>
        <xdr:cNvPr id="276" name="円/楕円 275"/>
        <xdr:cNvSpPr/>
      </xdr:nvSpPr>
      <xdr:spPr>
        <a:xfrm>
          <a:off x="15621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31949</xdr:rowOff>
    </xdr:from>
    <xdr:ext cx="736600" cy="259045"/>
    <xdr:sp macro="" textlink="">
      <xdr:nvSpPr>
        <xdr:cNvPr id="277" name="テキスト ボックス 276"/>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108857</xdr:rowOff>
    </xdr:from>
    <xdr:to>
      <xdr:col>21</xdr:col>
      <xdr:colOff>412750</xdr:colOff>
      <xdr:row>59</xdr:row>
      <xdr:rowOff>39007</xdr:rowOff>
    </xdr:to>
    <xdr:sp macro="" textlink="">
      <xdr:nvSpPr>
        <xdr:cNvPr id="278" name="円/楕円 277"/>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23784</xdr:rowOff>
    </xdr:from>
    <xdr:ext cx="762000" cy="259045"/>
    <xdr:sp macro="" textlink="">
      <xdr:nvSpPr>
        <xdr:cNvPr id="279" name="テキスト ボックス 278"/>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80" name="円/楕円 279"/>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81" name="テキスト ボックス 280"/>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27215</xdr:rowOff>
    </xdr:from>
    <xdr:to>
      <xdr:col>19</xdr:col>
      <xdr:colOff>6350</xdr:colOff>
      <xdr:row>58</xdr:row>
      <xdr:rowOff>128815</xdr:rowOff>
    </xdr:to>
    <xdr:sp macro="" textlink="">
      <xdr:nvSpPr>
        <xdr:cNvPr id="282" name="円/楕円 281"/>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113592</xdr:rowOff>
    </xdr:from>
    <xdr:ext cx="762000" cy="259045"/>
    <xdr:sp macro="" textlink="">
      <xdr:nvSpPr>
        <xdr:cNvPr id="283" name="テキスト ボックス 282"/>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年度に消防・救急・廃棄物処理業務の広域化により一部事務組合への負担金が，平成</a:t>
          </a:r>
          <a:r>
            <a:rPr kumimoji="1" lang="en-US" altLang="ja-JP" sz="1300">
              <a:latin typeface="ＭＳ Ｐゴシック"/>
            </a:rPr>
            <a:t>26</a:t>
          </a:r>
          <a:r>
            <a:rPr kumimoji="1" lang="ja-JP" altLang="en-US" sz="1300">
              <a:latin typeface="ＭＳ Ｐゴシック"/>
            </a:rPr>
            <a:t>年度にコミュニティーセンターの地域移管拡大により運営補助金が増加し，人件費・物件費から補助費等に費用が振替わった。平成</a:t>
          </a:r>
          <a:r>
            <a:rPr kumimoji="1" lang="en-US" altLang="ja-JP" sz="1300">
              <a:latin typeface="ＭＳ Ｐゴシック"/>
            </a:rPr>
            <a:t>27</a:t>
          </a:r>
          <a:r>
            <a:rPr kumimoji="1" lang="ja-JP" altLang="en-US" sz="1300">
              <a:latin typeface="ＭＳ Ｐゴシック"/>
            </a:rPr>
            <a:t>年度は広域クリーンセンターの運営経費が下がり，運営負担金が減少したこと等により，</a:t>
          </a:r>
          <a:r>
            <a:rPr kumimoji="1" lang="en-US" altLang="ja-JP" sz="1300">
              <a:latin typeface="ＭＳ Ｐゴシック"/>
            </a:rPr>
            <a:t>0.3</a:t>
          </a:r>
          <a:r>
            <a:rPr kumimoji="1" lang="ja-JP" altLang="en-US" sz="1300">
              <a:latin typeface="ＭＳ Ｐゴシック"/>
            </a:rPr>
            <a:t>％の減となっている。引き続き運営効率化を推進し，補助費等の更なる縮減に努める。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44450</xdr:rowOff>
    </xdr:from>
    <xdr:to>
      <xdr:col>24</xdr:col>
      <xdr:colOff>31750</xdr:colOff>
      <xdr:row>42</xdr:row>
      <xdr:rowOff>12700</xdr:rowOff>
    </xdr:to>
    <xdr:cxnSp macro="">
      <xdr:nvCxnSpPr>
        <xdr:cNvPr id="311" name="直線コネクタ 310"/>
        <xdr:cNvCxnSpPr/>
      </xdr:nvCxnSpPr>
      <xdr:spPr>
        <a:xfrm flipV="1">
          <a:off x="16510000" y="5702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3" name="直線コネクタ 31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130827</xdr:rowOff>
    </xdr:from>
    <xdr:ext cx="762000" cy="259045"/>
    <xdr:sp macro="" textlink="">
      <xdr:nvSpPr>
        <xdr:cNvPr id="314"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33</xdr:row>
      <xdr:rowOff>44450</xdr:rowOff>
    </xdr:from>
    <xdr:to>
      <xdr:col>24</xdr:col>
      <xdr:colOff>120650</xdr:colOff>
      <xdr:row>33</xdr:row>
      <xdr:rowOff>44450</xdr:rowOff>
    </xdr:to>
    <xdr:cxnSp macro="">
      <xdr:nvCxnSpPr>
        <xdr:cNvPr id="315" name="直線コネクタ 314"/>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133350</xdr:rowOff>
    </xdr:from>
    <xdr:to>
      <xdr:col>24</xdr:col>
      <xdr:colOff>31750</xdr:colOff>
      <xdr:row>40</xdr:row>
      <xdr:rowOff>0</xdr:rowOff>
    </xdr:to>
    <xdr:cxnSp macro="">
      <xdr:nvCxnSpPr>
        <xdr:cNvPr id="316" name="直線コネクタ 315"/>
        <xdr:cNvCxnSpPr/>
      </xdr:nvCxnSpPr>
      <xdr:spPr>
        <a:xfrm flipV="1">
          <a:off x="15671800" y="681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7"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8" name="フローチャート : 判断 31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133350</xdr:rowOff>
    </xdr:from>
    <xdr:to>
      <xdr:col>22</xdr:col>
      <xdr:colOff>565150</xdr:colOff>
      <xdr:row>40</xdr:row>
      <xdr:rowOff>0</xdr:rowOff>
    </xdr:to>
    <xdr:cxnSp macro="">
      <xdr:nvCxnSpPr>
        <xdr:cNvPr id="319" name="直線コネクタ 318"/>
        <xdr:cNvCxnSpPr/>
      </xdr:nvCxnSpPr>
      <xdr:spPr>
        <a:xfrm>
          <a:off x="14782800" y="681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20" name="フローチャート :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82550</xdr:rowOff>
    </xdr:from>
    <xdr:to>
      <xdr:col>21</xdr:col>
      <xdr:colOff>361950</xdr:colOff>
      <xdr:row>39</xdr:row>
      <xdr:rowOff>133350</xdr:rowOff>
    </xdr:to>
    <xdr:cxnSp macro="">
      <xdr:nvCxnSpPr>
        <xdr:cNvPr id="322" name="直線コネクタ 321"/>
        <xdr:cNvCxnSpPr/>
      </xdr:nvCxnSpPr>
      <xdr:spPr>
        <a:xfrm>
          <a:off x="13893800" y="676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23" name="フローチャート : 判断 322"/>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4" name="テキスト ボックス 323"/>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82550</xdr:rowOff>
    </xdr:from>
    <xdr:to>
      <xdr:col>20</xdr:col>
      <xdr:colOff>158750</xdr:colOff>
      <xdr:row>39</xdr:row>
      <xdr:rowOff>82550</xdr:rowOff>
    </xdr:to>
    <xdr:cxnSp macro="">
      <xdr:nvCxnSpPr>
        <xdr:cNvPr id="325" name="直線コネクタ 324"/>
        <xdr:cNvCxnSpPr/>
      </xdr:nvCxnSpPr>
      <xdr:spPr>
        <a:xfrm>
          <a:off x="13004800" y="60833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6" name="フローチャート : 判断 325"/>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7" name="テキスト ボックス 326"/>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8" name="フローチャート : 判断 327"/>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9" name="テキスト ボックス 328"/>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82550</xdr:rowOff>
    </xdr:from>
    <xdr:to>
      <xdr:col>24</xdr:col>
      <xdr:colOff>82550</xdr:colOff>
      <xdr:row>40</xdr:row>
      <xdr:rowOff>12700</xdr:rowOff>
    </xdr:to>
    <xdr:sp macro="" textlink="">
      <xdr:nvSpPr>
        <xdr:cNvPr id="335" name="円/楕円 334"/>
        <xdr:cNvSpPr/>
      </xdr:nvSpPr>
      <xdr:spPr>
        <a:xfrm>
          <a:off x="164592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54627</xdr:rowOff>
    </xdr:from>
    <xdr:ext cx="762000" cy="259045"/>
    <xdr:sp macro="" textlink="">
      <xdr:nvSpPr>
        <xdr:cNvPr id="336" name="補助費等該当値テキスト"/>
        <xdr:cNvSpPr txBox="1"/>
      </xdr:nvSpPr>
      <xdr:spPr>
        <a:xfrm>
          <a:off x="16598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120650</xdr:rowOff>
    </xdr:from>
    <xdr:to>
      <xdr:col>22</xdr:col>
      <xdr:colOff>615950</xdr:colOff>
      <xdr:row>40</xdr:row>
      <xdr:rowOff>50800</xdr:rowOff>
    </xdr:to>
    <xdr:sp macro="" textlink="">
      <xdr:nvSpPr>
        <xdr:cNvPr id="337" name="円/楕円 336"/>
        <xdr:cNvSpPr/>
      </xdr:nvSpPr>
      <xdr:spPr>
        <a:xfrm>
          <a:off x="15621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35577</xdr:rowOff>
    </xdr:from>
    <xdr:ext cx="736600" cy="259045"/>
    <xdr:sp macro="" textlink="">
      <xdr:nvSpPr>
        <xdr:cNvPr id="338" name="テキスト ボックス 337"/>
        <xdr:cNvSpPr txBox="1"/>
      </xdr:nvSpPr>
      <xdr:spPr>
        <a:xfrm>
          <a:off x="15290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82550</xdr:rowOff>
    </xdr:from>
    <xdr:to>
      <xdr:col>21</xdr:col>
      <xdr:colOff>412750</xdr:colOff>
      <xdr:row>40</xdr:row>
      <xdr:rowOff>12700</xdr:rowOff>
    </xdr:to>
    <xdr:sp macro="" textlink="">
      <xdr:nvSpPr>
        <xdr:cNvPr id="339" name="円/楕円 338"/>
        <xdr:cNvSpPr/>
      </xdr:nvSpPr>
      <xdr:spPr>
        <a:xfrm>
          <a:off x="14732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168927</xdr:rowOff>
    </xdr:from>
    <xdr:ext cx="762000" cy="259045"/>
    <xdr:sp macro="" textlink="">
      <xdr:nvSpPr>
        <xdr:cNvPr id="340" name="テキスト ボックス 339"/>
        <xdr:cNvSpPr txBox="1"/>
      </xdr:nvSpPr>
      <xdr:spPr>
        <a:xfrm>
          <a:off x="14401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31750</xdr:rowOff>
    </xdr:from>
    <xdr:to>
      <xdr:col>20</xdr:col>
      <xdr:colOff>209550</xdr:colOff>
      <xdr:row>39</xdr:row>
      <xdr:rowOff>133350</xdr:rowOff>
    </xdr:to>
    <xdr:sp macro="" textlink="">
      <xdr:nvSpPr>
        <xdr:cNvPr id="341" name="円/楕円 340"/>
        <xdr:cNvSpPr/>
      </xdr:nvSpPr>
      <xdr:spPr>
        <a:xfrm>
          <a:off x="13843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118127</xdr:rowOff>
    </xdr:from>
    <xdr:ext cx="762000" cy="259045"/>
    <xdr:sp macro="" textlink="">
      <xdr:nvSpPr>
        <xdr:cNvPr id="342" name="テキスト ボックス 341"/>
        <xdr:cNvSpPr txBox="1"/>
      </xdr:nvSpPr>
      <xdr:spPr>
        <a:xfrm>
          <a:off x="13512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31750</xdr:rowOff>
    </xdr:from>
    <xdr:to>
      <xdr:col>19</xdr:col>
      <xdr:colOff>6350</xdr:colOff>
      <xdr:row>35</xdr:row>
      <xdr:rowOff>133350</xdr:rowOff>
    </xdr:to>
    <xdr:sp macro="" textlink="">
      <xdr:nvSpPr>
        <xdr:cNvPr id="343" name="円/楕円 342"/>
        <xdr:cNvSpPr/>
      </xdr:nvSpPr>
      <xdr:spPr>
        <a:xfrm>
          <a:off x="12954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143527</xdr:rowOff>
    </xdr:from>
    <xdr:ext cx="762000" cy="259045"/>
    <xdr:sp macro="" textlink="">
      <xdr:nvSpPr>
        <xdr:cNvPr id="344" name="テキスト ボックス 343"/>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年度では，新清掃センター整備事業債の償還が本格化したことにより，前年度と比較して</a:t>
          </a:r>
          <a:r>
            <a:rPr kumimoji="1" lang="en-US" altLang="ja-JP" sz="1300">
              <a:latin typeface="ＭＳ Ｐゴシック"/>
            </a:rPr>
            <a:t>0.4</a:t>
          </a:r>
          <a:r>
            <a:rPr kumimoji="1" lang="ja-JP" altLang="en-US" sz="1300">
              <a:latin typeface="ＭＳ Ｐゴシック"/>
            </a:rPr>
            <a:t>ポイントの増となった。今後は，平成</a:t>
          </a:r>
          <a:r>
            <a:rPr kumimoji="1" lang="en-US" altLang="ja-JP" sz="1300">
              <a:latin typeface="ＭＳ Ｐゴシック"/>
            </a:rPr>
            <a:t>29</a:t>
          </a:r>
          <a:r>
            <a:rPr kumimoji="1" lang="ja-JP" altLang="en-US" sz="1300">
              <a:latin typeface="ＭＳ Ｐゴシック"/>
            </a:rPr>
            <a:t>年度に完了予定の学校施設耐震化事業や新たな大型事業を重点的に実施していくため，公債費の増加が見込まれる。引き続き，プライマリー・バランスの黒字を堅持しながら，市債の適正な活用に努める。</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372" name="直線コネクタ 371"/>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4" name="直線コネクタ 37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75"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76" name="直線コネクタ 375"/>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43180</xdr:rowOff>
    </xdr:from>
    <xdr:to>
      <xdr:col>7</xdr:col>
      <xdr:colOff>15875</xdr:colOff>
      <xdr:row>78</xdr:row>
      <xdr:rowOff>73661</xdr:rowOff>
    </xdr:to>
    <xdr:cxnSp macro="">
      <xdr:nvCxnSpPr>
        <xdr:cNvPr id="377" name="直線コネクタ 376"/>
        <xdr:cNvCxnSpPr/>
      </xdr:nvCxnSpPr>
      <xdr:spPr>
        <a:xfrm>
          <a:off x="3987800" y="13416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7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フローチャート : 判断 37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43180</xdr:rowOff>
    </xdr:to>
    <xdr:cxnSp macro="">
      <xdr:nvCxnSpPr>
        <xdr:cNvPr id="380" name="直線コネクタ 379"/>
        <xdr:cNvCxnSpPr/>
      </xdr:nvCxnSpPr>
      <xdr:spPr>
        <a:xfrm>
          <a:off x="3098800" y="13408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81" name="フローチャート : 判断 380"/>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82" name="テキスト ボックス 381"/>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35561</xdr:rowOff>
    </xdr:to>
    <xdr:cxnSp macro="">
      <xdr:nvCxnSpPr>
        <xdr:cNvPr id="383" name="直線コネクタ 382"/>
        <xdr:cNvCxnSpPr/>
      </xdr:nvCxnSpPr>
      <xdr:spPr>
        <a:xfrm>
          <a:off x="2209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4" name="フローチャート : 判断 383"/>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85" name="テキスト ボックス 384"/>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5080</xdr:rowOff>
    </xdr:to>
    <xdr:cxnSp macro="">
      <xdr:nvCxnSpPr>
        <xdr:cNvPr id="386" name="直線コネクタ 385"/>
        <xdr:cNvCxnSpPr/>
      </xdr:nvCxnSpPr>
      <xdr:spPr>
        <a:xfrm flipV="1">
          <a:off x="1320800" y="13362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7" name="フローチャート : 判断 386"/>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8" name="テキスト ボックス 387"/>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9" name="フローチャート : 判断 388"/>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0" name="テキスト ボックス 389"/>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22861</xdr:rowOff>
    </xdr:from>
    <xdr:to>
      <xdr:col>7</xdr:col>
      <xdr:colOff>66675</xdr:colOff>
      <xdr:row>78</xdr:row>
      <xdr:rowOff>124461</xdr:rowOff>
    </xdr:to>
    <xdr:sp macro="" textlink="">
      <xdr:nvSpPr>
        <xdr:cNvPr id="396" name="円/楕円 395"/>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166388</xdr:rowOff>
    </xdr:from>
    <xdr:ext cx="762000" cy="259045"/>
    <xdr:sp macro="" textlink="">
      <xdr:nvSpPr>
        <xdr:cNvPr id="397"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163830</xdr:rowOff>
    </xdr:from>
    <xdr:to>
      <xdr:col>5</xdr:col>
      <xdr:colOff>600075</xdr:colOff>
      <xdr:row>78</xdr:row>
      <xdr:rowOff>93980</xdr:rowOff>
    </xdr:to>
    <xdr:sp macro="" textlink="">
      <xdr:nvSpPr>
        <xdr:cNvPr id="398" name="円/楕円 397"/>
        <xdr:cNvSpPr/>
      </xdr:nvSpPr>
      <xdr:spPr>
        <a:xfrm>
          <a:off x="3937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78757</xdr:rowOff>
    </xdr:from>
    <xdr:ext cx="736600" cy="259045"/>
    <xdr:sp macro="" textlink="">
      <xdr:nvSpPr>
        <xdr:cNvPr id="399" name="テキスト ボックス 398"/>
        <xdr:cNvSpPr txBox="1"/>
      </xdr:nvSpPr>
      <xdr:spPr>
        <a:xfrm>
          <a:off x="3606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400" name="円/楕円 399"/>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401" name="テキスト ボックス 400"/>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402" name="円/楕円 401"/>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403" name="テキスト ボックス 40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404" name="円/楕円 403"/>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405" name="テキスト ボックス 404"/>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例年増加傾向にあったが，物件費，補助費等，人件費の減により</a:t>
          </a:r>
          <a:r>
            <a:rPr kumimoji="1" lang="en-US" altLang="ja-JP" sz="1300">
              <a:latin typeface="ＭＳ Ｐゴシック"/>
            </a:rPr>
            <a:t>0.4</a:t>
          </a:r>
          <a:r>
            <a:rPr kumimoji="1" lang="ja-JP" altLang="en-US" sz="1300">
              <a:latin typeface="ＭＳ Ｐゴシック"/>
            </a:rPr>
            <a:t>％減少している。事務経費の削減や効率的な事業運営を引き続き推進していく。また，類似団体平均を上回った主な要因は，特別会計への繰出金が増加したことである。各会計が健全な財政運営となるよう，事業や財源の見直しを図り，繰出金の抑制に努めていく。</a:t>
          </a: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433" name="直線コネクタ 432"/>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4"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5" name="直線コネクタ 434"/>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7" name="直線コネクタ 43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96520</xdr:rowOff>
    </xdr:from>
    <xdr:to>
      <xdr:col>24</xdr:col>
      <xdr:colOff>31750</xdr:colOff>
      <xdr:row>78</xdr:row>
      <xdr:rowOff>127000</xdr:rowOff>
    </xdr:to>
    <xdr:cxnSp macro="">
      <xdr:nvCxnSpPr>
        <xdr:cNvPr id="438" name="直線コネクタ 437"/>
        <xdr:cNvCxnSpPr/>
      </xdr:nvCxnSpPr>
      <xdr:spPr>
        <a:xfrm flipV="1">
          <a:off x="15671800" y="1346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9"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0" name="フローチャート : 判断 439"/>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127000</xdr:rowOff>
    </xdr:to>
    <xdr:cxnSp macro="">
      <xdr:nvCxnSpPr>
        <xdr:cNvPr id="441" name="直線コネクタ 440"/>
        <xdr:cNvCxnSpPr/>
      </xdr:nvCxnSpPr>
      <xdr:spPr>
        <a:xfrm>
          <a:off x="14782800" y="134010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133350</xdr:rowOff>
    </xdr:from>
    <xdr:to>
      <xdr:col>22</xdr:col>
      <xdr:colOff>615950</xdr:colOff>
      <xdr:row>80</xdr:row>
      <xdr:rowOff>63500</xdr:rowOff>
    </xdr:to>
    <xdr:sp macro="" textlink="">
      <xdr:nvSpPr>
        <xdr:cNvPr id="442" name="フローチャート : 判断 441"/>
        <xdr:cNvSpPr/>
      </xdr:nvSpPr>
      <xdr:spPr>
        <a:xfrm>
          <a:off x="15621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3" name="テキスト ボックス 442"/>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78</xdr:row>
      <xdr:rowOff>27939</xdr:rowOff>
    </xdr:to>
    <xdr:cxnSp macro="">
      <xdr:nvCxnSpPr>
        <xdr:cNvPr id="444" name="直線コネクタ 443"/>
        <xdr:cNvCxnSpPr/>
      </xdr:nvCxnSpPr>
      <xdr:spPr>
        <a:xfrm>
          <a:off x="13893800" y="13157200"/>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26670</xdr:rowOff>
    </xdr:from>
    <xdr:to>
      <xdr:col>21</xdr:col>
      <xdr:colOff>412750</xdr:colOff>
      <xdr:row>79</xdr:row>
      <xdr:rowOff>128270</xdr:rowOff>
    </xdr:to>
    <xdr:sp macro="" textlink="">
      <xdr:nvSpPr>
        <xdr:cNvPr id="445" name="フローチャート : 判断 444"/>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46" name="テキスト ボックス 445"/>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78</xdr:row>
      <xdr:rowOff>104139</xdr:rowOff>
    </xdr:to>
    <xdr:cxnSp macro="">
      <xdr:nvCxnSpPr>
        <xdr:cNvPr id="447" name="直線コネクタ 446"/>
        <xdr:cNvCxnSpPr/>
      </xdr:nvCxnSpPr>
      <xdr:spPr>
        <a:xfrm flipV="1">
          <a:off x="13004800" y="131572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49530</xdr:rowOff>
    </xdr:from>
    <xdr:to>
      <xdr:col>20</xdr:col>
      <xdr:colOff>209550</xdr:colOff>
      <xdr:row>79</xdr:row>
      <xdr:rowOff>151130</xdr:rowOff>
    </xdr:to>
    <xdr:sp macro="" textlink="">
      <xdr:nvSpPr>
        <xdr:cNvPr id="448" name="フローチャート : 判断 447"/>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49" name="テキスト ボックス 448"/>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0" name="フローチャート : 判断 449"/>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1" name="テキスト ボックス 450"/>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57" name="円/楕円 456"/>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17797</xdr:rowOff>
    </xdr:from>
    <xdr:ext cx="762000" cy="259045"/>
    <xdr:sp macro="" textlink="">
      <xdr:nvSpPr>
        <xdr:cNvPr id="458" name="公債費以外該当値テキスト"/>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76200</xdr:rowOff>
    </xdr:from>
    <xdr:to>
      <xdr:col>22</xdr:col>
      <xdr:colOff>615950</xdr:colOff>
      <xdr:row>79</xdr:row>
      <xdr:rowOff>6350</xdr:rowOff>
    </xdr:to>
    <xdr:sp macro="" textlink="">
      <xdr:nvSpPr>
        <xdr:cNvPr id="459" name="円/楕円 458"/>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16527</xdr:rowOff>
    </xdr:from>
    <xdr:ext cx="736600" cy="259045"/>
    <xdr:sp macro="" textlink="">
      <xdr:nvSpPr>
        <xdr:cNvPr id="460" name="テキスト ボックス 459"/>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61" name="円/楕円 460"/>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88916</xdr:rowOff>
    </xdr:from>
    <xdr:ext cx="762000" cy="259045"/>
    <xdr:sp macro="" textlink="">
      <xdr:nvSpPr>
        <xdr:cNvPr id="462" name="テキスト ボックス 461"/>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76200</xdr:rowOff>
    </xdr:from>
    <xdr:to>
      <xdr:col>20</xdr:col>
      <xdr:colOff>209550</xdr:colOff>
      <xdr:row>77</xdr:row>
      <xdr:rowOff>6350</xdr:rowOff>
    </xdr:to>
    <xdr:sp macro="" textlink="">
      <xdr:nvSpPr>
        <xdr:cNvPr id="463" name="円/楕円 462"/>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16527</xdr:rowOff>
    </xdr:from>
    <xdr:ext cx="762000" cy="259045"/>
    <xdr:sp macro="" textlink="">
      <xdr:nvSpPr>
        <xdr:cNvPr id="464" name="テキスト ボックス 463"/>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65" name="円/楕円 464"/>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165116</xdr:rowOff>
    </xdr:from>
    <xdr:ext cx="762000" cy="259045"/>
    <xdr:sp macro="" textlink="">
      <xdr:nvSpPr>
        <xdr:cNvPr id="466" name="テキスト ボックス 465"/>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茨城県ひたちなか市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9157</xdr:rowOff>
    </xdr:from>
    <xdr:to>
      <xdr:col>4</xdr:col>
      <xdr:colOff>1117600</xdr:colOff>
      <xdr:row>18</xdr:row>
      <xdr:rowOff>70574</xdr:rowOff>
    </xdr:to>
    <xdr:cxnSp macro="">
      <xdr:nvCxnSpPr>
        <xdr:cNvPr id="45" name="直線コネクタ 44"/>
        <xdr:cNvCxnSpPr/>
      </xdr:nvCxnSpPr>
      <xdr:spPr bwMode="auto">
        <a:xfrm flipV="1">
          <a:off x="5651500" y="2114182"/>
          <a:ext cx="0" cy="1090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80751</xdr:rowOff>
    </xdr:from>
    <xdr:ext cx="762000" cy="259045"/>
    <xdr:sp macro="" textlink="">
      <xdr:nvSpPr>
        <xdr:cNvPr id="46" name="人口1人当たり決算額の推移最小値テキスト130"/>
        <xdr:cNvSpPr txBox="1"/>
      </xdr:nvSpPr>
      <xdr:spPr>
        <a:xfrm>
          <a:off x="5740400" y="32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18</xdr:row>
      <xdr:rowOff>70574</xdr:rowOff>
    </xdr:from>
    <xdr:to>
      <xdr:col>5</xdr:col>
      <xdr:colOff>73025</xdr:colOff>
      <xdr:row>18</xdr:row>
      <xdr:rowOff>70574</xdr:rowOff>
    </xdr:to>
    <xdr:cxnSp macro="">
      <xdr:nvCxnSpPr>
        <xdr:cNvPr id="47" name="直線コネクタ 46"/>
        <xdr:cNvCxnSpPr/>
      </xdr:nvCxnSpPr>
      <xdr:spPr bwMode="auto">
        <a:xfrm>
          <a:off x="5562600" y="32042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95534</xdr:rowOff>
    </xdr:from>
    <xdr:ext cx="762000" cy="259045"/>
    <xdr:sp macro="" textlink="">
      <xdr:nvSpPr>
        <xdr:cNvPr id="48" name="人口1人当たり決算額の推移最大値テキスト130"/>
        <xdr:cNvSpPr txBox="1"/>
      </xdr:nvSpPr>
      <xdr:spPr>
        <a:xfrm>
          <a:off x="5740400" y="185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9157</xdr:rowOff>
    </xdr:from>
    <xdr:to>
      <xdr:col>5</xdr:col>
      <xdr:colOff>73025</xdr:colOff>
      <xdr:row>12</xdr:row>
      <xdr:rowOff>9157</xdr:rowOff>
    </xdr:to>
    <xdr:cxnSp macro="">
      <xdr:nvCxnSpPr>
        <xdr:cNvPr id="49" name="直線コネクタ 48"/>
        <xdr:cNvCxnSpPr/>
      </xdr:nvCxnSpPr>
      <xdr:spPr bwMode="auto">
        <a:xfrm>
          <a:off x="5562600" y="211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70574</xdr:rowOff>
    </xdr:from>
    <xdr:to>
      <xdr:col>4</xdr:col>
      <xdr:colOff>1117600</xdr:colOff>
      <xdr:row>18</xdr:row>
      <xdr:rowOff>108407</xdr:rowOff>
    </xdr:to>
    <xdr:cxnSp macro="">
      <xdr:nvCxnSpPr>
        <xdr:cNvPr id="50" name="直線コネクタ 49"/>
        <xdr:cNvCxnSpPr/>
      </xdr:nvCxnSpPr>
      <xdr:spPr bwMode="auto">
        <a:xfrm flipV="1">
          <a:off x="5003800" y="3204299"/>
          <a:ext cx="6477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155097</xdr:rowOff>
    </xdr:from>
    <xdr:ext cx="762000" cy="259045"/>
    <xdr:sp macro="" textlink="">
      <xdr:nvSpPr>
        <xdr:cNvPr id="51" name="人口1人当たり決算額の推移平均値テキスト130"/>
        <xdr:cNvSpPr txBox="1"/>
      </xdr:nvSpPr>
      <xdr:spPr>
        <a:xfrm>
          <a:off x="5740400" y="243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138570</xdr:rowOff>
    </xdr:from>
    <xdr:to>
      <xdr:col>5</xdr:col>
      <xdr:colOff>34925</xdr:colOff>
      <xdr:row>15</xdr:row>
      <xdr:rowOff>68720</xdr:rowOff>
    </xdr:to>
    <xdr:sp macro="" textlink="">
      <xdr:nvSpPr>
        <xdr:cNvPr id="52" name="フローチャート : 判断 51"/>
        <xdr:cNvSpPr/>
      </xdr:nvSpPr>
      <xdr:spPr bwMode="auto">
        <a:xfrm>
          <a:off x="5600700" y="2586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108407</xdr:rowOff>
    </xdr:from>
    <xdr:to>
      <xdr:col>4</xdr:col>
      <xdr:colOff>469900</xdr:colOff>
      <xdr:row>18</xdr:row>
      <xdr:rowOff>137058</xdr:rowOff>
    </xdr:to>
    <xdr:cxnSp macro="">
      <xdr:nvCxnSpPr>
        <xdr:cNvPr id="53" name="直線コネクタ 52"/>
        <xdr:cNvCxnSpPr/>
      </xdr:nvCxnSpPr>
      <xdr:spPr bwMode="auto">
        <a:xfrm flipV="1">
          <a:off x="4305300" y="3242132"/>
          <a:ext cx="698500" cy="28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67412</xdr:rowOff>
    </xdr:from>
    <xdr:to>
      <xdr:col>3</xdr:col>
      <xdr:colOff>904875</xdr:colOff>
      <xdr:row>18</xdr:row>
      <xdr:rowOff>137058</xdr:rowOff>
    </xdr:to>
    <xdr:cxnSp macro="">
      <xdr:nvCxnSpPr>
        <xdr:cNvPr id="56" name="直線コネクタ 55"/>
        <xdr:cNvCxnSpPr/>
      </xdr:nvCxnSpPr>
      <xdr:spPr bwMode="auto">
        <a:xfrm>
          <a:off x="3606800" y="3201137"/>
          <a:ext cx="698500" cy="69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162814</xdr:rowOff>
    </xdr:from>
    <xdr:to>
      <xdr:col>3</xdr:col>
      <xdr:colOff>206375</xdr:colOff>
      <xdr:row>18</xdr:row>
      <xdr:rowOff>67412</xdr:rowOff>
    </xdr:to>
    <xdr:cxnSp macro="">
      <xdr:nvCxnSpPr>
        <xdr:cNvPr id="59" name="直線コネクタ 58"/>
        <xdr:cNvCxnSpPr/>
      </xdr:nvCxnSpPr>
      <xdr:spPr bwMode="auto">
        <a:xfrm>
          <a:off x="2908300" y="3125089"/>
          <a:ext cx="698500" cy="76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19774</xdr:rowOff>
    </xdr:from>
    <xdr:to>
      <xdr:col>5</xdr:col>
      <xdr:colOff>34925</xdr:colOff>
      <xdr:row>18</xdr:row>
      <xdr:rowOff>121374</xdr:rowOff>
    </xdr:to>
    <xdr:sp macro="" textlink="">
      <xdr:nvSpPr>
        <xdr:cNvPr id="69" name="円/楕円 68"/>
        <xdr:cNvSpPr/>
      </xdr:nvSpPr>
      <xdr:spPr bwMode="auto">
        <a:xfrm>
          <a:off x="5600700" y="315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99801</xdr:rowOff>
    </xdr:from>
    <xdr:ext cx="762000" cy="259045"/>
    <xdr:sp macro="" textlink="">
      <xdr:nvSpPr>
        <xdr:cNvPr id="70" name="人口1人当たり決算額の推移該当値テキスト130"/>
        <xdr:cNvSpPr txBox="1"/>
      </xdr:nvSpPr>
      <xdr:spPr>
        <a:xfrm>
          <a:off x="5740400" y="306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49,231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57607</xdr:rowOff>
    </xdr:from>
    <xdr:to>
      <xdr:col>4</xdr:col>
      <xdr:colOff>520700</xdr:colOff>
      <xdr:row>18</xdr:row>
      <xdr:rowOff>159207</xdr:rowOff>
    </xdr:to>
    <xdr:sp macro="" textlink="">
      <xdr:nvSpPr>
        <xdr:cNvPr id="71" name="円/楕円 70"/>
        <xdr:cNvSpPr/>
      </xdr:nvSpPr>
      <xdr:spPr bwMode="auto">
        <a:xfrm>
          <a:off x="4953000" y="3191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143984</xdr:rowOff>
    </xdr:from>
    <xdr:ext cx="736600" cy="259045"/>
    <xdr:sp macro="" textlink="">
      <xdr:nvSpPr>
        <xdr:cNvPr id="72" name="テキスト ボックス 71"/>
        <xdr:cNvSpPr txBox="1"/>
      </xdr:nvSpPr>
      <xdr:spPr>
        <a:xfrm>
          <a:off x="4622800" y="327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86258</xdr:rowOff>
    </xdr:from>
    <xdr:to>
      <xdr:col>3</xdr:col>
      <xdr:colOff>955675</xdr:colOff>
      <xdr:row>19</xdr:row>
      <xdr:rowOff>16408</xdr:rowOff>
    </xdr:to>
    <xdr:sp macro="" textlink="">
      <xdr:nvSpPr>
        <xdr:cNvPr id="73" name="円/楕円 72"/>
        <xdr:cNvSpPr/>
      </xdr:nvSpPr>
      <xdr:spPr bwMode="auto">
        <a:xfrm>
          <a:off x="4254500" y="3219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1185</xdr:rowOff>
    </xdr:from>
    <xdr:ext cx="762000" cy="259045"/>
    <xdr:sp macro="" textlink="">
      <xdr:nvSpPr>
        <xdr:cNvPr id="74" name="テキスト ボックス 73"/>
        <xdr:cNvSpPr txBox="1"/>
      </xdr:nvSpPr>
      <xdr:spPr>
        <a:xfrm>
          <a:off x="3924300" y="330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47,486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16612</xdr:rowOff>
    </xdr:from>
    <xdr:to>
      <xdr:col>3</xdr:col>
      <xdr:colOff>257175</xdr:colOff>
      <xdr:row>18</xdr:row>
      <xdr:rowOff>118211</xdr:rowOff>
    </xdr:to>
    <xdr:sp macro="" textlink="">
      <xdr:nvSpPr>
        <xdr:cNvPr id="75" name="円/楕円 74"/>
        <xdr:cNvSpPr/>
      </xdr:nvSpPr>
      <xdr:spPr bwMode="auto">
        <a:xfrm>
          <a:off x="3556000" y="31503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102989</xdr:rowOff>
    </xdr:from>
    <xdr:ext cx="762000" cy="259045"/>
    <xdr:sp macro="" textlink="">
      <xdr:nvSpPr>
        <xdr:cNvPr id="76" name="テキスト ボックス 75"/>
        <xdr:cNvSpPr txBox="1"/>
      </xdr:nvSpPr>
      <xdr:spPr>
        <a:xfrm>
          <a:off x="3225800" y="3236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49,314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112014</xdr:rowOff>
    </xdr:from>
    <xdr:to>
      <xdr:col>2</xdr:col>
      <xdr:colOff>692150</xdr:colOff>
      <xdr:row>18</xdr:row>
      <xdr:rowOff>42164</xdr:rowOff>
    </xdr:to>
    <xdr:sp macro="" textlink="">
      <xdr:nvSpPr>
        <xdr:cNvPr id="77" name="円/楕円 76"/>
        <xdr:cNvSpPr/>
      </xdr:nvSpPr>
      <xdr:spPr bwMode="auto">
        <a:xfrm>
          <a:off x="2857500" y="307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26941</xdr:rowOff>
    </xdr:from>
    <xdr:ext cx="762000" cy="259045"/>
    <xdr:sp macro="" textlink="">
      <xdr:nvSpPr>
        <xdr:cNvPr id="78" name="テキスト ボックス 77"/>
        <xdr:cNvSpPr txBox="1"/>
      </xdr:nvSpPr>
      <xdr:spPr>
        <a:xfrm>
          <a:off x="2527300" y="316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116393</xdr:rowOff>
    </xdr:from>
    <xdr:to>
      <xdr:col>4</xdr:col>
      <xdr:colOff>1117600</xdr:colOff>
      <xdr:row>38</xdr:row>
      <xdr:rowOff>102357</xdr:rowOff>
    </xdr:to>
    <xdr:cxnSp macro="">
      <xdr:nvCxnSpPr>
        <xdr:cNvPr id="105" name="直線コネクタ 104"/>
        <xdr:cNvCxnSpPr/>
      </xdr:nvCxnSpPr>
      <xdr:spPr bwMode="auto">
        <a:xfrm flipV="1">
          <a:off x="5651500" y="6040943"/>
          <a:ext cx="0" cy="1529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74434</xdr:rowOff>
    </xdr:from>
    <xdr:ext cx="762000" cy="259045"/>
    <xdr:sp macro="" textlink="">
      <xdr:nvSpPr>
        <xdr:cNvPr id="106" name="人口1人当たり決算額の推移最小値テキスト445"/>
        <xdr:cNvSpPr txBox="1"/>
      </xdr:nvSpPr>
      <xdr:spPr>
        <a:xfrm>
          <a:off x="5740400" y="75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102357</xdr:rowOff>
    </xdr:from>
    <xdr:to>
      <xdr:col>5</xdr:col>
      <xdr:colOff>73025</xdr:colOff>
      <xdr:row>38</xdr:row>
      <xdr:rowOff>102357</xdr:rowOff>
    </xdr:to>
    <xdr:cxnSp macro="">
      <xdr:nvCxnSpPr>
        <xdr:cNvPr id="107" name="直線コネクタ 106"/>
        <xdr:cNvCxnSpPr/>
      </xdr:nvCxnSpPr>
      <xdr:spPr bwMode="auto">
        <a:xfrm>
          <a:off x="5562600" y="7569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31320</xdr:rowOff>
    </xdr:from>
    <xdr:ext cx="762000" cy="259045"/>
    <xdr:sp macro="" textlink="">
      <xdr:nvSpPr>
        <xdr:cNvPr id="108" name="人口1人当たり決算額の推移最大値テキスト445"/>
        <xdr:cNvSpPr txBox="1"/>
      </xdr:nvSpPr>
      <xdr:spPr>
        <a:xfrm>
          <a:off x="5740400" y="57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33</xdr:row>
      <xdr:rowOff>116393</xdr:rowOff>
    </xdr:from>
    <xdr:to>
      <xdr:col>5</xdr:col>
      <xdr:colOff>73025</xdr:colOff>
      <xdr:row>33</xdr:row>
      <xdr:rowOff>116393</xdr:rowOff>
    </xdr:to>
    <xdr:cxnSp macro="">
      <xdr:nvCxnSpPr>
        <xdr:cNvPr id="109" name="直線コネクタ 108"/>
        <xdr:cNvCxnSpPr/>
      </xdr:nvCxnSpPr>
      <xdr:spPr bwMode="auto">
        <a:xfrm>
          <a:off x="5562600" y="6040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187899</xdr:rowOff>
    </xdr:from>
    <xdr:to>
      <xdr:col>4</xdr:col>
      <xdr:colOff>1117600</xdr:colOff>
      <xdr:row>35</xdr:row>
      <xdr:rowOff>281397</xdr:rowOff>
    </xdr:to>
    <xdr:cxnSp macro="">
      <xdr:nvCxnSpPr>
        <xdr:cNvPr id="110" name="直線コネクタ 109"/>
        <xdr:cNvCxnSpPr/>
      </xdr:nvCxnSpPr>
      <xdr:spPr bwMode="auto">
        <a:xfrm flipV="1">
          <a:off x="5003800" y="6798249"/>
          <a:ext cx="647700" cy="9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289267</xdr:rowOff>
    </xdr:from>
    <xdr:ext cx="762000" cy="259045"/>
    <xdr:sp macro="" textlink="">
      <xdr:nvSpPr>
        <xdr:cNvPr id="111" name="人口1人当たり決算額の推移平均値テキスト445"/>
        <xdr:cNvSpPr txBox="1"/>
      </xdr:nvSpPr>
      <xdr:spPr>
        <a:xfrm>
          <a:off x="5740400" y="68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317190</xdr:rowOff>
    </xdr:from>
    <xdr:to>
      <xdr:col>5</xdr:col>
      <xdr:colOff>34925</xdr:colOff>
      <xdr:row>36</xdr:row>
      <xdr:rowOff>75890</xdr:rowOff>
    </xdr:to>
    <xdr:sp macro="" textlink="">
      <xdr:nvSpPr>
        <xdr:cNvPr id="112" name="フローチャート : 判断 111"/>
        <xdr:cNvSpPr/>
      </xdr:nvSpPr>
      <xdr:spPr bwMode="auto">
        <a:xfrm>
          <a:off x="5600700" y="692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206370</xdr:rowOff>
    </xdr:from>
    <xdr:to>
      <xdr:col>4</xdr:col>
      <xdr:colOff>469900</xdr:colOff>
      <xdr:row>35</xdr:row>
      <xdr:rowOff>281397</xdr:rowOff>
    </xdr:to>
    <xdr:cxnSp macro="">
      <xdr:nvCxnSpPr>
        <xdr:cNvPr id="113" name="直線コネクタ 112"/>
        <xdr:cNvCxnSpPr/>
      </xdr:nvCxnSpPr>
      <xdr:spPr bwMode="auto">
        <a:xfrm>
          <a:off x="4305300" y="6816720"/>
          <a:ext cx="698500" cy="7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139527</xdr:rowOff>
    </xdr:from>
    <xdr:to>
      <xdr:col>3</xdr:col>
      <xdr:colOff>904875</xdr:colOff>
      <xdr:row>35</xdr:row>
      <xdr:rowOff>206370</xdr:rowOff>
    </xdr:to>
    <xdr:cxnSp macro="">
      <xdr:nvCxnSpPr>
        <xdr:cNvPr id="116" name="直線コネクタ 115"/>
        <xdr:cNvCxnSpPr/>
      </xdr:nvCxnSpPr>
      <xdr:spPr bwMode="auto">
        <a:xfrm>
          <a:off x="3606800" y="6749877"/>
          <a:ext cx="698500" cy="66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51471</xdr:rowOff>
    </xdr:from>
    <xdr:to>
      <xdr:col>3</xdr:col>
      <xdr:colOff>206375</xdr:colOff>
      <xdr:row>35</xdr:row>
      <xdr:rowOff>139527</xdr:rowOff>
    </xdr:to>
    <xdr:cxnSp macro="">
      <xdr:nvCxnSpPr>
        <xdr:cNvPr id="119" name="直線コネクタ 118"/>
        <xdr:cNvCxnSpPr/>
      </xdr:nvCxnSpPr>
      <xdr:spPr bwMode="auto">
        <a:xfrm>
          <a:off x="2908300" y="6661821"/>
          <a:ext cx="698500" cy="8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137099</xdr:rowOff>
    </xdr:from>
    <xdr:to>
      <xdr:col>5</xdr:col>
      <xdr:colOff>34925</xdr:colOff>
      <xdr:row>35</xdr:row>
      <xdr:rowOff>238699</xdr:rowOff>
    </xdr:to>
    <xdr:sp macro="" textlink="">
      <xdr:nvSpPr>
        <xdr:cNvPr id="129" name="円/楕円 128"/>
        <xdr:cNvSpPr/>
      </xdr:nvSpPr>
      <xdr:spPr bwMode="auto">
        <a:xfrm>
          <a:off x="5600700" y="6747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325076</xdr:rowOff>
    </xdr:from>
    <xdr:ext cx="762000" cy="259045"/>
    <xdr:sp macro="" textlink="">
      <xdr:nvSpPr>
        <xdr:cNvPr id="130" name="人口1人当たり決算額の推移該当値テキスト445"/>
        <xdr:cNvSpPr txBox="1"/>
      </xdr:nvSpPr>
      <xdr:spPr>
        <a:xfrm>
          <a:off x="5740400" y="65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230597</xdr:rowOff>
    </xdr:from>
    <xdr:to>
      <xdr:col>4</xdr:col>
      <xdr:colOff>520700</xdr:colOff>
      <xdr:row>35</xdr:row>
      <xdr:rowOff>332197</xdr:rowOff>
    </xdr:to>
    <xdr:sp macro="" textlink="">
      <xdr:nvSpPr>
        <xdr:cNvPr id="131" name="円/楕円 130"/>
        <xdr:cNvSpPr/>
      </xdr:nvSpPr>
      <xdr:spPr bwMode="auto">
        <a:xfrm>
          <a:off x="4953000" y="684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342374</xdr:rowOff>
    </xdr:from>
    <xdr:ext cx="736600" cy="259045"/>
    <xdr:sp macro="" textlink="">
      <xdr:nvSpPr>
        <xdr:cNvPr id="132" name="テキスト ボックス 131"/>
        <xdr:cNvSpPr txBox="1"/>
      </xdr:nvSpPr>
      <xdr:spPr>
        <a:xfrm>
          <a:off x="4622800" y="6609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155570</xdr:rowOff>
    </xdr:from>
    <xdr:to>
      <xdr:col>3</xdr:col>
      <xdr:colOff>955675</xdr:colOff>
      <xdr:row>35</xdr:row>
      <xdr:rowOff>257170</xdr:rowOff>
    </xdr:to>
    <xdr:sp macro="" textlink="">
      <xdr:nvSpPr>
        <xdr:cNvPr id="133" name="円/楕円 132"/>
        <xdr:cNvSpPr/>
      </xdr:nvSpPr>
      <xdr:spPr bwMode="auto">
        <a:xfrm>
          <a:off x="4254500" y="676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267347</xdr:rowOff>
    </xdr:from>
    <xdr:ext cx="762000" cy="259045"/>
    <xdr:sp macro="" textlink="">
      <xdr:nvSpPr>
        <xdr:cNvPr id="134" name="テキスト ボックス 133"/>
        <xdr:cNvSpPr txBox="1"/>
      </xdr:nvSpPr>
      <xdr:spPr>
        <a:xfrm>
          <a:off x="3924300" y="65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88727</xdr:rowOff>
    </xdr:from>
    <xdr:to>
      <xdr:col>3</xdr:col>
      <xdr:colOff>257175</xdr:colOff>
      <xdr:row>35</xdr:row>
      <xdr:rowOff>190327</xdr:rowOff>
    </xdr:to>
    <xdr:sp macro="" textlink="">
      <xdr:nvSpPr>
        <xdr:cNvPr id="135" name="円/楕円 134"/>
        <xdr:cNvSpPr/>
      </xdr:nvSpPr>
      <xdr:spPr bwMode="auto">
        <a:xfrm>
          <a:off x="3556000" y="6699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200504</xdr:rowOff>
    </xdr:from>
    <xdr:ext cx="762000" cy="259045"/>
    <xdr:sp macro="" textlink="">
      <xdr:nvSpPr>
        <xdr:cNvPr id="136" name="テキスト ボックス 135"/>
        <xdr:cNvSpPr txBox="1"/>
      </xdr:nvSpPr>
      <xdr:spPr>
        <a:xfrm>
          <a:off x="3225800" y="64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671</xdr:rowOff>
    </xdr:from>
    <xdr:to>
      <xdr:col>2</xdr:col>
      <xdr:colOff>692150</xdr:colOff>
      <xdr:row>35</xdr:row>
      <xdr:rowOff>102271</xdr:rowOff>
    </xdr:to>
    <xdr:sp macro="" textlink="">
      <xdr:nvSpPr>
        <xdr:cNvPr id="137" name="円/楕円 136"/>
        <xdr:cNvSpPr/>
      </xdr:nvSpPr>
      <xdr:spPr bwMode="auto">
        <a:xfrm>
          <a:off x="2857500" y="661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112448</xdr:rowOff>
    </xdr:from>
    <xdr:ext cx="762000" cy="259045"/>
    <xdr:sp macro="" textlink="">
      <xdr:nvSpPr>
        <xdr:cNvPr id="138" name="テキスト ボックス 137"/>
        <xdr:cNvSpPr txBox="1"/>
      </xdr:nvSpPr>
      <xdr:spPr>
        <a:xfrm>
          <a:off x="2527300" y="637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159,372
158,052
99.93
52,778,434
49,127,534
2,961,880
29,242,386
56,484,799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48854</xdr:rowOff>
    </xdr:from>
    <xdr:to>
      <xdr:col>6</xdr:col>
      <xdr:colOff>510540</xdr:colOff>
      <xdr:row>38</xdr:row>
      <xdr:rowOff>138557</xdr:rowOff>
    </xdr:to>
    <xdr:cxnSp macro="">
      <xdr:nvCxnSpPr>
        <xdr:cNvPr id="54" name="直線コネクタ 53"/>
        <xdr:cNvCxnSpPr/>
      </xdr:nvCxnSpPr>
      <xdr:spPr>
        <a:xfrm flipV="1">
          <a:off x="4633595" y="5192354"/>
          <a:ext cx="1270"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142384</xdr:rowOff>
    </xdr:from>
    <xdr:ext cx="534377" cy="259045"/>
    <xdr:sp macro="" textlink="">
      <xdr:nvSpPr>
        <xdr:cNvPr id="55" name="人件費最小値テキスト"/>
        <xdr:cNvSpPr txBox="1"/>
      </xdr:nvSpPr>
      <xdr:spPr>
        <a:xfrm>
          <a:off x="4686300" y="66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38</xdr:row>
      <xdr:rowOff>138557</xdr:rowOff>
    </xdr:from>
    <xdr:to>
      <xdr:col>6</xdr:col>
      <xdr:colOff>600075</xdr:colOff>
      <xdr:row>38</xdr:row>
      <xdr:rowOff>138557</xdr:rowOff>
    </xdr:to>
    <xdr:cxnSp macro="">
      <xdr:nvCxnSpPr>
        <xdr:cNvPr id="56" name="直線コネクタ 55"/>
        <xdr:cNvCxnSpPr/>
      </xdr:nvCxnSpPr>
      <xdr:spPr>
        <a:xfrm>
          <a:off x="4546600" y="665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166981</xdr:rowOff>
    </xdr:from>
    <xdr:ext cx="534377" cy="259045"/>
    <xdr:sp macro="" textlink="">
      <xdr:nvSpPr>
        <xdr:cNvPr id="57" name="人件費最大値テキスト"/>
        <xdr:cNvSpPr txBox="1"/>
      </xdr:nvSpPr>
      <xdr:spPr>
        <a:xfrm>
          <a:off x="4686300" y="4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30</xdr:row>
      <xdr:rowOff>48854</xdr:rowOff>
    </xdr:from>
    <xdr:to>
      <xdr:col>6</xdr:col>
      <xdr:colOff>600075</xdr:colOff>
      <xdr:row>30</xdr:row>
      <xdr:rowOff>48854</xdr:rowOff>
    </xdr:to>
    <xdr:cxnSp macro="">
      <xdr:nvCxnSpPr>
        <xdr:cNvPr id="58" name="直線コネクタ 57"/>
        <xdr:cNvCxnSpPr/>
      </xdr:nvCxnSpPr>
      <xdr:spPr>
        <a:xfrm>
          <a:off x="4546600" y="519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95534</xdr:rowOff>
    </xdr:from>
    <xdr:to>
      <xdr:col>6</xdr:col>
      <xdr:colOff>511175</xdr:colOff>
      <xdr:row>38</xdr:row>
      <xdr:rowOff>138557</xdr:rowOff>
    </xdr:to>
    <xdr:cxnSp macro="">
      <xdr:nvCxnSpPr>
        <xdr:cNvPr id="59" name="直線コネクタ 58"/>
        <xdr:cNvCxnSpPr/>
      </xdr:nvCxnSpPr>
      <xdr:spPr>
        <a:xfrm>
          <a:off x="3797300" y="6610634"/>
          <a:ext cx="8382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123756</xdr:rowOff>
    </xdr:from>
    <xdr:ext cx="534377" cy="259045"/>
    <xdr:sp macro="" textlink="">
      <xdr:nvSpPr>
        <xdr:cNvPr id="60" name="人件費平均値テキスト"/>
        <xdr:cNvSpPr txBox="1"/>
      </xdr:nvSpPr>
      <xdr:spPr>
        <a:xfrm>
          <a:off x="4686300" y="5610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100879</xdr:rowOff>
    </xdr:from>
    <xdr:to>
      <xdr:col>6</xdr:col>
      <xdr:colOff>561975</xdr:colOff>
      <xdr:row>34</xdr:row>
      <xdr:rowOff>31029</xdr:rowOff>
    </xdr:to>
    <xdr:sp macro="" textlink="">
      <xdr:nvSpPr>
        <xdr:cNvPr id="61" name="フローチャート : 判断 60"/>
        <xdr:cNvSpPr/>
      </xdr:nvSpPr>
      <xdr:spPr>
        <a:xfrm>
          <a:off x="4584700" y="575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40808</xdr:rowOff>
    </xdr:from>
    <xdr:to>
      <xdr:col>5</xdr:col>
      <xdr:colOff>358775</xdr:colOff>
      <xdr:row>38</xdr:row>
      <xdr:rowOff>95534</xdr:rowOff>
    </xdr:to>
    <xdr:cxnSp macro="">
      <xdr:nvCxnSpPr>
        <xdr:cNvPr id="62" name="直線コネクタ 61"/>
        <xdr:cNvCxnSpPr/>
      </xdr:nvCxnSpPr>
      <xdr:spPr>
        <a:xfrm>
          <a:off x="2908300" y="6555908"/>
          <a:ext cx="889000" cy="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153965</xdr:rowOff>
    </xdr:from>
    <xdr:to>
      <xdr:col>4</xdr:col>
      <xdr:colOff>155575</xdr:colOff>
      <xdr:row>38</xdr:row>
      <xdr:rowOff>40808</xdr:rowOff>
    </xdr:to>
    <xdr:cxnSp macro="">
      <xdr:nvCxnSpPr>
        <xdr:cNvPr id="65" name="直線コネクタ 64"/>
        <xdr:cNvCxnSpPr/>
      </xdr:nvCxnSpPr>
      <xdr:spPr>
        <a:xfrm>
          <a:off x="2019300" y="6497615"/>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64719</xdr:rowOff>
    </xdr:from>
    <xdr:to>
      <xdr:col>2</xdr:col>
      <xdr:colOff>638175</xdr:colOff>
      <xdr:row>37</xdr:row>
      <xdr:rowOff>153965</xdr:rowOff>
    </xdr:to>
    <xdr:cxnSp macro="">
      <xdr:nvCxnSpPr>
        <xdr:cNvPr id="68" name="直線コネクタ 67"/>
        <xdr:cNvCxnSpPr/>
      </xdr:nvCxnSpPr>
      <xdr:spPr>
        <a:xfrm>
          <a:off x="1130300" y="6065469"/>
          <a:ext cx="889000" cy="43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87757</xdr:rowOff>
    </xdr:from>
    <xdr:to>
      <xdr:col>6</xdr:col>
      <xdr:colOff>561975</xdr:colOff>
      <xdr:row>39</xdr:row>
      <xdr:rowOff>17907</xdr:rowOff>
    </xdr:to>
    <xdr:sp macro="" textlink="">
      <xdr:nvSpPr>
        <xdr:cNvPr id="78" name="円/楕円 77"/>
        <xdr:cNvSpPr/>
      </xdr:nvSpPr>
      <xdr:spPr>
        <a:xfrm>
          <a:off x="4584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2684</xdr:rowOff>
    </xdr:from>
    <xdr:ext cx="534377" cy="259045"/>
    <xdr:sp macro="" textlink="">
      <xdr:nvSpPr>
        <xdr:cNvPr id="79" name="人件費該当値テキスト"/>
        <xdr:cNvSpPr txBox="1"/>
      </xdr:nvSpPr>
      <xdr:spPr>
        <a:xfrm>
          <a:off x="4686300" y="651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44734</xdr:rowOff>
    </xdr:from>
    <xdr:to>
      <xdr:col>5</xdr:col>
      <xdr:colOff>409575</xdr:colOff>
      <xdr:row>38</xdr:row>
      <xdr:rowOff>146334</xdr:rowOff>
    </xdr:to>
    <xdr:sp macro="" textlink="">
      <xdr:nvSpPr>
        <xdr:cNvPr id="80" name="円/楕円 79"/>
        <xdr:cNvSpPr/>
      </xdr:nvSpPr>
      <xdr:spPr>
        <a:xfrm>
          <a:off x="3746500" y="65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137461</xdr:rowOff>
    </xdr:from>
    <xdr:ext cx="534377" cy="259045"/>
    <xdr:sp macro="" textlink="">
      <xdr:nvSpPr>
        <xdr:cNvPr id="81" name="テキスト ボックス 80"/>
        <xdr:cNvSpPr txBox="1"/>
      </xdr:nvSpPr>
      <xdr:spPr>
        <a:xfrm>
          <a:off x="3530111" y="66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161458</xdr:rowOff>
    </xdr:from>
    <xdr:to>
      <xdr:col>4</xdr:col>
      <xdr:colOff>206375</xdr:colOff>
      <xdr:row>38</xdr:row>
      <xdr:rowOff>91608</xdr:rowOff>
    </xdr:to>
    <xdr:sp macro="" textlink="">
      <xdr:nvSpPr>
        <xdr:cNvPr id="82" name="円/楕円 81"/>
        <xdr:cNvSpPr/>
      </xdr:nvSpPr>
      <xdr:spPr>
        <a:xfrm>
          <a:off x="2857500" y="65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82735</xdr:rowOff>
    </xdr:from>
    <xdr:ext cx="534377" cy="259045"/>
    <xdr:sp macro="" textlink="">
      <xdr:nvSpPr>
        <xdr:cNvPr id="83" name="テキスト ボックス 82"/>
        <xdr:cNvSpPr txBox="1"/>
      </xdr:nvSpPr>
      <xdr:spPr>
        <a:xfrm>
          <a:off x="2641111" y="659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103165</xdr:rowOff>
    </xdr:from>
    <xdr:to>
      <xdr:col>3</xdr:col>
      <xdr:colOff>3175</xdr:colOff>
      <xdr:row>38</xdr:row>
      <xdr:rowOff>33314</xdr:rowOff>
    </xdr:to>
    <xdr:sp macro="" textlink="">
      <xdr:nvSpPr>
        <xdr:cNvPr id="84" name="円/楕円 83"/>
        <xdr:cNvSpPr/>
      </xdr:nvSpPr>
      <xdr:spPr>
        <a:xfrm>
          <a:off x="1968500" y="6446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24442</xdr:rowOff>
    </xdr:from>
    <xdr:ext cx="534377" cy="259045"/>
    <xdr:sp macro="" textlink="">
      <xdr:nvSpPr>
        <xdr:cNvPr id="85" name="テキスト ボックス 84"/>
        <xdr:cNvSpPr txBox="1"/>
      </xdr:nvSpPr>
      <xdr:spPr>
        <a:xfrm>
          <a:off x="1752111" y="653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13919</xdr:rowOff>
    </xdr:from>
    <xdr:to>
      <xdr:col>1</xdr:col>
      <xdr:colOff>485775</xdr:colOff>
      <xdr:row>35</xdr:row>
      <xdr:rowOff>115519</xdr:rowOff>
    </xdr:to>
    <xdr:sp macro="" textlink="">
      <xdr:nvSpPr>
        <xdr:cNvPr id="86" name="円/楕円 85"/>
        <xdr:cNvSpPr/>
      </xdr:nvSpPr>
      <xdr:spPr>
        <a:xfrm>
          <a:off x="1079500" y="601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106646</xdr:rowOff>
    </xdr:from>
    <xdr:ext cx="534377" cy="259045"/>
    <xdr:sp macro="" textlink="">
      <xdr:nvSpPr>
        <xdr:cNvPr id="87" name="テキスト ボックス 86"/>
        <xdr:cNvSpPr txBox="1"/>
      </xdr:nvSpPr>
      <xdr:spPr>
        <a:xfrm>
          <a:off x="863111" y="61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110" name="直線コネクタ 109"/>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111"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112" name="直線コネクタ 111"/>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113"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114" name="直線コネクタ 113"/>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118486</xdr:rowOff>
    </xdr:from>
    <xdr:to>
      <xdr:col>6</xdr:col>
      <xdr:colOff>511175</xdr:colOff>
      <xdr:row>57</xdr:row>
      <xdr:rowOff>122189</xdr:rowOff>
    </xdr:to>
    <xdr:cxnSp macro="">
      <xdr:nvCxnSpPr>
        <xdr:cNvPr id="115" name="直線コネクタ 114"/>
        <xdr:cNvCxnSpPr/>
      </xdr:nvCxnSpPr>
      <xdr:spPr>
        <a:xfrm>
          <a:off x="3797300" y="9891136"/>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15674</xdr:rowOff>
    </xdr:from>
    <xdr:ext cx="534377" cy="259045"/>
    <xdr:sp macro="" textlink="">
      <xdr:nvSpPr>
        <xdr:cNvPr id="116" name="物件費平均値テキスト"/>
        <xdr:cNvSpPr txBox="1"/>
      </xdr:nvSpPr>
      <xdr:spPr>
        <a:xfrm>
          <a:off x="4686300" y="89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17" name="フローチャート : 判断 116"/>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118486</xdr:rowOff>
    </xdr:from>
    <xdr:to>
      <xdr:col>5</xdr:col>
      <xdr:colOff>358775</xdr:colOff>
      <xdr:row>57</xdr:row>
      <xdr:rowOff>146101</xdr:rowOff>
    </xdr:to>
    <xdr:cxnSp macro="">
      <xdr:nvCxnSpPr>
        <xdr:cNvPr id="118" name="直線コネクタ 117"/>
        <xdr:cNvCxnSpPr/>
      </xdr:nvCxnSpPr>
      <xdr:spPr>
        <a:xfrm flipV="1">
          <a:off x="2908300" y="9891136"/>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138552</xdr:rowOff>
    </xdr:from>
    <xdr:to>
      <xdr:col>5</xdr:col>
      <xdr:colOff>409575</xdr:colOff>
      <xdr:row>52</xdr:row>
      <xdr:rowOff>68702</xdr:rowOff>
    </xdr:to>
    <xdr:sp macro="" textlink="">
      <xdr:nvSpPr>
        <xdr:cNvPr id="119" name="フローチャート : 判断 118"/>
        <xdr:cNvSpPr/>
      </xdr:nvSpPr>
      <xdr:spPr>
        <a:xfrm>
          <a:off x="3746500" y="888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85229</xdr:rowOff>
    </xdr:from>
    <xdr:ext cx="534377" cy="259045"/>
    <xdr:sp macro="" textlink="">
      <xdr:nvSpPr>
        <xdr:cNvPr id="120" name="テキスト ボックス 119"/>
        <xdr:cNvSpPr txBox="1"/>
      </xdr:nvSpPr>
      <xdr:spPr>
        <a:xfrm>
          <a:off x="3530111" y="86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146101</xdr:rowOff>
    </xdr:from>
    <xdr:to>
      <xdr:col>4</xdr:col>
      <xdr:colOff>155575</xdr:colOff>
      <xdr:row>58</xdr:row>
      <xdr:rowOff>52055</xdr:rowOff>
    </xdr:to>
    <xdr:cxnSp macro="">
      <xdr:nvCxnSpPr>
        <xdr:cNvPr id="121" name="直線コネクタ 120"/>
        <xdr:cNvCxnSpPr/>
      </xdr:nvCxnSpPr>
      <xdr:spPr>
        <a:xfrm flipV="1">
          <a:off x="2019300" y="9918751"/>
          <a:ext cx="889000" cy="7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118756</xdr:rowOff>
    </xdr:from>
    <xdr:to>
      <xdr:col>4</xdr:col>
      <xdr:colOff>206375</xdr:colOff>
      <xdr:row>53</xdr:row>
      <xdr:rowOff>48906</xdr:rowOff>
    </xdr:to>
    <xdr:sp macro="" textlink="">
      <xdr:nvSpPr>
        <xdr:cNvPr id="122" name="フローチャート : 判断 121"/>
        <xdr:cNvSpPr/>
      </xdr:nvSpPr>
      <xdr:spPr>
        <a:xfrm>
          <a:off x="2857500" y="90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65433</xdr:rowOff>
    </xdr:from>
    <xdr:ext cx="534377" cy="259045"/>
    <xdr:sp macro="" textlink="">
      <xdr:nvSpPr>
        <xdr:cNvPr id="123" name="テキスト ボックス 122"/>
        <xdr:cNvSpPr txBox="1"/>
      </xdr:nvSpPr>
      <xdr:spPr>
        <a:xfrm>
          <a:off x="2641111" y="8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7158</xdr:rowOff>
    </xdr:from>
    <xdr:to>
      <xdr:col>2</xdr:col>
      <xdr:colOff>638175</xdr:colOff>
      <xdr:row>58</xdr:row>
      <xdr:rowOff>52055</xdr:rowOff>
    </xdr:to>
    <xdr:cxnSp macro="">
      <xdr:nvCxnSpPr>
        <xdr:cNvPr id="124" name="直線コネクタ 123"/>
        <xdr:cNvCxnSpPr/>
      </xdr:nvCxnSpPr>
      <xdr:spPr>
        <a:xfrm>
          <a:off x="1130300" y="9608358"/>
          <a:ext cx="889000" cy="38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65994</xdr:rowOff>
    </xdr:from>
    <xdr:to>
      <xdr:col>3</xdr:col>
      <xdr:colOff>3175</xdr:colOff>
      <xdr:row>53</xdr:row>
      <xdr:rowOff>167594</xdr:rowOff>
    </xdr:to>
    <xdr:sp macro="" textlink="">
      <xdr:nvSpPr>
        <xdr:cNvPr id="125" name="フローチャート : 判断 124"/>
        <xdr:cNvSpPr/>
      </xdr:nvSpPr>
      <xdr:spPr>
        <a:xfrm>
          <a:off x="1968500" y="91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12671</xdr:rowOff>
    </xdr:from>
    <xdr:ext cx="534377" cy="259045"/>
    <xdr:sp macro="" textlink="">
      <xdr:nvSpPr>
        <xdr:cNvPr id="126" name="テキスト ボックス 125"/>
        <xdr:cNvSpPr txBox="1"/>
      </xdr:nvSpPr>
      <xdr:spPr>
        <a:xfrm>
          <a:off x="1752111" y="89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140243</xdr:rowOff>
    </xdr:from>
    <xdr:to>
      <xdr:col>1</xdr:col>
      <xdr:colOff>485775</xdr:colOff>
      <xdr:row>53</xdr:row>
      <xdr:rowOff>70393</xdr:rowOff>
    </xdr:to>
    <xdr:sp macro="" textlink="">
      <xdr:nvSpPr>
        <xdr:cNvPr id="127" name="フローチャート : 判断 126"/>
        <xdr:cNvSpPr/>
      </xdr:nvSpPr>
      <xdr:spPr>
        <a:xfrm>
          <a:off x="1079500" y="90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86920</xdr:rowOff>
    </xdr:from>
    <xdr:ext cx="534377" cy="259045"/>
    <xdr:sp macro="" textlink="">
      <xdr:nvSpPr>
        <xdr:cNvPr id="128" name="テキスト ボックス 127"/>
        <xdr:cNvSpPr txBox="1"/>
      </xdr:nvSpPr>
      <xdr:spPr>
        <a:xfrm>
          <a:off x="863111" y="8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71389</xdr:rowOff>
    </xdr:from>
    <xdr:to>
      <xdr:col>6</xdr:col>
      <xdr:colOff>561975</xdr:colOff>
      <xdr:row>58</xdr:row>
      <xdr:rowOff>1539</xdr:rowOff>
    </xdr:to>
    <xdr:sp macro="" textlink="">
      <xdr:nvSpPr>
        <xdr:cNvPr id="134" name="円/楕円 133"/>
        <xdr:cNvSpPr/>
      </xdr:nvSpPr>
      <xdr:spPr>
        <a:xfrm>
          <a:off x="4584700" y="9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157766</xdr:rowOff>
    </xdr:from>
    <xdr:ext cx="534377" cy="259045"/>
    <xdr:sp macro="" textlink="">
      <xdr:nvSpPr>
        <xdr:cNvPr id="135" name="物件費該当値テキスト"/>
        <xdr:cNvSpPr txBox="1"/>
      </xdr:nvSpPr>
      <xdr:spPr>
        <a:xfrm>
          <a:off x="4686300" y="975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67686</xdr:rowOff>
    </xdr:from>
    <xdr:to>
      <xdr:col>5</xdr:col>
      <xdr:colOff>409575</xdr:colOff>
      <xdr:row>57</xdr:row>
      <xdr:rowOff>169286</xdr:rowOff>
    </xdr:to>
    <xdr:sp macro="" textlink="">
      <xdr:nvSpPr>
        <xdr:cNvPr id="136" name="円/楕円 135"/>
        <xdr:cNvSpPr/>
      </xdr:nvSpPr>
      <xdr:spPr>
        <a:xfrm>
          <a:off x="3746500" y="984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160413</xdr:rowOff>
    </xdr:from>
    <xdr:ext cx="534377" cy="259045"/>
    <xdr:sp macro="" textlink="">
      <xdr:nvSpPr>
        <xdr:cNvPr id="137" name="テキスト ボックス 136"/>
        <xdr:cNvSpPr txBox="1"/>
      </xdr:nvSpPr>
      <xdr:spPr>
        <a:xfrm>
          <a:off x="3530111" y="993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95301</xdr:rowOff>
    </xdr:from>
    <xdr:to>
      <xdr:col>4</xdr:col>
      <xdr:colOff>206375</xdr:colOff>
      <xdr:row>58</xdr:row>
      <xdr:rowOff>25451</xdr:rowOff>
    </xdr:to>
    <xdr:sp macro="" textlink="">
      <xdr:nvSpPr>
        <xdr:cNvPr id="138" name="円/楕円 137"/>
        <xdr:cNvSpPr/>
      </xdr:nvSpPr>
      <xdr:spPr>
        <a:xfrm>
          <a:off x="28575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16578</xdr:rowOff>
    </xdr:from>
    <xdr:ext cx="534377" cy="259045"/>
    <xdr:sp macro="" textlink="">
      <xdr:nvSpPr>
        <xdr:cNvPr id="139" name="テキスト ボックス 138"/>
        <xdr:cNvSpPr txBox="1"/>
      </xdr:nvSpPr>
      <xdr:spPr>
        <a:xfrm>
          <a:off x="2641111" y="996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1255</xdr:rowOff>
    </xdr:from>
    <xdr:to>
      <xdr:col>3</xdr:col>
      <xdr:colOff>3175</xdr:colOff>
      <xdr:row>58</xdr:row>
      <xdr:rowOff>102855</xdr:rowOff>
    </xdr:to>
    <xdr:sp macro="" textlink="">
      <xdr:nvSpPr>
        <xdr:cNvPr id="140" name="円/楕円 139"/>
        <xdr:cNvSpPr/>
      </xdr:nvSpPr>
      <xdr:spPr>
        <a:xfrm>
          <a:off x="1968500" y="99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93982</xdr:rowOff>
    </xdr:from>
    <xdr:ext cx="534377" cy="259045"/>
    <xdr:sp macro="" textlink="">
      <xdr:nvSpPr>
        <xdr:cNvPr id="141" name="テキスト ボックス 140"/>
        <xdr:cNvSpPr txBox="1"/>
      </xdr:nvSpPr>
      <xdr:spPr>
        <a:xfrm>
          <a:off x="1752111" y="1003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127808</xdr:rowOff>
    </xdr:from>
    <xdr:to>
      <xdr:col>1</xdr:col>
      <xdr:colOff>485775</xdr:colOff>
      <xdr:row>56</xdr:row>
      <xdr:rowOff>57958</xdr:rowOff>
    </xdr:to>
    <xdr:sp macro="" textlink="">
      <xdr:nvSpPr>
        <xdr:cNvPr id="142" name="円/楕円 141"/>
        <xdr:cNvSpPr/>
      </xdr:nvSpPr>
      <xdr:spPr>
        <a:xfrm>
          <a:off x="1079500" y="9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49085</xdr:rowOff>
    </xdr:from>
    <xdr:ext cx="534377" cy="259045"/>
    <xdr:sp macro="" textlink="">
      <xdr:nvSpPr>
        <xdr:cNvPr id="143" name="テキスト ボックス 142"/>
        <xdr:cNvSpPr txBox="1"/>
      </xdr:nvSpPr>
      <xdr:spPr>
        <a:xfrm>
          <a:off x="863111" y="965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70" name="直線コネクタ 169"/>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71"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72" name="直線コネクタ 171"/>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73"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74" name="直線コネクタ 173"/>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105410</xdr:rowOff>
    </xdr:from>
    <xdr:to>
      <xdr:col>6</xdr:col>
      <xdr:colOff>511175</xdr:colOff>
      <xdr:row>72</xdr:row>
      <xdr:rowOff>149497</xdr:rowOff>
    </xdr:to>
    <xdr:cxnSp macro="">
      <xdr:nvCxnSpPr>
        <xdr:cNvPr id="175" name="直線コネクタ 174"/>
        <xdr:cNvCxnSpPr/>
      </xdr:nvCxnSpPr>
      <xdr:spPr>
        <a:xfrm flipV="1">
          <a:off x="3797300" y="12278360"/>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142765</xdr:rowOff>
    </xdr:from>
    <xdr:ext cx="469744" cy="259045"/>
    <xdr:sp macro="" textlink="">
      <xdr:nvSpPr>
        <xdr:cNvPr id="176" name="維持補修費平均値テキスト"/>
        <xdr:cNvSpPr txBox="1"/>
      </xdr:nvSpPr>
      <xdr:spPr>
        <a:xfrm>
          <a:off x="4686300" y="12658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77" name="フローチャート : 判断 176"/>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149497</xdr:rowOff>
    </xdr:from>
    <xdr:to>
      <xdr:col>5</xdr:col>
      <xdr:colOff>358775</xdr:colOff>
      <xdr:row>74</xdr:row>
      <xdr:rowOff>163866</xdr:rowOff>
    </xdr:to>
    <xdr:cxnSp macro="">
      <xdr:nvCxnSpPr>
        <xdr:cNvPr id="178" name="直線コネクタ 177"/>
        <xdr:cNvCxnSpPr/>
      </xdr:nvCxnSpPr>
      <xdr:spPr>
        <a:xfrm flipV="1">
          <a:off x="2908300" y="12493897"/>
          <a:ext cx="889000" cy="3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100330</xdr:rowOff>
    </xdr:from>
    <xdr:to>
      <xdr:col>5</xdr:col>
      <xdr:colOff>409575</xdr:colOff>
      <xdr:row>75</xdr:row>
      <xdr:rowOff>30480</xdr:rowOff>
    </xdr:to>
    <xdr:sp macro="" textlink="">
      <xdr:nvSpPr>
        <xdr:cNvPr id="179" name="フローチャート : 判断 178"/>
        <xdr:cNvSpPr/>
      </xdr:nvSpPr>
      <xdr:spPr>
        <a:xfrm>
          <a:off x="3746500" y="1278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21607</xdr:rowOff>
    </xdr:from>
    <xdr:ext cx="469744" cy="259045"/>
    <xdr:sp macro="" textlink="">
      <xdr:nvSpPr>
        <xdr:cNvPr id="180" name="テキスト ボックス 179"/>
        <xdr:cNvSpPr txBox="1"/>
      </xdr:nvSpPr>
      <xdr:spPr>
        <a:xfrm>
          <a:off x="3562427" y="128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163866</xdr:rowOff>
    </xdr:from>
    <xdr:to>
      <xdr:col>4</xdr:col>
      <xdr:colOff>155575</xdr:colOff>
      <xdr:row>76</xdr:row>
      <xdr:rowOff>51198</xdr:rowOff>
    </xdr:to>
    <xdr:cxnSp macro="">
      <xdr:nvCxnSpPr>
        <xdr:cNvPr id="181" name="直線コネクタ 180"/>
        <xdr:cNvCxnSpPr/>
      </xdr:nvCxnSpPr>
      <xdr:spPr>
        <a:xfrm flipV="1">
          <a:off x="2019300" y="12851166"/>
          <a:ext cx="889000" cy="2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117639</xdr:rowOff>
    </xdr:from>
    <xdr:to>
      <xdr:col>4</xdr:col>
      <xdr:colOff>206375</xdr:colOff>
      <xdr:row>75</xdr:row>
      <xdr:rowOff>47789</xdr:rowOff>
    </xdr:to>
    <xdr:sp macro="" textlink="">
      <xdr:nvSpPr>
        <xdr:cNvPr id="182" name="フローチャート : 判断 181"/>
        <xdr:cNvSpPr/>
      </xdr:nvSpPr>
      <xdr:spPr>
        <a:xfrm>
          <a:off x="2857500" y="1280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38916</xdr:rowOff>
    </xdr:from>
    <xdr:ext cx="469744" cy="259045"/>
    <xdr:sp macro="" textlink="">
      <xdr:nvSpPr>
        <xdr:cNvPr id="183" name="テキスト ボックス 182"/>
        <xdr:cNvSpPr txBox="1"/>
      </xdr:nvSpPr>
      <xdr:spPr>
        <a:xfrm>
          <a:off x="2673427" y="1289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60996</xdr:rowOff>
    </xdr:from>
    <xdr:to>
      <xdr:col>2</xdr:col>
      <xdr:colOff>638175</xdr:colOff>
      <xdr:row>76</xdr:row>
      <xdr:rowOff>51198</xdr:rowOff>
    </xdr:to>
    <xdr:cxnSp macro="">
      <xdr:nvCxnSpPr>
        <xdr:cNvPr id="184" name="直線コネクタ 183"/>
        <xdr:cNvCxnSpPr/>
      </xdr:nvCxnSpPr>
      <xdr:spPr>
        <a:xfrm>
          <a:off x="1130300" y="12748296"/>
          <a:ext cx="889000" cy="3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132334</xdr:rowOff>
    </xdr:from>
    <xdr:to>
      <xdr:col>3</xdr:col>
      <xdr:colOff>3175</xdr:colOff>
      <xdr:row>75</xdr:row>
      <xdr:rowOff>62484</xdr:rowOff>
    </xdr:to>
    <xdr:sp macro="" textlink="">
      <xdr:nvSpPr>
        <xdr:cNvPr id="185" name="フローチャート : 判断 184"/>
        <xdr:cNvSpPr/>
      </xdr:nvSpPr>
      <xdr:spPr>
        <a:xfrm>
          <a:off x="19685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79011</xdr:rowOff>
    </xdr:from>
    <xdr:ext cx="469744" cy="259045"/>
    <xdr:sp macro="" textlink="">
      <xdr:nvSpPr>
        <xdr:cNvPr id="186" name="テキスト ボックス 185"/>
        <xdr:cNvSpPr txBox="1"/>
      </xdr:nvSpPr>
      <xdr:spPr>
        <a:xfrm>
          <a:off x="1784427" y="1259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109800</xdr:rowOff>
    </xdr:from>
    <xdr:to>
      <xdr:col>1</xdr:col>
      <xdr:colOff>485775</xdr:colOff>
      <xdr:row>75</xdr:row>
      <xdr:rowOff>39950</xdr:rowOff>
    </xdr:to>
    <xdr:sp macro="" textlink="">
      <xdr:nvSpPr>
        <xdr:cNvPr id="187" name="フローチャート : 判断 186"/>
        <xdr:cNvSpPr/>
      </xdr:nvSpPr>
      <xdr:spPr>
        <a:xfrm>
          <a:off x="10795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31077</xdr:rowOff>
    </xdr:from>
    <xdr:ext cx="469744" cy="259045"/>
    <xdr:sp macro="" textlink="">
      <xdr:nvSpPr>
        <xdr:cNvPr id="188" name="テキスト ボックス 187"/>
        <xdr:cNvSpPr txBox="1"/>
      </xdr:nvSpPr>
      <xdr:spPr>
        <a:xfrm>
          <a:off x="895427" y="128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54610</xdr:rowOff>
    </xdr:from>
    <xdr:to>
      <xdr:col>6</xdr:col>
      <xdr:colOff>561975</xdr:colOff>
      <xdr:row>71</xdr:row>
      <xdr:rowOff>156210</xdr:rowOff>
    </xdr:to>
    <xdr:sp macro="" textlink="">
      <xdr:nvSpPr>
        <xdr:cNvPr id="194" name="円/楕円 193"/>
        <xdr:cNvSpPr/>
      </xdr:nvSpPr>
      <xdr:spPr>
        <a:xfrm>
          <a:off x="4584700" y="122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140987</xdr:rowOff>
    </xdr:from>
    <xdr:ext cx="469744" cy="259045"/>
    <xdr:sp macro="" textlink="">
      <xdr:nvSpPr>
        <xdr:cNvPr id="195" name="維持補修費該当値テキスト"/>
        <xdr:cNvSpPr txBox="1"/>
      </xdr:nvSpPr>
      <xdr:spPr>
        <a:xfrm>
          <a:off x="4686300" y="1214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98697</xdr:rowOff>
    </xdr:from>
    <xdr:to>
      <xdr:col>5</xdr:col>
      <xdr:colOff>409575</xdr:colOff>
      <xdr:row>73</xdr:row>
      <xdr:rowOff>28847</xdr:rowOff>
    </xdr:to>
    <xdr:sp macro="" textlink="">
      <xdr:nvSpPr>
        <xdr:cNvPr id="196" name="円/楕円 195"/>
        <xdr:cNvSpPr/>
      </xdr:nvSpPr>
      <xdr:spPr>
        <a:xfrm>
          <a:off x="3746500" y="124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45374</xdr:rowOff>
    </xdr:from>
    <xdr:ext cx="469744" cy="259045"/>
    <xdr:sp macro="" textlink="">
      <xdr:nvSpPr>
        <xdr:cNvPr id="197" name="テキスト ボックス 196"/>
        <xdr:cNvSpPr txBox="1"/>
      </xdr:nvSpPr>
      <xdr:spPr>
        <a:xfrm>
          <a:off x="3562427" y="1221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113066</xdr:rowOff>
    </xdr:from>
    <xdr:to>
      <xdr:col>4</xdr:col>
      <xdr:colOff>206375</xdr:colOff>
      <xdr:row>75</xdr:row>
      <xdr:rowOff>43216</xdr:rowOff>
    </xdr:to>
    <xdr:sp macro="" textlink="">
      <xdr:nvSpPr>
        <xdr:cNvPr id="198" name="円/楕円 197"/>
        <xdr:cNvSpPr/>
      </xdr:nvSpPr>
      <xdr:spPr>
        <a:xfrm>
          <a:off x="2857500" y="128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59743</xdr:rowOff>
    </xdr:from>
    <xdr:ext cx="469744" cy="259045"/>
    <xdr:sp macro="" textlink="">
      <xdr:nvSpPr>
        <xdr:cNvPr id="199" name="テキスト ボックス 198"/>
        <xdr:cNvSpPr txBox="1"/>
      </xdr:nvSpPr>
      <xdr:spPr>
        <a:xfrm>
          <a:off x="2673427" y="125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398</xdr:rowOff>
    </xdr:from>
    <xdr:to>
      <xdr:col>3</xdr:col>
      <xdr:colOff>3175</xdr:colOff>
      <xdr:row>76</xdr:row>
      <xdr:rowOff>101998</xdr:rowOff>
    </xdr:to>
    <xdr:sp macro="" textlink="">
      <xdr:nvSpPr>
        <xdr:cNvPr id="200" name="円/楕円 199"/>
        <xdr:cNvSpPr/>
      </xdr:nvSpPr>
      <xdr:spPr>
        <a:xfrm>
          <a:off x="1968500" y="130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93125</xdr:rowOff>
    </xdr:from>
    <xdr:ext cx="469744" cy="259045"/>
    <xdr:sp macro="" textlink="">
      <xdr:nvSpPr>
        <xdr:cNvPr id="201" name="テキスト ボックス 200"/>
        <xdr:cNvSpPr txBox="1"/>
      </xdr:nvSpPr>
      <xdr:spPr>
        <a:xfrm>
          <a:off x="1784427" y="1312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10196</xdr:rowOff>
    </xdr:from>
    <xdr:to>
      <xdr:col>1</xdr:col>
      <xdr:colOff>485775</xdr:colOff>
      <xdr:row>74</xdr:row>
      <xdr:rowOff>111796</xdr:rowOff>
    </xdr:to>
    <xdr:sp macro="" textlink="">
      <xdr:nvSpPr>
        <xdr:cNvPr id="202" name="円/楕円 201"/>
        <xdr:cNvSpPr/>
      </xdr:nvSpPr>
      <xdr:spPr>
        <a:xfrm>
          <a:off x="1079500" y="126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128323</xdr:rowOff>
    </xdr:from>
    <xdr:ext cx="469744" cy="259045"/>
    <xdr:sp macro="" textlink="">
      <xdr:nvSpPr>
        <xdr:cNvPr id="203" name="テキスト ボックス 202"/>
        <xdr:cNvSpPr txBox="1"/>
      </xdr:nvSpPr>
      <xdr:spPr>
        <a:xfrm>
          <a:off x="895427" y="1247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226" name="直線コネクタ 225"/>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227"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228" name="直線コネクタ 227"/>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229"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230" name="直線コネクタ 229"/>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100564</xdr:rowOff>
    </xdr:from>
    <xdr:to>
      <xdr:col>6</xdr:col>
      <xdr:colOff>511175</xdr:colOff>
      <xdr:row>96</xdr:row>
      <xdr:rowOff>152685</xdr:rowOff>
    </xdr:to>
    <xdr:cxnSp macro="">
      <xdr:nvCxnSpPr>
        <xdr:cNvPr id="231" name="直線コネクタ 230"/>
        <xdr:cNvCxnSpPr/>
      </xdr:nvCxnSpPr>
      <xdr:spPr>
        <a:xfrm flipV="1">
          <a:off x="3797300" y="16559764"/>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68708</xdr:rowOff>
    </xdr:from>
    <xdr:ext cx="534377" cy="259045"/>
    <xdr:sp macro="" textlink="">
      <xdr:nvSpPr>
        <xdr:cNvPr id="232" name="扶助費平均値テキスト"/>
        <xdr:cNvSpPr txBox="1"/>
      </xdr:nvSpPr>
      <xdr:spPr>
        <a:xfrm>
          <a:off x="4686300" y="161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233" name="フローチャート : 判断 232"/>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152685</xdr:rowOff>
    </xdr:from>
    <xdr:to>
      <xdr:col>5</xdr:col>
      <xdr:colOff>358775</xdr:colOff>
      <xdr:row>97</xdr:row>
      <xdr:rowOff>158583</xdr:rowOff>
    </xdr:to>
    <xdr:cxnSp macro="">
      <xdr:nvCxnSpPr>
        <xdr:cNvPr id="234" name="直線コネクタ 233"/>
        <xdr:cNvCxnSpPr/>
      </xdr:nvCxnSpPr>
      <xdr:spPr>
        <a:xfrm flipV="1">
          <a:off x="2908300" y="16611885"/>
          <a:ext cx="889000" cy="1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15337</xdr:rowOff>
    </xdr:from>
    <xdr:to>
      <xdr:col>5</xdr:col>
      <xdr:colOff>409575</xdr:colOff>
      <xdr:row>91</xdr:row>
      <xdr:rowOff>116937</xdr:rowOff>
    </xdr:to>
    <xdr:sp macro="" textlink="">
      <xdr:nvSpPr>
        <xdr:cNvPr id="235" name="フローチャート : 判断 234"/>
        <xdr:cNvSpPr/>
      </xdr:nvSpPr>
      <xdr:spPr>
        <a:xfrm>
          <a:off x="3746500" y="1561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133464</xdr:rowOff>
    </xdr:from>
    <xdr:ext cx="534377" cy="259045"/>
    <xdr:sp macro="" textlink="">
      <xdr:nvSpPr>
        <xdr:cNvPr id="236" name="テキスト ボックス 235"/>
        <xdr:cNvSpPr txBox="1"/>
      </xdr:nvSpPr>
      <xdr:spPr>
        <a:xfrm>
          <a:off x="3530111" y="153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158583</xdr:rowOff>
    </xdr:from>
    <xdr:to>
      <xdr:col>4</xdr:col>
      <xdr:colOff>155575</xdr:colOff>
      <xdr:row>98</xdr:row>
      <xdr:rowOff>13467</xdr:rowOff>
    </xdr:to>
    <xdr:cxnSp macro="">
      <xdr:nvCxnSpPr>
        <xdr:cNvPr id="237" name="直線コネクタ 236"/>
        <xdr:cNvCxnSpPr/>
      </xdr:nvCxnSpPr>
      <xdr:spPr>
        <a:xfrm flipV="1">
          <a:off x="2019300" y="16789233"/>
          <a:ext cx="8890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84603</xdr:rowOff>
    </xdr:from>
    <xdr:to>
      <xdr:col>4</xdr:col>
      <xdr:colOff>206375</xdr:colOff>
      <xdr:row>93</xdr:row>
      <xdr:rowOff>14753</xdr:rowOff>
    </xdr:to>
    <xdr:sp macro="" textlink="">
      <xdr:nvSpPr>
        <xdr:cNvPr id="238" name="フローチャート : 判断 237"/>
        <xdr:cNvSpPr/>
      </xdr:nvSpPr>
      <xdr:spPr>
        <a:xfrm>
          <a:off x="2857500" y="1585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31280</xdr:rowOff>
    </xdr:from>
    <xdr:ext cx="534377" cy="259045"/>
    <xdr:sp macro="" textlink="">
      <xdr:nvSpPr>
        <xdr:cNvPr id="239" name="テキスト ボックス 238"/>
        <xdr:cNvSpPr txBox="1"/>
      </xdr:nvSpPr>
      <xdr:spPr>
        <a:xfrm>
          <a:off x="2641111" y="156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101798</xdr:rowOff>
    </xdr:from>
    <xdr:to>
      <xdr:col>2</xdr:col>
      <xdr:colOff>638175</xdr:colOff>
      <xdr:row>98</xdr:row>
      <xdr:rowOff>13467</xdr:rowOff>
    </xdr:to>
    <xdr:cxnSp macro="">
      <xdr:nvCxnSpPr>
        <xdr:cNvPr id="240" name="直線コネクタ 239"/>
        <xdr:cNvCxnSpPr/>
      </xdr:nvCxnSpPr>
      <xdr:spPr>
        <a:xfrm>
          <a:off x="1130300" y="16732448"/>
          <a:ext cx="8890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90317</xdr:rowOff>
    </xdr:from>
    <xdr:to>
      <xdr:col>3</xdr:col>
      <xdr:colOff>3175</xdr:colOff>
      <xdr:row>93</xdr:row>
      <xdr:rowOff>20467</xdr:rowOff>
    </xdr:to>
    <xdr:sp macro="" textlink="">
      <xdr:nvSpPr>
        <xdr:cNvPr id="241" name="フローチャート : 判断 240"/>
        <xdr:cNvSpPr/>
      </xdr:nvSpPr>
      <xdr:spPr>
        <a:xfrm>
          <a:off x="1968500" y="1586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36994</xdr:rowOff>
    </xdr:from>
    <xdr:ext cx="534377" cy="259045"/>
    <xdr:sp macro="" textlink="">
      <xdr:nvSpPr>
        <xdr:cNvPr id="242" name="テキスト ボックス 241"/>
        <xdr:cNvSpPr txBox="1"/>
      </xdr:nvSpPr>
      <xdr:spPr>
        <a:xfrm>
          <a:off x="1752111" y="1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44048</xdr:rowOff>
    </xdr:from>
    <xdr:to>
      <xdr:col>1</xdr:col>
      <xdr:colOff>485775</xdr:colOff>
      <xdr:row>92</xdr:row>
      <xdr:rowOff>145648</xdr:rowOff>
    </xdr:to>
    <xdr:sp macro="" textlink="">
      <xdr:nvSpPr>
        <xdr:cNvPr id="243" name="フローチャート : 判断 242"/>
        <xdr:cNvSpPr/>
      </xdr:nvSpPr>
      <xdr:spPr>
        <a:xfrm>
          <a:off x="1079500" y="158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162175</xdr:rowOff>
    </xdr:from>
    <xdr:ext cx="534377" cy="259045"/>
    <xdr:sp macro="" textlink="">
      <xdr:nvSpPr>
        <xdr:cNvPr id="244" name="テキスト ボックス 243"/>
        <xdr:cNvSpPr txBox="1"/>
      </xdr:nvSpPr>
      <xdr:spPr>
        <a:xfrm>
          <a:off x="863111" y="155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49764</xdr:rowOff>
    </xdr:from>
    <xdr:to>
      <xdr:col>6</xdr:col>
      <xdr:colOff>561975</xdr:colOff>
      <xdr:row>96</xdr:row>
      <xdr:rowOff>151364</xdr:rowOff>
    </xdr:to>
    <xdr:sp macro="" textlink="">
      <xdr:nvSpPr>
        <xdr:cNvPr id="250" name="円/楕円 249"/>
        <xdr:cNvSpPr/>
      </xdr:nvSpPr>
      <xdr:spPr>
        <a:xfrm>
          <a:off x="4584700" y="165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28191</xdr:rowOff>
    </xdr:from>
    <xdr:ext cx="534377" cy="259045"/>
    <xdr:sp macro="" textlink="">
      <xdr:nvSpPr>
        <xdr:cNvPr id="251" name="扶助費該当値テキスト"/>
        <xdr:cNvSpPr txBox="1"/>
      </xdr:nvSpPr>
      <xdr:spPr>
        <a:xfrm>
          <a:off x="4686300"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101885</xdr:rowOff>
    </xdr:from>
    <xdr:to>
      <xdr:col>5</xdr:col>
      <xdr:colOff>409575</xdr:colOff>
      <xdr:row>97</xdr:row>
      <xdr:rowOff>32035</xdr:rowOff>
    </xdr:to>
    <xdr:sp macro="" textlink="">
      <xdr:nvSpPr>
        <xdr:cNvPr id="252" name="円/楕円 251"/>
        <xdr:cNvSpPr/>
      </xdr:nvSpPr>
      <xdr:spPr>
        <a:xfrm>
          <a:off x="3746500" y="165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23162</xdr:rowOff>
    </xdr:from>
    <xdr:ext cx="534377" cy="259045"/>
    <xdr:sp macro="" textlink="">
      <xdr:nvSpPr>
        <xdr:cNvPr id="253" name="テキスト ボックス 252"/>
        <xdr:cNvSpPr txBox="1"/>
      </xdr:nvSpPr>
      <xdr:spPr>
        <a:xfrm>
          <a:off x="3530111" y="166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107783</xdr:rowOff>
    </xdr:from>
    <xdr:to>
      <xdr:col>4</xdr:col>
      <xdr:colOff>206375</xdr:colOff>
      <xdr:row>98</xdr:row>
      <xdr:rowOff>37933</xdr:rowOff>
    </xdr:to>
    <xdr:sp macro="" textlink="">
      <xdr:nvSpPr>
        <xdr:cNvPr id="254" name="円/楕円 253"/>
        <xdr:cNvSpPr/>
      </xdr:nvSpPr>
      <xdr:spPr>
        <a:xfrm>
          <a:off x="2857500" y="167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29060</xdr:rowOff>
    </xdr:from>
    <xdr:ext cx="534377" cy="259045"/>
    <xdr:sp macro="" textlink="">
      <xdr:nvSpPr>
        <xdr:cNvPr id="255" name="テキスト ボックス 254"/>
        <xdr:cNvSpPr txBox="1"/>
      </xdr:nvSpPr>
      <xdr:spPr>
        <a:xfrm>
          <a:off x="2641111" y="168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134117</xdr:rowOff>
    </xdr:from>
    <xdr:to>
      <xdr:col>3</xdr:col>
      <xdr:colOff>3175</xdr:colOff>
      <xdr:row>98</xdr:row>
      <xdr:rowOff>64267</xdr:rowOff>
    </xdr:to>
    <xdr:sp macro="" textlink="">
      <xdr:nvSpPr>
        <xdr:cNvPr id="256" name="円/楕円 255"/>
        <xdr:cNvSpPr/>
      </xdr:nvSpPr>
      <xdr:spPr>
        <a:xfrm>
          <a:off x="1968500" y="167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55394</xdr:rowOff>
    </xdr:from>
    <xdr:ext cx="534377" cy="259045"/>
    <xdr:sp macro="" textlink="">
      <xdr:nvSpPr>
        <xdr:cNvPr id="257" name="テキスト ボックス 256"/>
        <xdr:cNvSpPr txBox="1"/>
      </xdr:nvSpPr>
      <xdr:spPr>
        <a:xfrm>
          <a:off x="1752111" y="168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50998</xdr:rowOff>
    </xdr:from>
    <xdr:to>
      <xdr:col>1</xdr:col>
      <xdr:colOff>485775</xdr:colOff>
      <xdr:row>97</xdr:row>
      <xdr:rowOff>152598</xdr:rowOff>
    </xdr:to>
    <xdr:sp macro="" textlink="">
      <xdr:nvSpPr>
        <xdr:cNvPr id="258" name="円/楕円 257"/>
        <xdr:cNvSpPr/>
      </xdr:nvSpPr>
      <xdr:spPr>
        <a:xfrm>
          <a:off x="1079500" y="166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143725</xdr:rowOff>
    </xdr:from>
    <xdr:ext cx="534377" cy="259045"/>
    <xdr:sp macro="" textlink="">
      <xdr:nvSpPr>
        <xdr:cNvPr id="259" name="テキスト ボックス 258"/>
        <xdr:cNvSpPr txBox="1"/>
      </xdr:nvSpPr>
      <xdr:spPr>
        <a:xfrm>
          <a:off x="863111" y="167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126212</xdr:rowOff>
    </xdr:from>
    <xdr:to>
      <xdr:col>15</xdr:col>
      <xdr:colOff>180340</xdr:colOff>
      <xdr:row>39</xdr:row>
      <xdr:rowOff>109792</xdr:rowOff>
    </xdr:to>
    <xdr:cxnSp macro="">
      <xdr:nvCxnSpPr>
        <xdr:cNvPr id="284" name="直線コネクタ 283"/>
        <xdr:cNvCxnSpPr/>
      </xdr:nvCxnSpPr>
      <xdr:spPr>
        <a:xfrm flipV="1">
          <a:off x="10475595" y="5098262"/>
          <a:ext cx="1270" cy="169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113619</xdr:rowOff>
    </xdr:from>
    <xdr:ext cx="534377" cy="259045"/>
    <xdr:sp macro="" textlink="">
      <xdr:nvSpPr>
        <xdr:cNvPr id="285" name="補助費等最小値テキスト"/>
        <xdr:cNvSpPr txBox="1"/>
      </xdr:nvSpPr>
      <xdr:spPr>
        <a:xfrm>
          <a:off x="10528300"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39</xdr:row>
      <xdr:rowOff>109792</xdr:rowOff>
    </xdr:from>
    <xdr:to>
      <xdr:col>15</xdr:col>
      <xdr:colOff>269875</xdr:colOff>
      <xdr:row>39</xdr:row>
      <xdr:rowOff>109792</xdr:rowOff>
    </xdr:to>
    <xdr:cxnSp macro="">
      <xdr:nvCxnSpPr>
        <xdr:cNvPr id="286" name="直線コネクタ 285"/>
        <xdr:cNvCxnSpPr/>
      </xdr:nvCxnSpPr>
      <xdr:spPr>
        <a:xfrm>
          <a:off x="10388600" y="6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72889</xdr:rowOff>
    </xdr:from>
    <xdr:ext cx="534377" cy="259045"/>
    <xdr:sp macro="" textlink="">
      <xdr:nvSpPr>
        <xdr:cNvPr id="287" name="補助費等最大値テキスト"/>
        <xdr:cNvSpPr txBox="1"/>
      </xdr:nvSpPr>
      <xdr:spPr>
        <a:xfrm>
          <a:off x="10528300" y="48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126212</xdr:rowOff>
    </xdr:from>
    <xdr:to>
      <xdr:col>15</xdr:col>
      <xdr:colOff>269875</xdr:colOff>
      <xdr:row>29</xdr:row>
      <xdr:rowOff>126212</xdr:rowOff>
    </xdr:to>
    <xdr:cxnSp macro="">
      <xdr:nvCxnSpPr>
        <xdr:cNvPr id="288" name="直線コネクタ 287"/>
        <xdr:cNvCxnSpPr/>
      </xdr:nvCxnSpPr>
      <xdr:spPr>
        <a:xfrm>
          <a:off x="10388600" y="509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66358</xdr:rowOff>
    </xdr:from>
    <xdr:to>
      <xdr:col>15</xdr:col>
      <xdr:colOff>180975</xdr:colOff>
      <xdr:row>36</xdr:row>
      <xdr:rowOff>79997</xdr:rowOff>
    </xdr:to>
    <xdr:cxnSp macro="">
      <xdr:nvCxnSpPr>
        <xdr:cNvPr id="289" name="直線コネクタ 288"/>
        <xdr:cNvCxnSpPr/>
      </xdr:nvCxnSpPr>
      <xdr:spPr>
        <a:xfrm flipV="1">
          <a:off x="9639300" y="6238558"/>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28452</xdr:rowOff>
    </xdr:from>
    <xdr:ext cx="534377" cy="259045"/>
    <xdr:sp macro="" textlink="">
      <xdr:nvSpPr>
        <xdr:cNvPr id="290" name="補助費等平均値テキスト"/>
        <xdr:cNvSpPr txBox="1"/>
      </xdr:nvSpPr>
      <xdr:spPr>
        <a:xfrm>
          <a:off x="10528300" y="6029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5575</xdr:rowOff>
    </xdr:from>
    <xdr:to>
      <xdr:col>15</xdr:col>
      <xdr:colOff>231775</xdr:colOff>
      <xdr:row>36</xdr:row>
      <xdr:rowOff>107175</xdr:rowOff>
    </xdr:to>
    <xdr:sp macro="" textlink="">
      <xdr:nvSpPr>
        <xdr:cNvPr id="291" name="フローチャート : 判断 290"/>
        <xdr:cNvSpPr/>
      </xdr:nvSpPr>
      <xdr:spPr>
        <a:xfrm>
          <a:off x="10426700" y="61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77864</xdr:rowOff>
    </xdr:from>
    <xdr:to>
      <xdr:col>14</xdr:col>
      <xdr:colOff>28575</xdr:colOff>
      <xdr:row>36</xdr:row>
      <xdr:rowOff>79997</xdr:rowOff>
    </xdr:to>
    <xdr:cxnSp macro="">
      <xdr:nvCxnSpPr>
        <xdr:cNvPr id="292" name="直線コネクタ 291"/>
        <xdr:cNvCxnSpPr/>
      </xdr:nvCxnSpPr>
      <xdr:spPr>
        <a:xfrm>
          <a:off x="8750300" y="625006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65088</xdr:rowOff>
    </xdr:from>
    <xdr:to>
      <xdr:col>14</xdr:col>
      <xdr:colOff>79375</xdr:colOff>
      <xdr:row>37</xdr:row>
      <xdr:rowOff>166688</xdr:rowOff>
    </xdr:to>
    <xdr:sp macro="" textlink="">
      <xdr:nvSpPr>
        <xdr:cNvPr id="293" name="フローチャート : 判断 292"/>
        <xdr:cNvSpPr/>
      </xdr:nvSpPr>
      <xdr:spPr>
        <a:xfrm>
          <a:off x="9588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157815</xdr:rowOff>
    </xdr:from>
    <xdr:ext cx="534377" cy="259045"/>
    <xdr:sp macro="" textlink="">
      <xdr:nvSpPr>
        <xdr:cNvPr id="294" name="テキスト ボックス 293"/>
        <xdr:cNvSpPr txBox="1"/>
      </xdr:nvSpPr>
      <xdr:spPr>
        <a:xfrm>
          <a:off x="9372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41935</xdr:rowOff>
    </xdr:from>
    <xdr:to>
      <xdr:col>12</xdr:col>
      <xdr:colOff>511175</xdr:colOff>
      <xdr:row>36</xdr:row>
      <xdr:rowOff>77864</xdr:rowOff>
    </xdr:to>
    <xdr:cxnSp macro="">
      <xdr:nvCxnSpPr>
        <xdr:cNvPr id="295" name="直線コネクタ 294"/>
        <xdr:cNvCxnSpPr/>
      </xdr:nvCxnSpPr>
      <xdr:spPr>
        <a:xfrm>
          <a:off x="7861300" y="6042685"/>
          <a:ext cx="889000" cy="2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156794</xdr:rowOff>
    </xdr:from>
    <xdr:to>
      <xdr:col>12</xdr:col>
      <xdr:colOff>561975</xdr:colOff>
      <xdr:row>36</xdr:row>
      <xdr:rowOff>86944</xdr:rowOff>
    </xdr:to>
    <xdr:sp macro="" textlink="">
      <xdr:nvSpPr>
        <xdr:cNvPr id="296" name="フローチャート : 判断 295"/>
        <xdr:cNvSpPr/>
      </xdr:nvSpPr>
      <xdr:spPr>
        <a:xfrm>
          <a:off x="8699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103471</xdr:rowOff>
    </xdr:from>
    <xdr:ext cx="534377" cy="259045"/>
    <xdr:sp macro="" textlink="">
      <xdr:nvSpPr>
        <xdr:cNvPr id="297" name="テキスト ボックス 296"/>
        <xdr:cNvSpPr txBox="1"/>
      </xdr:nvSpPr>
      <xdr:spPr>
        <a:xfrm>
          <a:off x="8483111" y="59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41935</xdr:rowOff>
    </xdr:from>
    <xdr:to>
      <xdr:col>11</xdr:col>
      <xdr:colOff>307975</xdr:colOff>
      <xdr:row>35</xdr:row>
      <xdr:rowOff>84531</xdr:rowOff>
    </xdr:to>
    <xdr:cxnSp macro="">
      <xdr:nvCxnSpPr>
        <xdr:cNvPr id="298" name="直線コネクタ 297"/>
        <xdr:cNvCxnSpPr/>
      </xdr:nvCxnSpPr>
      <xdr:spPr>
        <a:xfrm flipV="1">
          <a:off x="6972300" y="6042685"/>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42456</xdr:rowOff>
    </xdr:from>
    <xdr:to>
      <xdr:col>11</xdr:col>
      <xdr:colOff>358775</xdr:colOff>
      <xdr:row>36</xdr:row>
      <xdr:rowOff>144056</xdr:rowOff>
    </xdr:to>
    <xdr:sp macro="" textlink="">
      <xdr:nvSpPr>
        <xdr:cNvPr id="299" name="フローチャート : 判断 298"/>
        <xdr:cNvSpPr/>
      </xdr:nvSpPr>
      <xdr:spPr>
        <a:xfrm>
          <a:off x="7810500" y="62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135183</xdr:rowOff>
    </xdr:from>
    <xdr:ext cx="534377" cy="259045"/>
    <xdr:sp macro="" textlink="">
      <xdr:nvSpPr>
        <xdr:cNvPr id="300" name="テキスト ボックス 299"/>
        <xdr:cNvSpPr txBox="1"/>
      </xdr:nvSpPr>
      <xdr:spPr>
        <a:xfrm>
          <a:off x="7594111" y="63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138963</xdr:rowOff>
    </xdr:from>
    <xdr:to>
      <xdr:col>10</xdr:col>
      <xdr:colOff>155575</xdr:colOff>
      <xdr:row>37</xdr:row>
      <xdr:rowOff>69113</xdr:rowOff>
    </xdr:to>
    <xdr:sp macro="" textlink="">
      <xdr:nvSpPr>
        <xdr:cNvPr id="301" name="フローチャート : 判断 300"/>
        <xdr:cNvSpPr/>
      </xdr:nvSpPr>
      <xdr:spPr>
        <a:xfrm>
          <a:off x="692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60240</xdr:rowOff>
    </xdr:from>
    <xdr:ext cx="534377" cy="259045"/>
    <xdr:sp macro="" textlink="">
      <xdr:nvSpPr>
        <xdr:cNvPr id="302" name="テキスト ボックス 301"/>
        <xdr:cNvSpPr txBox="1"/>
      </xdr:nvSpPr>
      <xdr:spPr>
        <a:xfrm>
          <a:off x="670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15558</xdr:rowOff>
    </xdr:from>
    <xdr:to>
      <xdr:col>15</xdr:col>
      <xdr:colOff>231775</xdr:colOff>
      <xdr:row>36</xdr:row>
      <xdr:rowOff>117158</xdr:rowOff>
    </xdr:to>
    <xdr:sp macro="" textlink="">
      <xdr:nvSpPr>
        <xdr:cNvPr id="308" name="円/楕円 307"/>
        <xdr:cNvSpPr/>
      </xdr:nvSpPr>
      <xdr:spPr>
        <a:xfrm>
          <a:off x="10426700" y="61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165435</xdr:rowOff>
    </xdr:from>
    <xdr:ext cx="534377" cy="259045"/>
    <xdr:sp macro="" textlink="">
      <xdr:nvSpPr>
        <xdr:cNvPr id="309" name="補助費等該当値テキスト"/>
        <xdr:cNvSpPr txBox="1"/>
      </xdr:nvSpPr>
      <xdr:spPr>
        <a:xfrm>
          <a:off x="10528300" y="61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29197</xdr:rowOff>
    </xdr:from>
    <xdr:to>
      <xdr:col>14</xdr:col>
      <xdr:colOff>79375</xdr:colOff>
      <xdr:row>36</xdr:row>
      <xdr:rowOff>130797</xdr:rowOff>
    </xdr:to>
    <xdr:sp macro="" textlink="">
      <xdr:nvSpPr>
        <xdr:cNvPr id="310" name="円/楕円 309"/>
        <xdr:cNvSpPr/>
      </xdr:nvSpPr>
      <xdr:spPr>
        <a:xfrm>
          <a:off x="9588500" y="62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147324</xdr:rowOff>
    </xdr:from>
    <xdr:ext cx="534377" cy="259045"/>
    <xdr:sp macro="" textlink="">
      <xdr:nvSpPr>
        <xdr:cNvPr id="311" name="テキスト ボックス 310"/>
        <xdr:cNvSpPr txBox="1"/>
      </xdr:nvSpPr>
      <xdr:spPr>
        <a:xfrm>
          <a:off x="9372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32,567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27064</xdr:rowOff>
    </xdr:from>
    <xdr:to>
      <xdr:col>12</xdr:col>
      <xdr:colOff>561975</xdr:colOff>
      <xdr:row>36</xdr:row>
      <xdr:rowOff>128664</xdr:rowOff>
    </xdr:to>
    <xdr:sp macro="" textlink="">
      <xdr:nvSpPr>
        <xdr:cNvPr id="312" name="円/楕円 311"/>
        <xdr:cNvSpPr/>
      </xdr:nvSpPr>
      <xdr:spPr>
        <a:xfrm>
          <a:off x="8699500" y="6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119791</xdr:rowOff>
    </xdr:from>
    <xdr:ext cx="534377" cy="259045"/>
    <xdr:sp macro="" textlink="">
      <xdr:nvSpPr>
        <xdr:cNvPr id="313" name="テキスト ボックス 312"/>
        <xdr:cNvSpPr txBox="1"/>
      </xdr:nvSpPr>
      <xdr:spPr>
        <a:xfrm>
          <a:off x="8483111" y="629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162585</xdr:rowOff>
    </xdr:from>
    <xdr:to>
      <xdr:col>11</xdr:col>
      <xdr:colOff>358775</xdr:colOff>
      <xdr:row>35</xdr:row>
      <xdr:rowOff>92735</xdr:rowOff>
    </xdr:to>
    <xdr:sp macro="" textlink="">
      <xdr:nvSpPr>
        <xdr:cNvPr id="314" name="円/楕円 313"/>
        <xdr:cNvSpPr/>
      </xdr:nvSpPr>
      <xdr:spPr>
        <a:xfrm>
          <a:off x="7810500" y="5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109262</xdr:rowOff>
    </xdr:from>
    <xdr:ext cx="534377" cy="259045"/>
    <xdr:sp macro="" textlink="">
      <xdr:nvSpPr>
        <xdr:cNvPr id="315" name="テキスト ボックス 314"/>
        <xdr:cNvSpPr txBox="1"/>
      </xdr:nvSpPr>
      <xdr:spPr>
        <a:xfrm>
          <a:off x="7594111" y="57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33731</xdr:rowOff>
    </xdr:from>
    <xdr:to>
      <xdr:col>10</xdr:col>
      <xdr:colOff>155575</xdr:colOff>
      <xdr:row>35</xdr:row>
      <xdr:rowOff>135331</xdr:rowOff>
    </xdr:to>
    <xdr:sp macro="" textlink="">
      <xdr:nvSpPr>
        <xdr:cNvPr id="316" name="円/楕円 315"/>
        <xdr:cNvSpPr/>
      </xdr:nvSpPr>
      <xdr:spPr>
        <a:xfrm>
          <a:off x="6921500" y="60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151858</xdr:rowOff>
    </xdr:from>
    <xdr:ext cx="534377" cy="259045"/>
    <xdr:sp macro="" textlink="">
      <xdr:nvSpPr>
        <xdr:cNvPr id="317" name="テキスト ボックス 316"/>
        <xdr:cNvSpPr txBox="1"/>
      </xdr:nvSpPr>
      <xdr:spPr>
        <a:xfrm>
          <a:off x="6705111" y="58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8" name="テキスト ボックス 32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87122</xdr:rowOff>
    </xdr:from>
    <xdr:to>
      <xdr:col>15</xdr:col>
      <xdr:colOff>180340</xdr:colOff>
      <xdr:row>58</xdr:row>
      <xdr:rowOff>71512</xdr:rowOff>
    </xdr:to>
    <xdr:cxnSp macro="">
      <xdr:nvCxnSpPr>
        <xdr:cNvPr id="344" name="直線コネクタ 343"/>
        <xdr:cNvCxnSpPr/>
      </xdr:nvCxnSpPr>
      <xdr:spPr>
        <a:xfrm flipV="1">
          <a:off x="10475595" y="8488172"/>
          <a:ext cx="1270" cy="1527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75339</xdr:rowOff>
    </xdr:from>
    <xdr:ext cx="534377" cy="259045"/>
    <xdr:sp macro="" textlink="">
      <xdr:nvSpPr>
        <xdr:cNvPr id="345" name="普通建設事業費最小値テキスト"/>
        <xdr:cNvSpPr txBox="1"/>
      </xdr:nvSpPr>
      <xdr:spPr>
        <a:xfrm>
          <a:off x="10528300" y="100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58</xdr:row>
      <xdr:rowOff>71512</xdr:rowOff>
    </xdr:from>
    <xdr:to>
      <xdr:col>15</xdr:col>
      <xdr:colOff>269875</xdr:colOff>
      <xdr:row>58</xdr:row>
      <xdr:rowOff>71512</xdr:rowOff>
    </xdr:to>
    <xdr:cxnSp macro="">
      <xdr:nvCxnSpPr>
        <xdr:cNvPr id="346" name="直線コネクタ 345"/>
        <xdr:cNvCxnSpPr/>
      </xdr:nvCxnSpPr>
      <xdr:spPr>
        <a:xfrm>
          <a:off x="10388600" y="1001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33799</xdr:rowOff>
    </xdr:from>
    <xdr:ext cx="534377" cy="259045"/>
    <xdr:sp macro="" textlink="">
      <xdr:nvSpPr>
        <xdr:cNvPr id="347" name="普通建設事業費最大値テキスト"/>
        <xdr:cNvSpPr txBox="1"/>
      </xdr:nvSpPr>
      <xdr:spPr>
        <a:xfrm>
          <a:off x="10528300" y="82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49</xdr:row>
      <xdr:rowOff>87122</xdr:rowOff>
    </xdr:from>
    <xdr:to>
      <xdr:col>15</xdr:col>
      <xdr:colOff>269875</xdr:colOff>
      <xdr:row>49</xdr:row>
      <xdr:rowOff>87122</xdr:rowOff>
    </xdr:to>
    <xdr:cxnSp macro="">
      <xdr:nvCxnSpPr>
        <xdr:cNvPr id="348" name="直線コネクタ 347"/>
        <xdr:cNvCxnSpPr/>
      </xdr:nvCxnSpPr>
      <xdr:spPr>
        <a:xfrm>
          <a:off x="10388600" y="848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34055</xdr:rowOff>
    </xdr:from>
    <xdr:to>
      <xdr:col>15</xdr:col>
      <xdr:colOff>180975</xdr:colOff>
      <xdr:row>54</xdr:row>
      <xdr:rowOff>23571</xdr:rowOff>
    </xdr:to>
    <xdr:cxnSp macro="">
      <xdr:nvCxnSpPr>
        <xdr:cNvPr id="349" name="直線コネクタ 348"/>
        <xdr:cNvCxnSpPr/>
      </xdr:nvCxnSpPr>
      <xdr:spPr>
        <a:xfrm>
          <a:off x="9639300" y="9120905"/>
          <a:ext cx="838200" cy="16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38429</xdr:rowOff>
    </xdr:from>
    <xdr:ext cx="534377" cy="259045"/>
    <xdr:sp macro="" textlink="">
      <xdr:nvSpPr>
        <xdr:cNvPr id="350" name="普通建設事業費平均値テキスト"/>
        <xdr:cNvSpPr txBox="1"/>
      </xdr:nvSpPr>
      <xdr:spPr>
        <a:xfrm>
          <a:off x="10528300" y="8953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15552</xdr:rowOff>
    </xdr:from>
    <xdr:to>
      <xdr:col>15</xdr:col>
      <xdr:colOff>231775</xdr:colOff>
      <xdr:row>53</xdr:row>
      <xdr:rowOff>117152</xdr:rowOff>
    </xdr:to>
    <xdr:sp macro="" textlink="">
      <xdr:nvSpPr>
        <xdr:cNvPr id="351" name="フローチャート : 判断 350"/>
        <xdr:cNvSpPr/>
      </xdr:nvSpPr>
      <xdr:spPr>
        <a:xfrm>
          <a:off x="10426700" y="910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34055</xdr:rowOff>
    </xdr:from>
    <xdr:to>
      <xdr:col>14</xdr:col>
      <xdr:colOff>28575</xdr:colOff>
      <xdr:row>57</xdr:row>
      <xdr:rowOff>85391</xdr:rowOff>
    </xdr:to>
    <xdr:cxnSp macro="">
      <xdr:nvCxnSpPr>
        <xdr:cNvPr id="352" name="直線コネクタ 351"/>
        <xdr:cNvCxnSpPr/>
      </xdr:nvCxnSpPr>
      <xdr:spPr>
        <a:xfrm flipV="1">
          <a:off x="8750300" y="9120905"/>
          <a:ext cx="889000" cy="73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85079</xdr:rowOff>
    </xdr:from>
    <xdr:to>
      <xdr:col>14</xdr:col>
      <xdr:colOff>79375</xdr:colOff>
      <xdr:row>55</xdr:row>
      <xdr:rowOff>15229</xdr:rowOff>
    </xdr:to>
    <xdr:sp macro="" textlink="">
      <xdr:nvSpPr>
        <xdr:cNvPr id="353" name="フローチャート : 判断 352"/>
        <xdr:cNvSpPr/>
      </xdr:nvSpPr>
      <xdr:spPr>
        <a:xfrm>
          <a:off x="9588500" y="934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6356</xdr:rowOff>
    </xdr:from>
    <xdr:ext cx="534377" cy="259045"/>
    <xdr:sp macro="" textlink="">
      <xdr:nvSpPr>
        <xdr:cNvPr id="354" name="テキスト ボックス 353"/>
        <xdr:cNvSpPr txBox="1"/>
      </xdr:nvSpPr>
      <xdr:spPr>
        <a:xfrm>
          <a:off x="9372111" y="943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142018</xdr:rowOff>
    </xdr:from>
    <xdr:to>
      <xdr:col>12</xdr:col>
      <xdr:colOff>511175</xdr:colOff>
      <xdr:row>57</xdr:row>
      <xdr:rowOff>85391</xdr:rowOff>
    </xdr:to>
    <xdr:cxnSp macro="">
      <xdr:nvCxnSpPr>
        <xdr:cNvPr id="355" name="直線コネクタ 354"/>
        <xdr:cNvCxnSpPr/>
      </xdr:nvCxnSpPr>
      <xdr:spPr>
        <a:xfrm>
          <a:off x="7861300" y="9743218"/>
          <a:ext cx="889000" cy="1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149609</xdr:rowOff>
    </xdr:from>
    <xdr:to>
      <xdr:col>12</xdr:col>
      <xdr:colOff>561975</xdr:colOff>
      <xdr:row>55</xdr:row>
      <xdr:rowOff>79759</xdr:rowOff>
    </xdr:to>
    <xdr:sp macro="" textlink="">
      <xdr:nvSpPr>
        <xdr:cNvPr id="356" name="フローチャート : 判断 355"/>
        <xdr:cNvSpPr/>
      </xdr:nvSpPr>
      <xdr:spPr>
        <a:xfrm>
          <a:off x="8699500" y="940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96286</xdr:rowOff>
    </xdr:from>
    <xdr:ext cx="534377" cy="259045"/>
    <xdr:sp macro="" textlink="">
      <xdr:nvSpPr>
        <xdr:cNvPr id="357" name="テキスト ボックス 356"/>
        <xdr:cNvSpPr txBox="1"/>
      </xdr:nvSpPr>
      <xdr:spPr>
        <a:xfrm>
          <a:off x="8483111" y="918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133038</xdr:rowOff>
    </xdr:from>
    <xdr:to>
      <xdr:col>11</xdr:col>
      <xdr:colOff>307975</xdr:colOff>
      <xdr:row>56</xdr:row>
      <xdr:rowOff>142018</xdr:rowOff>
    </xdr:to>
    <xdr:cxnSp macro="">
      <xdr:nvCxnSpPr>
        <xdr:cNvPr id="358" name="直線コネクタ 357"/>
        <xdr:cNvCxnSpPr/>
      </xdr:nvCxnSpPr>
      <xdr:spPr>
        <a:xfrm>
          <a:off x="6972300" y="8876988"/>
          <a:ext cx="889000" cy="8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99513</xdr:rowOff>
    </xdr:from>
    <xdr:to>
      <xdr:col>11</xdr:col>
      <xdr:colOff>358775</xdr:colOff>
      <xdr:row>56</xdr:row>
      <xdr:rowOff>29663</xdr:rowOff>
    </xdr:to>
    <xdr:sp macro="" textlink="">
      <xdr:nvSpPr>
        <xdr:cNvPr id="359" name="フローチャート : 判断 358"/>
        <xdr:cNvSpPr/>
      </xdr:nvSpPr>
      <xdr:spPr>
        <a:xfrm>
          <a:off x="7810500" y="952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46190</xdr:rowOff>
    </xdr:from>
    <xdr:ext cx="534377" cy="259045"/>
    <xdr:sp macro="" textlink="">
      <xdr:nvSpPr>
        <xdr:cNvPr id="360" name="テキスト ボックス 359"/>
        <xdr:cNvSpPr txBox="1"/>
      </xdr:nvSpPr>
      <xdr:spPr>
        <a:xfrm>
          <a:off x="7594111" y="93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126260</xdr:rowOff>
    </xdr:from>
    <xdr:to>
      <xdr:col>10</xdr:col>
      <xdr:colOff>155575</xdr:colOff>
      <xdr:row>56</xdr:row>
      <xdr:rowOff>56410</xdr:rowOff>
    </xdr:to>
    <xdr:sp macro="" textlink="">
      <xdr:nvSpPr>
        <xdr:cNvPr id="361" name="フローチャート : 判断 360"/>
        <xdr:cNvSpPr/>
      </xdr:nvSpPr>
      <xdr:spPr>
        <a:xfrm>
          <a:off x="6921500" y="955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47537</xdr:rowOff>
    </xdr:from>
    <xdr:ext cx="534377" cy="259045"/>
    <xdr:sp macro="" textlink="">
      <xdr:nvSpPr>
        <xdr:cNvPr id="362" name="テキスト ボックス 361"/>
        <xdr:cNvSpPr txBox="1"/>
      </xdr:nvSpPr>
      <xdr:spPr>
        <a:xfrm>
          <a:off x="6705111" y="964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144221</xdr:rowOff>
    </xdr:from>
    <xdr:to>
      <xdr:col>15</xdr:col>
      <xdr:colOff>231775</xdr:colOff>
      <xdr:row>54</xdr:row>
      <xdr:rowOff>74371</xdr:rowOff>
    </xdr:to>
    <xdr:sp macro="" textlink="">
      <xdr:nvSpPr>
        <xdr:cNvPr id="368" name="円/楕円 367"/>
        <xdr:cNvSpPr/>
      </xdr:nvSpPr>
      <xdr:spPr>
        <a:xfrm>
          <a:off x="10426700" y="92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122648</xdr:rowOff>
    </xdr:from>
    <xdr:ext cx="534377" cy="259045"/>
    <xdr:sp macro="" textlink="">
      <xdr:nvSpPr>
        <xdr:cNvPr id="369" name="普通建設事業費該当値テキスト"/>
        <xdr:cNvSpPr txBox="1"/>
      </xdr:nvSpPr>
      <xdr:spPr>
        <a:xfrm>
          <a:off x="10528300" y="92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48,556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154705</xdr:rowOff>
    </xdr:from>
    <xdr:to>
      <xdr:col>14</xdr:col>
      <xdr:colOff>79375</xdr:colOff>
      <xdr:row>53</xdr:row>
      <xdr:rowOff>84855</xdr:rowOff>
    </xdr:to>
    <xdr:sp macro="" textlink="">
      <xdr:nvSpPr>
        <xdr:cNvPr id="370" name="円/楕円 369"/>
        <xdr:cNvSpPr/>
      </xdr:nvSpPr>
      <xdr:spPr>
        <a:xfrm>
          <a:off x="9588500" y="9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101382</xdr:rowOff>
    </xdr:from>
    <xdr:ext cx="534377" cy="259045"/>
    <xdr:sp macro="" textlink="">
      <xdr:nvSpPr>
        <xdr:cNvPr id="371" name="テキスト ボックス 370"/>
        <xdr:cNvSpPr txBox="1"/>
      </xdr:nvSpPr>
      <xdr:spPr>
        <a:xfrm>
          <a:off x="9372111" y="8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34591</xdr:rowOff>
    </xdr:from>
    <xdr:to>
      <xdr:col>12</xdr:col>
      <xdr:colOff>561975</xdr:colOff>
      <xdr:row>57</xdr:row>
      <xdr:rowOff>136191</xdr:rowOff>
    </xdr:to>
    <xdr:sp macro="" textlink="">
      <xdr:nvSpPr>
        <xdr:cNvPr id="372" name="円/楕円 371"/>
        <xdr:cNvSpPr/>
      </xdr:nvSpPr>
      <xdr:spPr>
        <a:xfrm>
          <a:off x="8699500" y="9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127318</xdr:rowOff>
    </xdr:from>
    <xdr:ext cx="534377" cy="259045"/>
    <xdr:sp macro="" textlink="">
      <xdr:nvSpPr>
        <xdr:cNvPr id="373" name="テキスト ボックス 372"/>
        <xdr:cNvSpPr txBox="1"/>
      </xdr:nvSpPr>
      <xdr:spPr>
        <a:xfrm>
          <a:off x="8483111" y="98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91218</xdr:rowOff>
    </xdr:from>
    <xdr:to>
      <xdr:col>11</xdr:col>
      <xdr:colOff>358775</xdr:colOff>
      <xdr:row>57</xdr:row>
      <xdr:rowOff>21368</xdr:rowOff>
    </xdr:to>
    <xdr:sp macro="" textlink="">
      <xdr:nvSpPr>
        <xdr:cNvPr id="374" name="円/楕円 373"/>
        <xdr:cNvSpPr/>
      </xdr:nvSpPr>
      <xdr:spPr>
        <a:xfrm>
          <a:off x="7810500" y="969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12495</xdr:rowOff>
    </xdr:from>
    <xdr:ext cx="534377" cy="259045"/>
    <xdr:sp macro="" textlink="">
      <xdr:nvSpPr>
        <xdr:cNvPr id="375" name="テキスト ボックス 374"/>
        <xdr:cNvSpPr txBox="1"/>
      </xdr:nvSpPr>
      <xdr:spPr>
        <a:xfrm>
          <a:off x="7594111" y="97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34,429</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82238</xdr:rowOff>
    </xdr:from>
    <xdr:to>
      <xdr:col>10</xdr:col>
      <xdr:colOff>155575</xdr:colOff>
      <xdr:row>52</xdr:row>
      <xdr:rowOff>12388</xdr:rowOff>
    </xdr:to>
    <xdr:sp macro="" textlink="">
      <xdr:nvSpPr>
        <xdr:cNvPr id="376" name="円/楕円 375"/>
        <xdr:cNvSpPr/>
      </xdr:nvSpPr>
      <xdr:spPr>
        <a:xfrm>
          <a:off x="6921500" y="88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28915</xdr:rowOff>
    </xdr:from>
    <xdr:ext cx="534377" cy="259045"/>
    <xdr:sp macro="" textlink="">
      <xdr:nvSpPr>
        <xdr:cNvPr id="377" name="テキスト ボックス 376"/>
        <xdr:cNvSpPr txBox="1"/>
      </xdr:nvSpPr>
      <xdr:spPr>
        <a:xfrm>
          <a:off x="6705111" y="86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32095</xdr:rowOff>
    </xdr:from>
    <xdr:to>
      <xdr:col>15</xdr:col>
      <xdr:colOff>180340</xdr:colOff>
      <xdr:row>79</xdr:row>
      <xdr:rowOff>4009</xdr:rowOff>
    </xdr:to>
    <xdr:cxnSp macro="">
      <xdr:nvCxnSpPr>
        <xdr:cNvPr id="403" name="直線コネクタ 402"/>
        <xdr:cNvCxnSpPr/>
      </xdr:nvCxnSpPr>
      <xdr:spPr>
        <a:xfrm flipV="1">
          <a:off x="10475595" y="12205045"/>
          <a:ext cx="1270" cy="134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7836</xdr:rowOff>
    </xdr:from>
    <xdr:ext cx="469744" cy="259045"/>
    <xdr:sp macro="" textlink="">
      <xdr:nvSpPr>
        <xdr:cNvPr id="404" name="普通建設事業費 （ うち新規整備　）最小値テキスト"/>
        <xdr:cNvSpPr txBox="1"/>
      </xdr:nvSpPr>
      <xdr:spPr>
        <a:xfrm>
          <a:off x="10528300" y="1355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79</xdr:row>
      <xdr:rowOff>4009</xdr:rowOff>
    </xdr:from>
    <xdr:to>
      <xdr:col>15</xdr:col>
      <xdr:colOff>269875</xdr:colOff>
      <xdr:row>79</xdr:row>
      <xdr:rowOff>4009</xdr:rowOff>
    </xdr:to>
    <xdr:cxnSp macro="">
      <xdr:nvCxnSpPr>
        <xdr:cNvPr id="405" name="直線コネクタ 404"/>
        <xdr:cNvCxnSpPr/>
      </xdr:nvCxnSpPr>
      <xdr:spPr>
        <a:xfrm>
          <a:off x="10388600" y="1354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150222</xdr:rowOff>
    </xdr:from>
    <xdr:ext cx="534377" cy="259045"/>
    <xdr:sp macro="" textlink="">
      <xdr:nvSpPr>
        <xdr:cNvPr id="406" name="普通建設事業費 （ うち新規整備　）最大値テキスト"/>
        <xdr:cNvSpPr txBox="1"/>
      </xdr:nvSpPr>
      <xdr:spPr>
        <a:xfrm>
          <a:off x="10528300" y="1198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71</xdr:row>
      <xdr:rowOff>32095</xdr:rowOff>
    </xdr:from>
    <xdr:to>
      <xdr:col>15</xdr:col>
      <xdr:colOff>269875</xdr:colOff>
      <xdr:row>71</xdr:row>
      <xdr:rowOff>32095</xdr:rowOff>
    </xdr:to>
    <xdr:cxnSp macro="">
      <xdr:nvCxnSpPr>
        <xdr:cNvPr id="407" name="直線コネクタ 406"/>
        <xdr:cNvCxnSpPr/>
      </xdr:nvCxnSpPr>
      <xdr:spPr>
        <a:xfrm>
          <a:off x="10388600" y="12205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117101</xdr:rowOff>
    </xdr:from>
    <xdr:to>
      <xdr:col>15</xdr:col>
      <xdr:colOff>180975</xdr:colOff>
      <xdr:row>76</xdr:row>
      <xdr:rowOff>145024</xdr:rowOff>
    </xdr:to>
    <xdr:cxnSp macro="">
      <xdr:nvCxnSpPr>
        <xdr:cNvPr id="408" name="直線コネクタ 407"/>
        <xdr:cNvCxnSpPr/>
      </xdr:nvCxnSpPr>
      <xdr:spPr>
        <a:xfrm>
          <a:off x="9639300" y="13147301"/>
          <a:ext cx="8382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96004</xdr:rowOff>
    </xdr:from>
    <xdr:ext cx="534377" cy="259045"/>
    <xdr:sp macro="" textlink="">
      <xdr:nvSpPr>
        <xdr:cNvPr id="409" name="普通建設事業費 （ うち新規整備　）平均値テキスト"/>
        <xdr:cNvSpPr txBox="1"/>
      </xdr:nvSpPr>
      <xdr:spPr>
        <a:xfrm>
          <a:off x="10528300" y="1278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73127</xdr:rowOff>
    </xdr:from>
    <xdr:to>
      <xdr:col>15</xdr:col>
      <xdr:colOff>231775</xdr:colOff>
      <xdr:row>76</xdr:row>
      <xdr:rowOff>3277</xdr:rowOff>
    </xdr:to>
    <xdr:sp macro="" textlink="">
      <xdr:nvSpPr>
        <xdr:cNvPr id="410" name="フローチャート : 判断 409"/>
        <xdr:cNvSpPr/>
      </xdr:nvSpPr>
      <xdr:spPr>
        <a:xfrm>
          <a:off x="104267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45008</xdr:rowOff>
    </xdr:from>
    <xdr:to>
      <xdr:col>14</xdr:col>
      <xdr:colOff>79375</xdr:colOff>
      <xdr:row>76</xdr:row>
      <xdr:rowOff>146608</xdr:rowOff>
    </xdr:to>
    <xdr:sp macro="" textlink="">
      <xdr:nvSpPr>
        <xdr:cNvPr id="411" name="フローチャート : 判断 410"/>
        <xdr:cNvSpPr/>
      </xdr:nvSpPr>
      <xdr:spPr>
        <a:xfrm>
          <a:off x="958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163136</xdr:rowOff>
    </xdr:from>
    <xdr:ext cx="534377" cy="259045"/>
    <xdr:sp macro="" textlink="">
      <xdr:nvSpPr>
        <xdr:cNvPr id="412" name="テキスト ボックス 411"/>
        <xdr:cNvSpPr txBox="1"/>
      </xdr:nvSpPr>
      <xdr:spPr>
        <a:xfrm>
          <a:off x="9372111" y="1285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94224</xdr:rowOff>
    </xdr:from>
    <xdr:to>
      <xdr:col>15</xdr:col>
      <xdr:colOff>231775</xdr:colOff>
      <xdr:row>77</xdr:row>
      <xdr:rowOff>24374</xdr:rowOff>
    </xdr:to>
    <xdr:sp macro="" textlink="">
      <xdr:nvSpPr>
        <xdr:cNvPr id="418" name="円/楕円 417"/>
        <xdr:cNvSpPr/>
      </xdr:nvSpPr>
      <xdr:spPr>
        <a:xfrm>
          <a:off x="10426700" y="131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72651</xdr:rowOff>
    </xdr:from>
    <xdr:ext cx="534377" cy="259045"/>
    <xdr:sp macro="" textlink="">
      <xdr:nvSpPr>
        <xdr:cNvPr id="419" name="普通建設事業費 （ うち新規整備　）該当値テキスト"/>
        <xdr:cNvSpPr txBox="1"/>
      </xdr:nvSpPr>
      <xdr:spPr>
        <a:xfrm>
          <a:off x="10528300" y="131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66301</xdr:rowOff>
    </xdr:from>
    <xdr:to>
      <xdr:col>14</xdr:col>
      <xdr:colOff>79375</xdr:colOff>
      <xdr:row>76</xdr:row>
      <xdr:rowOff>167901</xdr:rowOff>
    </xdr:to>
    <xdr:sp macro="" textlink="">
      <xdr:nvSpPr>
        <xdr:cNvPr id="420" name="円/楕円 419"/>
        <xdr:cNvSpPr/>
      </xdr:nvSpPr>
      <xdr:spPr>
        <a:xfrm>
          <a:off x="9588500" y="130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159028</xdr:rowOff>
    </xdr:from>
    <xdr:ext cx="534377" cy="259045"/>
    <xdr:sp macro="" textlink="">
      <xdr:nvSpPr>
        <xdr:cNvPr id="421" name="テキスト ボックス 420"/>
        <xdr:cNvSpPr txBox="1"/>
      </xdr:nvSpPr>
      <xdr:spPr>
        <a:xfrm>
          <a:off x="9372111" y="13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101752</xdr:rowOff>
    </xdr:from>
    <xdr:to>
      <xdr:col>15</xdr:col>
      <xdr:colOff>180340</xdr:colOff>
      <xdr:row>98</xdr:row>
      <xdr:rowOff>129870</xdr:rowOff>
    </xdr:to>
    <xdr:cxnSp macro="">
      <xdr:nvCxnSpPr>
        <xdr:cNvPr id="447" name="直線コネクタ 446"/>
        <xdr:cNvCxnSpPr/>
      </xdr:nvCxnSpPr>
      <xdr:spPr>
        <a:xfrm flipV="1">
          <a:off x="10475595" y="15532252"/>
          <a:ext cx="1270" cy="139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133697</xdr:rowOff>
    </xdr:from>
    <xdr:ext cx="469744" cy="259045"/>
    <xdr:sp macro="" textlink="">
      <xdr:nvSpPr>
        <xdr:cNvPr id="448" name="普通建設事業費 （ うち更新整備　）最小値テキスト"/>
        <xdr:cNvSpPr txBox="1"/>
      </xdr:nvSpPr>
      <xdr:spPr>
        <a:xfrm>
          <a:off x="10528300" y="169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129870</xdr:rowOff>
    </xdr:from>
    <xdr:to>
      <xdr:col>15</xdr:col>
      <xdr:colOff>269875</xdr:colOff>
      <xdr:row>98</xdr:row>
      <xdr:rowOff>129870</xdr:rowOff>
    </xdr:to>
    <xdr:cxnSp macro="">
      <xdr:nvCxnSpPr>
        <xdr:cNvPr id="449" name="直線コネクタ 448"/>
        <xdr:cNvCxnSpPr/>
      </xdr:nvCxnSpPr>
      <xdr:spPr>
        <a:xfrm>
          <a:off x="10388600" y="1693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48429</xdr:rowOff>
    </xdr:from>
    <xdr:ext cx="534377" cy="259045"/>
    <xdr:sp macro="" textlink="">
      <xdr:nvSpPr>
        <xdr:cNvPr id="450" name="普通建設事業費 （ うち更新整備　）最大値テキスト"/>
        <xdr:cNvSpPr txBox="1"/>
      </xdr:nvSpPr>
      <xdr:spPr>
        <a:xfrm>
          <a:off x="10528300" y="15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90</xdr:row>
      <xdr:rowOff>101752</xdr:rowOff>
    </xdr:from>
    <xdr:to>
      <xdr:col>15</xdr:col>
      <xdr:colOff>269875</xdr:colOff>
      <xdr:row>90</xdr:row>
      <xdr:rowOff>101752</xdr:rowOff>
    </xdr:to>
    <xdr:cxnSp macro="">
      <xdr:nvCxnSpPr>
        <xdr:cNvPr id="451" name="直線コネクタ 450"/>
        <xdr:cNvCxnSpPr/>
      </xdr:nvCxnSpPr>
      <xdr:spPr>
        <a:xfrm>
          <a:off x="10388600" y="1553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125037</xdr:rowOff>
    </xdr:from>
    <xdr:to>
      <xdr:col>15</xdr:col>
      <xdr:colOff>180975</xdr:colOff>
      <xdr:row>94</xdr:row>
      <xdr:rowOff>141822</xdr:rowOff>
    </xdr:to>
    <xdr:cxnSp macro="">
      <xdr:nvCxnSpPr>
        <xdr:cNvPr id="452" name="直線コネクタ 451"/>
        <xdr:cNvCxnSpPr/>
      </xdr:nvCxnSpPr>
      <xdr:spPr>
        <a:xfrm>
          <a:off x="9639300" y="16069887"/>
          <a:ext cx="838200" cy="18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149950</xdr:rowOff>
    </xdr:from>
    <xdr:ext cx="534377" cy="259045"/>
    <xdr:sp macro="" textlink="">
      <xdr:nvSpPr>
        <xdr:cNvPr id="453" name="普通建設事業費 （ うち更新整備　）平均値テキスト"/>
        <xdr:cNvSpPr txBox="1"/>
      </xdr:nvSpPr>
      <xdr:spPr>
        <a:xfrm>
          <a:off x="10528300" y="1626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73</xdr:rowOff>
    </xdr:from>
    <xdr:to>
      <xdr:col>15</xdr:col>
      <xdr:colOff>231775</xdr:colOff>
      <xdr:row>95</xdr:row>
      <xdr:rowOff>101673</xdr:rowOff>
    </xdr:to>
    <xdr:sp macro="" textlink="">
      <xdr:nvSpPr>
        <xdr:cNvPr id="454" name="フローチャート : 判断 453"/>
        <xdr:cNvSpPr/>
      </xdr:nvSpPr>
      <xdr:spPr>
        <a:xfrm>
          <a:off x="104267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55" name="フローチャート : 判断 454"/>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23795</xdr:rowOff>
    </xdr:from>
    <xdr:ext cx="534377" cy="259045"/>
    <xdr:sp macro="" textlink="">
      <xdr:nvSpPr>
        <xdr:cNvPr id="456" name="テキスト ボックス 455"/>
        <xdr:cNvSpPr txBox="1"/>
      </xdr:nvSpPr>
      <xdr:spPr>
        <a:xfrm>
          <a:off x="9372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91022</xdr:rowOff>
    </xdr:from>
    <xdr:to>
      <xdr:col>15</xdr:col>
      <xdr:colOff>231775</xdr:colOff>
      <xdr:row>95</xdr:row>
      <xdr:rowOff>21172</xdr:rowOff>
    </xdr:to>
    <xdr:sp macro="" textlink="">
      <xdr:nvSpPr>
        <xdr:cNvPr id="462" name="円/楕円 461"/>
        <xdr:cNvSpPr/>
      </xdr:nvSpPr>
      <xdr:spPr>
        <a:xfrm>
          <a:off x="10426700" y="1620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113899</xdr:rowOff>
    </xdr:from>
    <xdr:ext cx="534377" cy="259045"/>
    <xdr:sp macro="" textlink="">
      <xdr:nvSpPr>
        <xdr:cNvPr id="463" name="普通建設事業費 （ うち更新整備　）該当値テキスト"/>
        <xdr:cNvSpPr txBox="1"/>
      </xdr:nvSpPr>
      <xdr:spPr>
        <a:xfrm>
          <a:off x="10528300" y="160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74237</xdr:rowOff>
    </xdr:from>
    <xdr:to>
      <xdr:col>14</xdr:col>
      <xdr:colOff>79375</xdr:colOff>
      <xdr:row>94</xdr:row>
      <xdr:rowOff>4387</xdr:rowOff>
    </xdr:to>
    <xdr:sp macro="" textlink="">
      <xdr:nvSpPr>
        <xdr:cNvPr id="464" name="円/楕円 463"/>
        <xdr:cNvSpPr/>
      </xdr:nvSpPr>
      <xdr:spPr>
        <a:xfrm>
          <a:off x="9588500" y="160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20914</xdr:rowOff>
    </xdr:from>
    <xdr:ext cx="534377" cy="259045"/>
    <xdr:sp macro="" textlink="">
      <xdr:nvSpPr>
        <xdr:cNvPr id="465" name="テキスト ボックス 464"/>
        <xdr:cNvSpPr txBox="1"/>
      </xdr:nvSpPr>
      <xdr:spPr>
        <a:xfrm>
          <a:off x="9372111" y="157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9" name="テキスト ボックス 47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51079</xdr:rowOff>
    </xdr:from>
    <xdr:to>
      <xdr:col>23</xdr:col>
      <xdr:colOff>516889</xdr:colOff>
      <xdr:row>39</xdr:row>
      <xdr:rowOff>44450</xdr:rowOff>
    </xdr:to>
    <xdr:cxnSp macro="">
      <xdr:nvCxnSpPr>
        <xdr:cNvPr id="489" name="直線コネクタ 488"/>
        <xdr:cNvCxnSpPr/>
      </xdr:nvCxnSpPr>
      <xdr:spPr>
        <a:xfrm flipV="1">
          <a:off x="16317595" y="6394729"/>
          <a:ext cx="1269" cy="33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169206</xdr:rowOff>
    </xdr:from>
    <xdr:ext cx="469744" cy="259045"/>
    <xdr:sp macro="" textlink="">
      <xdr:nvSpPr>
        <xdr:cNvPr id="492" name="災害復旧事業費最大値テキスト"/>
        <xdr:cNvSpPr txBox="1"/>
      </xdr:nvSpPr>
      <xdr:spPr>
        <a:xfrm>
          <a:off x="16370300" y="616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37</xdr:row>
      <xdr:rowOff>51079</xdr:rowOff>
    </xdr:from>
    <xdr:to>
      <xdr:col>23</xdr:col>
      <xdr:colOff>606425</xdr:colOff>
      <xdr:row>37</xdr:row>
      <xdr:rowOff>51079</xdr:rowOff>
    </xdr:to>
    <xdr:cxnSp macro="">
      <xdr:nvCxnSpPr>
        <xdr:cNvPr id="493" name="直線コネクタ 492"/>
        <xdr:cNvCxnSpPr/>
      </xdr:nvCxnSpPr>
      <xdr:spPr>
        <a:xfrm>
          <a:off x="16230600" y="63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169646</xdr:rowOff>
    </xdr:from>
    <xdr:to>
      <xdr:col>23</xdr:col>
      <xdr:colOff>517525</xdr:colOff>
      <xdr:row>39</xdr:row>
      <xdr:rowOff>44450</xdr:rowOff>
    </xdr:to>
    <xdr:cxnSp macro="">
      <xdr:nvCxnSpPr>
        <xdr:cNvPr id="494" name="直線コネクタ 493"/>
        <xdr:cNvCxnSpPr/>
      </xdr:nvCxnSpPr>
      <xdr:spPr>
        <a:xfrm>
          <a:off x="15481300" y="6684746"/>
          <a:ext cx="838200" cy="4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128693</xdr:rowOff>
    </xdr:from>
    <xdr:ext cx="378565" cy="259045"/>
    <xdr:sp macro="" textlink="">
      <xdr:nvSpPr>
        <xdr:cNvPr id="495" name="災害復旧事業費平均値テキスト"/>
        <xdr:cNvSpPr txBox="1"/>
      </xdr:nvSpPr>
      <xdr:spPr>
        <a:xfrm>
          <a:off x="16370300" y="64723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105816</xdr:rowOff>
    </xdr:from>
    <xdr:to>
      <xdr:col>23</xdr:col>
      <xdr:colOff>568325</xdr:colOff>
      <xdr:row>39</xdr:row>
      <xdr:rowOff>35966</xdr:rowOff>
    </xdr:to>
    <xdr:sp macro="" textlink="">
      <xdr:nvSpPr>
        <xdr:cNvPr id="496" name="フローチャート : 判断 495"/>
        <xdr:cNvSpPr/>
      </xdr:nvSpPr>
      <xdr:spPr>
        <a:xfrm>
          <a:off x="16268700" y="66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84150</xdr:rowOff>
    </xdr:from>
    <xdr:to>
      <xdr:col>22</xdr:col>
      <xdr:colOff>365125</xdr:colOff>
      <xdr:row>38</xdr:row>
      <xdr:rowOff>169646</xdr:rowOff>
    </xdr:to>
    <xdr:cxnSp macro="">
      <xdr:nvCxnSpPr>
        <xdr:cNvPr id="497" name="直線コネクタ 496"/>
        <xdr:cNvCxnSpPr/>
      </xdr:nvCxnSpPr>
      <xdr:spPr>
        <a:xfrm>
          <a:off x="14592300" y="6427800"/>
          <a:ext cx="889000" cy="25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22758</xdr:rowOff>
    </xdr:from>
    <xdr:to>
      <xdr:col>22</xdr:col>
      <xdr:colOff>415925</xdr:colOff>
      <xdr:row>38</xdr:row>
      <xdr:rowOff>124358</xdr:rowOff>
    </xdr:to>
    <xdr:sp macro="" textlink="">
      <xdr:nvSpPr>
        <xdr:cNvPr id="498" name="フローチャート : 判断 497"/>
        <xdr:cNvSpPr/>
      </xdr:nvSpPr>
      <xdr:spPr>
        <a:xfrm>
          <a:off x="15430500" y="65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140885</xdr:rowOff>
    </xdr:from>
    <xdr:ext cx="469744" cy="259045"/>
    <xdr:sp macro="" textlink="">
      <xdr:nvSpPr>
        <xdr:cNvPr id="499" name="テキスト ボックス 498"/>
        <xdr:cNvSpPr txBox="1"/>
      </xdr:nvSpPr>
      <xdr:spPr>
        <a:xfrm>
          <a:off x="15246427" y="63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137033</xdr:rowOff>
    </xdr:from>
    <xdr:to>
      <xdr:col>21</xdr:col>
      <xdr:colOff>161925</xdr:colOff>
      <xdr:row>37</xdr:row>
      <xdr:rowOff>84150</xdr:rowOff>
    </xdr:to>
    <xdr:cxnSp macro="">
      <xdr:nvCxnSpPr>
        <xdr:cNvPr id="500" name="直線コネクタ 499"/>
        <xdr:cNvCxnSpPr/>
      </xdr:nvCxnSpPr>
      <xdr:spPr>
        <a:xfrm>
          <a:off x="13703300" y="5280533"/>
          <a:ext cx="889000" cy="11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93777</xdr:rowOff>
    </xdr:from>
    <xdr:to>
      <xdr:col>21</xdr:col>
      <xdr:colOff>212725</xdr:colOff>
      <xdr:row>38</xdr:row>
      <xdr:rowOff>23927</xdr:rowOff>
    </xdr:to>
    <xdr:sp macro="" textlink="">
      <xdr:nvSpPr>
        <xdr:cNvPr id="501" name="フローチャート : 判断 500"/>
        <xdr:cNvSpPr/>
      </xdr:nvSpPr>
      <xdr:spPr>
        <a:xfrm>
          <a:off x="14541500" y="643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15053</xdr:rowOff>
    </xdr:from>
    <xdr:ext cx="469744" cy="259045"/>
    <xdr:sp macro="" textlink="">
      <xdr:nvSpPr>
        <xdr:cNvPr id="502" name="テキスト ボックス 501"/>
        <xdr:cNvSpPr txBox="1"/>
      </xdr:nvSpPr>
      <xdr:spPr>
        <a:xfrm>
          <a:off x="14357427" y="653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137033</xdr:rowOff>
    </xdr:from>
    <xdr:to>
      <xdr:col>19</xdr:col>
      <xdr:colOff>644525</xdr:colOff>
      <xdr:row>34</xdr:row>
      <xdr:rowOff>28219</xdr:rowOff>
    </xdr:to>
    <xdr:cxnSp macro="">
      <xdr:nvCxnSpPr>
        <xdr:cNvPr id="503" name="直線コネクタ 502"/>
        <xdr:cNvCxnSpPr/>
      </xdr:nvCxnSpPr>
      <xdr:spPr>
        <a:xfrm flipV="1">
          <a:off x="12814300" y="5280533"/>
          <a:ext cx="889000" cy="5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95529</xdr:rowOff>
    </xdr:from>
    <xdr:to>
      <xdr:col>20</xdr:col>
      <xdr:colOff>9525</xdr:colOff>
      <xdr:row>38</xdr:row>
      <xdr:rowOff>25679</xdr:rowOff>
    </xdr:to>
    <xdr:sp macro="" textlink="">
      <xdr:nvSpPr>
        <xdr:cNvPr id="504" name="フローチャート : 判断 503"/>
        <xdr:cNvSpPr/>
      </xdr:nvSpPr>
      <xdr:spPr>
        <a:xfrm>
          <a:off x="13652500" y="643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16806</xdr:rowOff>
    </xdr:from>
    <xdr:ext cx="469744" cy="259045"/>
    <xdr:sp macro="" textlink="">
      <xdr:nvSpPr>
        <xdr:cNvPr id="505" name="テキスト ボックス 504"/>
        <xdr:cNvSpPr txBox="1"/>
      </xdr:nvSpPr>
      <xdr:spPr>
        <a:xfrm>
          <a:off x="13468427" y="653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119228</xdr:rowOff>
    </xdr:from>
    <xdr:to>
      <xdr:col>18</xdr:col>
      <xdr:colOff>492125</xdr:colOff>
      <xdr:row>38</xdr:row>
      <xdr:rowOff>49378</xdr:rowOff>
    </xdr:to>
    <xdr:sp macro="" textlink="">
      <xdr:nvSpPr>
        <xdr:cNvPr id="506" name="フローチャート : 判断 505"/>
        <xdr:cNvSpPr/>
      </xdr:nvSpPr>
      <xdr:spPr>
        <a:xfrm>
          <a:off x="12763500" y="6462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40505</xdr:rowOff>
    </xdr:from>
    <xdr:ext cx="469744" cy="259045"/>
    <xdr:sp macro="" textlink="">
      <xdr:nvSpPr>
        <xdr:cNvPr id="507" name="テキスト ボックス 506"/>
        <xdr:cNvSpPr txBox="1"/>
      </xdr:nvSpPr>
      <xdr:spPr>
        <a:xfrm>
          <a:off x="12579427" y="655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84243</xdr:rowOff>
    </xdr:from>
    <xdr:ext cx="249299" cy="259045"/>
    <xdr:sp macro="" textlink="">
      <xdr:nvSpPr>
        <xdr:cNvPr id="514" name="災害復旧事業費該当値テキスト"/>
        <xdr:cNvSpPr txBox="1"/>
      </xdr:nvSpPr>
      <xdr:spPr>
        <a:xfrm>
          <a:off x="16370300" y="65993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118846</xdr:rowOff>
    </xdr:from>
    <xdr:to>
      <xdr:col>22</xdr:col>
      <xdr:colOff>415925</xdr:colOff>
      <xdr:row>39</xdr:row>
      <xdr:rowOff>48996</xdr:rowOff>
    </xdr:to>
    <xdr:sp macro="" textlink="">
      <xdr:nvSpPr>
        <xdr:cNvPr id="515" name="円/楕円 514"/>
        <xdr:cNvSpPr/>
      </xdr:nvSpPr>
      <xdr:spPr>
        <a:xfrm>
          <a:off x="15430500" y="66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40123</xdr:rowOff>
    </xdr:from>
    <xdr:ext cx="378565" cy="259045"/>
    <xdr:sp macro="" textlink="">
      <xdr:nvSpPr>
        <xdr:cNvPr id="516" name="テキスト ボックス 515"/>
        <xdr:cNvSpPr txBox="1"/>
      </xdr:nvSpPr>
      <xdr:spPr>
        <a:xfrm>
          <a:off x="15292017" y="672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33350</xdr:rowOff>
    </xdr:from>
    <xdr:to>
      <xdr:col>21</xdr:col>
      <xdr:colOff>212725</xdr:colOff>
      <xdr:row>37</xdr:row>
      <xdr:rowOff>134950</xdr:rowOff>
    </xdr:to>
    <xdr:sp macro="" textlink="">
      <xdr:nvSpPr>
        <xdr:cNvPr id="517" name="円/楕円 516"/>
        <xdr:cNvSpPr/>
      </xdr:nvSpPr>
      <xdr:spPr>
        <a:xfrm>
          <a:off x="14541500" y="63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151477</xdr:rowOff>
    </xdr:from>
    <xdr:ext cx="469744" cy="259045"/>
    <xdr:sp macro="" textlink="">
      <xdr:nvSpPr>
        <xdr:cNvPr id="518" name="テキスト ボックス 517"/>
        <xdr:cNvSpPr txBox="1"/>
      </xdr:nvSpPr>
      <xdr:spPr>
        <a:xfrm>
          <a:off x="14357427" y="61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86233</xdr:rowOff>
    </xdr:from>
    <xdr:to>
      <xdr:col>20</xdr:col>
      <xdr:colOff>9525</xdr:colOff>
      <xdr:row>31</xdr:row>
      <xdr:rowOff>16383</xdr:rowOff>
    </xdr:to>
    <xdr:sp macro="" textlink="">
      <xdr:nvSpPr>
        <xdr:cNvPr id="519" name="円/楕円 518"/>
        <xdr:cNvSpPr/>
      </xdr:nvSpPr>
      <xdr:spPr>
        <a:xfrm>
          <a:off x="13652500" y="52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32910</xdr:rowOff>
    </xdr:from>
    <xdr:ext cx="534377" cy="259045"/>
    <xdr:sp macro="" textlink="">
      <xdr:nvSpPr>
        <xdr:cNvPr id="520" name="テキスト ボックス 519"/>
        <xdr:cNvSpPr txBox="1"/>
      </xdr:nvSpPr>
      <xdr:spPr>
        <a:xfrm>
          <a:off x="13436111" y="50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148869</xdr:rowOff>
    </xdr:from>
    <xdr:to>
      <xdr:col>18</xdr:col>
      <xdr:colOff>492125</xdr:colOff>
      <xdr:row>34</xdr:row>
      <xdr:rowOff>79019</xdr:rowOff>
    </xdr:to>
    <xdr:sp macro="" textlink="">
      <xdr:nvSpPr>
        <xdr:cNvPr id="521" name="円/楕円 520"/>
        <xdr:cNvSpPr/>
      </xdr:nvSpPr>
      <xdr:spPr>
        <a:xfrm>
          <a:off x="12763500" y="58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95546</xdr:rowOff>
    </xdr:from>
    <xdr:ext cx="534377" cy="259045"/>
    <xdr:sp macro="" textlink="">
      <xdr:nvSpPr>
        <xdr:cNvPr id="522" name="テキスト ボックス 521"/>
        <xdr:cNvSpPr txBox="1"/>
      </xdr:nvSpPr>
      <xdr:spPr>
        <a:xfrm>
          <a:off x="12547111" y="558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5" name="テキスト ボックス 58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7" name="テキスト ボックス 58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9" name="テキスト ボックス 58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1" name="テキスト ボックス 59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595" name="直線コネクタ 594"/>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596"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597" name="直線コネクタ 596"/>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598"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599" name="直線コネクタ 598"/>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99333</xdr:rowOff>
    </xdr:from>
    <xdr:to>
      <xdr:col>23</xdr:col>
      <xdr:colOff>517525</xdr:colOff>
      <xdr:row>75</xdr:row>
      <xdr:rowOff>111754</xdr:rowOff>
    </xdr:to>
    <xdr:cxnSp macro="">
      <xdr:nvCxnSpPr>
        <xdr:cNvPr id="600" name="直線コネクタ 599"/>
        <xdr:cNvCxnSpPr/>
      </xdr:nvCxnSpPr>
      <xdr:spPr>
        <a:xfrm flipV="1">
          <a:off x="15481300" y="12958083"/>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15232</xdr:rowOff>
    </xdr:from>
    <xdr:ext cx="534377" cy="259045"/>
    <xdr:sp macro="" textlink="">
      <xdr:nvSpPr>
        <xdr:cNvPr id="601" name="公債費平均値テキスト"/>
        <xdr:cNvSpPr txBox="1"/>
      </xdr:nvSpPr>
      <xdr:spPr>
        <a:xfrm>
          <a:off x="16370300" y="12702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602" name="フローチャート : 判断 601"/>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111754</xdr:rowOff>
    </xdr:from>
    <xdr:to>
      <xdr:col>22</xdr:col>
      <xdr:colOff>365125</xdr:colOff>
      <xdr:row>75</xdr:row>
      <xdr:rowOff>118497</xdr:rowOff>
    </xdr:to>
    <xdr:cxnSp macro="">
      <xdr:nvCxnSpPr>
        <xdr:cNvPr id="603" name="直線コネクタ 602"/>
        <xdr:cNvCxnSpPr/>
      </xdr:nvCxnSpPr>
      <xdr:spPr>
        <a:xfrm flipV="1">
          <a:off x="14592300" y="1297050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4" name="フローチャート : 判断 603"/>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605" name="テキスト ボックス 604"/>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118497</xdr:rowOff>
    </xdr:from>
    <xdr:to>
      <xdr:col>21</xdr:col>
      <xdr:colOff>161925</xdr:colOff>
      <xdr:row>75</xdr:row>
      <xdr:rowOff>138233</xdr:rowOff>
    </xdr:to>
    <xdr:cxnSp macro="">
      <xdr:nvCxnSpPr>
        <xdr:cNvPr id="606" name="直線コネクタ 605"/>
        <xdr:cNvCxnSpPr/>
      </xdr:nvCxnSpPr>
      <xdr:spPr>
        <a:xfrm flipV="1">
          <a:off x="13703300" y="12977247"/>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7" name="フローチャート : 判断 606"/>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165898</xdr:rowOff>
    </xdr:from>
    <xdr:ext cx="534377" cy="259045"/>
    <xdr:sp macro="" textlink="">
      <xdr:nvSpPr>
        <xdr:cNvPr id="608" name="テキスト ボックス 607"/>
        <xdr:cNvSpPr txBox="1"/>
      </xdr:nvSpPr>
      <xdr:spPr>
        <a:xfrm>
          <a:off x="14325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138233</xdr:rowOff>
    </xdr:from>
    <xdr:to>
      <xdr:col>19</xdr:col>
      <xdr:colOff>644525</xdr:colOff>
      <xdr:row>75</xdr:row>
      <xdr:rowOff>157759</xdr:rowOff>
    </xdr:to>
    <xdr:cxnSp macro="">
      <xdr:nvCxnSpPr>
        <xdr:cNvPr id="609" name="直線コネクタ 608"/>
        <xdr:cNvCxnSpPr/>
      </xdr:nvCxnSpPr>
      <xdr:spPr>
        <a:xfrm flipV="1">
          <a:off x="12814300" y="12996983"/>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10" name="フローチャート : 判断 609"/>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157402</xdr:rowOff>
    </xdr:from>
    <xdr:ext cx="534377" cy="259045"/>
    <xdr:sp macro="" textlink="">
      <xdr:nvSpPr>
        <xdr:cNvPr id="611" name="テキスト ボックス 610"/>
        <xdr:cNvSpPr txBox="1"/>
      </xdr:nvSpPr>
      <xdr:spPr>
        <a:xfrm>
          <a:off x="13436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2" name="フローチャート : 判断 611"/>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130256</xdr:rowOff>
    </xdr:from>
    <xdr:ext cx="534377" cy="259045"/>
    <xdr:sp macro="" textlink="">
      <xdr:nvSpPr>
        <xdr:cNvPr id="613" name="テキスト ボックス 612"/>
        <xdr:cNvSpPr txBox="1"/>
      </xdr:nvSpPr>
      <xdr:spPr>
        <a:xfrm>
          <a:off x="12547111" y="1264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48533</xdr:rowOff>
    </xdr:from>
    <xdr:to>
      <xdr:col>23</xdr:col>
      <xdr:colOff>568325</xdr:colOff>
      <xdr:row>75</xdr:row>
      <xdr:rowOff>150133</xdr:rowOff>
    </xdr:to>
    <xdr:sp macro="" textlink="">
      <xdr:nvSpPr>
        <xdr:cNvPr id="619" name="円/楕円 618"/>
        <xdr:cNvSpPr/>
      </xdr:nvSpPr>
      <xdr:spPr>
        <a:xfrm>
          <a:off x="16268700" y="129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26960</xdr:rowOff>
    </xdr:from>
    <xdr:ext cx="534377" cy="259045"/>
    <xdr:sp macro="" textlink="">
      <xdr:nvSpPr>
        <xdr:cNvPr id="620" name="公債費該当値テキスト"/>
        <xdr:cNvSpPr txBox="1"/>
      </xdr:nvSpPr>
      <xdr:spPr>
        <a:xfrm>
          <a:off x="16370300" y="1288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33,119</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60954</xdr:rowOff>
    </xdr:from>
    <xdr:to>
      <xdr:col>22</xdr:col>
      <xdr:colOff>415925</xdr:colOff>
      <xdr:row>75</xdr:row>
      <xdr:rowOff>162554</xdr:rowOff>
    </xdr:to>
    <xdr:sp macro="" textlink="">
      <xdr:nvSpPr>
        <xdr:cNvPr id="621" name="円/楕円 620"/>
        <xdr:cNvSpPr/>
      </xdr:nvSpPr>
      <xdr:spPr>
        <a:xfrm>
          <a:off x="15430500" y="1291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7631</xdr:rowOff>
    </xdr:from>
    <xdr:ext cx="534377" cy="259045"/>
    <xdr:sp macro="" textlink="">
      <xdr:nvSpPr>
        <xdr:cNvPr id="622" name="テキスト ボックス 621"/>
        <xdr:cNvSpPr txBox="1"/>
      </xdr:nvSpPr>
      <xdr:spPr>
        <a:xfrm>
          <a:off x="15214111" y="126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67697</xdr:rowOff>
    </xdr:from>
    <xdr:to>
      <xdr:col>21</xdr:col>
      <xdr:colOff>212725</xdr:colOff>
      <xdr:row>75</xdr:row>
      <xdr:rowOff>169298</xdr:rowOff>
    </xdr:to>
    <xdr:sp macro="" textlink="">
      <xdr:nvSpPr>
        <xdr:cNvPr id="623" name="円/楕円 622"/>
        <xdr:cNvSpPr/>
      </xdr:nvSpPr>
      <xdr:spPr>
        <a:xfrm>
          <a:off x="14541500" y="12926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160424</xdr:rowOff>
    </xdr:from>
    <xdr:ext cx="534377" cy="259045"/>
    <xdr:sp macro="" textlink="">
      <xdr:nvSpPr>
        <xdr:cNvPr id="624" name="テキスト ボックス 623"/>
        <xdr:cNvSpPr txBox="1"/>
      </xdr:nvSpPr>
      <xdr:spPr>
        <a:xfrm>
          <a:off x="14325111" y="130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87433</xdr:rowOff>
    </xdr:from>
    <xdr:to>
      <xdr:col>20</xdr:col>
      <xdr:colOff>9525</xdr:colOff>
      <xdr:row>76</xdr:row>
      <xdr:rowOff>17583</xdr:rowOff>
    </xdr:to>
    <xdr:sp macro="" textlink="">
      <xdr:nvSpPr>
        <xdr:cNvPr id="625" name="円/楕円 624"/>
        <xdr:cNvSpPr/>
      </xdr:nvSpPr>
      <xdr:spPr>
        <a:xfrm>
          <a:off x="13652500" y="129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8710</xdr:rowOff>
    </xdr:from>
    <xdr:ext cx="534377" cy="259045"/>
    <xdr:sp macro="" textlink="">
      <xdr:nvSpPr>
        <xdr:cNvPr id="626" name="テキスト ボックス 625"/>
        <xdr:cNvSpPr txBox="1"/>
      </xdr:nvSpPr>
      <xdr:spPr>
        <a:xfrm>
          <a:off x="13436111" y="130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106959</xdr:rowOff>
    </xdr:from>
    <xdr:to>
      <xdr:col>18</xdr:col>
      <xdr:colOff>492125</xdr:colOff>
      <xdr:row>76</xdr:row>
      <xdr:rowOff>37109</xdr:rowOff>
    </xdr:to>
    <xdr:sp macro="" textlink="">
      <xdr:nvSpPr>
        <xdr:cNvPr id="627" name="円/楕円 626"/>
        <xdr:cNvSpPr/>
      </xdr:nvSpPr>
      <xdr:spPr>
        <a:xfrm>
          <a:off x="12763500" y="129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28236</xdr:rowOff>
    </xdr:from>
    <xdr:ext cx="534377" cy="259045"/>
    <xdr:sp macro="" textlink="">
      <xdr:nvSpPr>
        <xdr:cNvPr id="628" name="テキスト ボックス 627"/>
        <xdr:cNvSpPr txBox="1"/>
      </xdr:nvSpPr>
      <xdr:spPr>
        <a:xfrm>
          <a:off x="12547111" y="1305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2" name="テキスト ボックス 64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4" name="テキスト ボックス 64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6" name="テキスト ボックス 64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8" name="テキスト ボックス 64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161782</xdr:rowOff>
    </xdr:from>
    <xdr:to>
      <xdr:col>23</xdr:col>
      <xdr:colOff>516889</xdr:colOff>
      <xdr:row>98</xdr:row>
      <xdr:rowOff>120817</xdr:rowOff>
    </xdr:to>
    <xdr:cxnSp macro="">
      <xdr:nvCxnSpPr>
        <xdr:cNvPr id="650" name="直線コネクタ 649"/>
        <xdr:cNvCxnSpPr/>
      </xdr:nvCxnSpPr>
      <xdr:spPr>
        <a:xfrm flipV="1">
          <a:off x="16317595" y="15935182"/>
          <a:ext cx="1269" cy="98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124644</xdr:rowOff>
    </xdr:from>
    <xdr:ext cx="378565" cy="259045"/>
    <xdr:sp macro="" textlink="">
      <xdr:nvSpPr>
        <xdr:cNvPr id="651"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120817</xdr:rowOff>
    </xdr:from>
    <xdr:to>
      <xdr:col>23</xdr:col>
      <xdr:colOff>606425</xdr:colOff>
      <xdr:row>98</xdr:row>
      <xdr:rowOff>120817</xdr:rowOff>
    </xdr:to>
    <xdr:cxnSp macro="">
      <xdr:nvCxnSpPr>
        <xdr:cNvPr id="652" name="直線コネクタ 651"/>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108459</xdr:rowOff>
    </xdr:from>
    <xdr:ext cx="534377" cy="259045"/>
    <xdr:sp macro="" textlink="">
      <xdr:nvSpPr>
        <xdr:cNvPr id="653" name="積立金最大値テキスト"/>
        <xdr:cNvSpPr txBox="1"/>
      </xdr:nvSpPr>
      <xdr:spPr>
        <a:xfrm>
          <a:off x="16370300" y="157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92</xdr:row>
      <xdr:rowOff>161782</xdr:rowOff>
    </xdr:from>
    <xdr:to>
      <xdr:col>23</xdr:col>
      <xdr:colOff>606425</xdr:colOff>
      <xdr:row>92</xdr:row>
      <xdr:rowOff>161782</xdr:rowOff>
    </xdr:to>
    <xdr:cxnSp macro="">
      <xdr:nvCxnSpPr>
        <xdr:cNvPr id="654" name="直線コネクタ 653"/>
        <xdr:cNvCxnSpPr/>
      </xdr:nvCxnSpPr>
      <xdr:spPr>
        <a:xfrm>
          <a:off x="16230600" y="15935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34773</xdr:rowOff>
    </xdr:from>
    <xdr:to>
      <xdr:col>23</xdr:col>
      <xdr:colOff>517525</xdr:colOff>
      <xdr:row>98</xdr:row>
      <xdr:rowOff>87945</xdr:rowOff>
    </xdr:to>
    <xdr:cxnSp macro="">
      <xdr:nvCxnSpPr>
        <xdr:cNvPr id="655" name="直線コネクタ 654"/>
        <xdr:cNvCxnSpPr/>
      </xdr:nvCxnSpPr>
      <xdr:spPr>
        <a:xfrm>
          <a:off x="15481300" y="16493973"/>
          <a:ext cx="838200" cy="39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158960</xdr:rowOff>
    </xdr:from>
    <xdr:ext cx="534377" cy="259045"/>
    <xdr:sp macro="" textlink="">
      <xdr:nvSpPr>
        <xdr:cNvPr id="656" name="積立金平均値テキスト"/>
        <xdr:cNvSpPr txBox="1"/>
      </xdr:nvSpPr>
      <xdr:spPr>
        <a:xfrm>
          <a:off x="16370300" y="1627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136083</xdr:rowOff>
    </xdr:from>
    <xdr:to>
      <xdr:col>23</xdr:col>
      <xdr:colOff>568325</xdr:colOff>
      <xdr:row>96</xdr:row>
      <xdr:rowOff>66233</xdr:rowOff>
    </xdr:to>
    <xdr:sp macro="" textlink="">
      <xdr:nvSpPr>
        <xdr:cNvPr id="657" name="フローチャート : 判断 656"/>
        <xdr:cNvSpPr/>
      </xdr:nvSpPr>
      <xdr:spPr>
        <a:xfrm>
          <a:off x="16268700" y="1642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16301</xdr:rowOff>
    </xdr:from>
    <xdr:to>
      <xdr:col>22</xdr:col>
      <xdr:colOff>365125</xdr:colOff>
      <xdr:row>96</xdr:row>
      <xdr:rowOff>34773</xdr:rowOff>
    </xdr:to>
    <xdr:cxnSp macro="">
      <xdr:nvCxnSpPr>
        <xdr:cNvPr id="658" name="直線コネクタ 657"/>
        <xdr:cNvCxnSpPr/>
      </xdr:nvCxnSpPr>
      <xdr:spPr>
        <a:xfrm>
          <a:off x="14592300" y="16304051"/>
          <a:ext cx="889000" cy="18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29784</xdr:rowOff>
    </xdr:from>
    <xdr:to>
      <xdr:col>22</xdr:col>
      <xdr:colOff>415925</xdr:colOff>
      <xdr:row>96</xdr:row>
      <xdr:rowOff>131384</xdr:rowOff>
    </xdr:to>
    <xdr:sp macro="" textlink="">
      <xdr:nvSpPr>
        <xdr:cNvPr id="659" name="フローチャート : 判断 658"/>
        <xdr:cNvSpPr/>
      </xdr:nvSpPr>
      <xdr:spPr>
        <a:xfrm>
          <a:off x="15430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122511</xdr:rowOff>
    </xdr:from>
    <xdr:ext cx="469744" cy="259045"/>
    <xdr:sp macro="" textlink="">
      <xdr:nvSpPr>
        <xdr:cNvPr id="660" name="テキスト ボックス 659"/>
        <xdr:cNvSpPr txBox="1"/>
      </xdr:nvSpPr>
      <xdr:spPr>
        <a:xfrm>
          <a:off x="15246427" y="165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111399</xdr:rowOff>
    </xdr:from>
    <xdr:to>
      <xdr:col>21</xdr:col>
      <xdr:colOff>161925</xdr:colOff>
      <xdr:row>95</xdr:row>
      <xdr:rowOff>16301</xdr:rowOff>
    </xdr:to>
    <xdr:cxnSp macro="">
      <xdr:nvCxnSpPr>
        <xdr:cNvPr id="661" name="直線コネクタ 660"/>
        <xdr:cNvCxnSpPr/>
      </xdr:nvCxnSpPr>
      <xdr:spPr>
        <a:xfrm>
          <a:off x="13703300" y="15884799"/>
          <a:ext cx="889000" cy="41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64029</xdr:rowOff>
    </xdr:from>
    <xdr:to>
      <xdr:col>21</xdr:col>
      <xdr:colOff>212725</xdr:colOff>
      <xdr:row>94</xdr:row>
      <xdr:rowOff>165629</xdr:rowOff>
    </xdr:to>
    <xdr:sp macro="" textlink="">
      <xdr:nvSpPr>
        <xdr:cNvPr id="662" name="フローチャート : 判断 661"/>
        <xdr:cNvSpPr/>
      </xdr:nvSpPr>
      <xdr:spPr>
        <a:xfrm>
          <a:off x="14541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10706</xdr:rowOff>
    </xdr:from>
    <xdr:ext cx="534377" cy="259045"/>
    <xdr:sp macro="" textlink="">
      <xdr:nvSpPr>
        <xdr:cNvPr id="663" name="テキスト ボックス 662"/>
        <xdr:cNvSpPr txBox="1"/>
      </xdr:nvSpPr>
      <xdr:spPr>
        <a:xfrm>
          <a:off x="14325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111399</xdr:rowOff>
    </xdr:from>
    <xdr:to>
      <xdr:col>19</xdr:col>
      <xdr:colOff>644525</xdr:colOff>
      <xdr:row>96</xdr:row>
      <xdr:rowOff>86162</xdr:rowOff>
    </xdr:to>
    <xdr:cxnSp macro="">
      <xdr:nvCxnSpPr>
        <xdr:cNvPr id="664" name="直線コネクタ 663"/>
        <xdr:cNvCxnSpPr/>
      </xdr:nvCxnSpPr>
      <xdr:spPr>
        <a:xfrm flipV="1">
          <a:off x="12814300" y="15884799"/>
          <a:ext cx="889000" cy="66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125568</xdr:rowOff>
    </xdr:from>
    <xdr:to>
      <xdr:col>20</xdr:col>
      <xdr:colOff>9525</xdr:colOff>
      <xdr:row>93</xdr:row>
      <xdr:rowOff>55718</xdr:rowOff>
    </xdr:to>
    <xdr:sp macro="" textlink="">
      <xdr:nvSpPr>
        <xdr:cNvPr id="665" name="フローチャート : 判断 664"/>
        <xdr:cNvSpPr/>
      </xdr:nvSpPr>
      <xdr:spPr>
        <a:xfrm>
          <a:off x="13652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46845</xdr:rowOff>
    </xdr:from>
    <xdr:ext cx="534377" cy="259045"/>
    <xdr:sp macro="" textlink="">
      <xdr:nvSpPr>
        <xdr:cNvPr id="666" name="テキスト ボックス 665"/>
        <xdr:cNvSpPr txBox="1"/>
      </xdr:nvSpPr>
      <xdr:spPr>
        <a:xfrm>
          <a:off x="13436111" y="1599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28733</xdr:rowOff>
    </xdr:from>
    <xdr:to>
      <xdr:col>18</xdr:col>
      <xdr:colOff>492125</xdr:colOff>
      <xdr:row>96</xdr:row>
      <xdr:rowOff>130333</xdr:rowOff>
    </xdr:to>
    <xdr:sp macro="" textlink="">
      <xdr:nvSpPr>
        <xdr:cNvPr id="667" name="フローチャート : 判断 666"/>
        <xdr:cNvSpPr/>
      </xdr:nvSpPr>
      <xdr:spPr>
        <a:xfrm>
          <a:off x="12763500" y="1648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146860</xdr:rowOff>
    </xdr:from>
    <xdr:ext cx="469744" cy="259045"/>
    <xdr:sp macro="" textlink="">
      <xdr:nvSpPr>
        <xdr:cNvPr id="668" name="テキスト ボックス 667"/>
        <xdr:cNvSpPr txBox="1"/>
      </xdr:nvSpPr>
      <xdr:spPr>
        <a:xfrm>
          <a:off x="12579427" y="162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37145</xdr:rowOff>
    </xdr:from>
    <xdr:to>
      <xdr:col>23</xdr:col>
      <xdr:colOff>568325</xdr:colOff>
      <xdr:row>98</xdr:row>
      <xdr:rowOff>138745</xdr:rowOff>
    </xdr:to>
    <xdr:sp macro="" textlink="">
      <xdr:nvSpPr>
        <xdr:cNvPr id="674" name="円/楕円 673"/>
        <xdr:cNvSpPr/>
      </xdr:nvSpPr>
      <xdr:spPr>
        <a:xfrm>
          <a:off x="16268700" y="1683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123522</xdr:rowOff>
    </xdr:from>
    <xdr:ext cx="469744" cy="259045"/>
    <xdr:sp macro="" textlink="">
      <xdr:nvSpPr>
        <xdr:cNvPr id="675" name="積立金該当値テキスト"/>
        <xdr:cNvSpPr txBox="1"/>
      </xdr:nvSpPr>
      <xdr:spPr>
        <a:xfrm>
          <a:off x="16370300" y="1675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155423</xdr:rowOff>
    </xdr:from>
    <xdr:to>
      <xdr:col>22</xdr:col>
      <xdr:colOff>415925</xdr:colOff>
      <xdr:row>96</xdr:row>
      <xdr:rowOff>85573</xdr:rowOff>
    </xdr:to>
    <xdr:sp macro="" textlink="">
      <xdr:nvSpPr>
        <xdr:cNvPr id="676" name="円/楕円 675"/>
        <xdr:cNvSpPr/>
      </xdr:nvSpPr>
      <xdr:spPr>
        <a:xfrm>
          <a:off x="15430500" y="164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102100</xdr:rowOff>
    </xdr:from>
    <xdr:ext cx="469744" cy="259045"/>
    <xdr:sp macro="" textlink="">
      <xdr:nvSpPr>
        <xdr:cNvPr id="677" name="テキスト ボックス 676"/>
        <xdr:cNvSpPr txBox="1"/>
      </xdr:nvSpPr>
      <xdr:spPr>
        <a:xfrm>
          <a:off x="15246427" y="1621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136951</xdr:rowOff>
    </xdr:from>
    <xdr:to>
      <xdr:col>21</xdr:col>
      <xdr:colOff>212725</xdr:colOff>
      <xdr:row>95</xdr:row>
      <xdr:rowOff>67101</xdr:rowOff>
    </xdr:to>
    <xdr:sp macro="" textlink="">
      <xdr:nvSpPr>
        <xdr:cNvPr id="678" name="円/楕円 677"/>
        <xdr:cNvSpPr/>
      </xdr:nvSpPr>
      <xdr:spPr>
        <a:xfrm>
          <a:off x="14541500" y="1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58228</xdr:rowOff>
    </xdr:from>
    <xdr:ext cx="534377" cy="259045"/>
    <xdr:sp macro="" textlink="">
      <xdr:nvSpPr>
        <xdr:cNvPr id="679" name="テキスト ボックス 678"/>
        <xdr:cNvSpPr txBox="1"/>
      </xdr:nvSpPr>
      <xdr:spPr>
        <a:xfrm>
          <a:off x="14325111" y="1634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60599</xdr:rowOff>
    </xdr:from>
    <xdr:to>
      <xdr:col>20</xdr:col>
      <xdr:colOff>9525</xdr:colOff>
      <xdr:row>92</xdr:row>
      <xdr:rowOff>162199</xdr:rowOff>
    </xdr:to>
    <xdr:sp macro="" textlink="">
      <xdr:nvSpPr>
        <xdr:cNvPr id="680" name="円/楕円 679"/>
        <xdr:cNvSpPr/>
      </xdr:nvSpPr>
      <xdr:spPr>
        <a:xfrm>
          <a:off x="13652500" y="158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7276</xdr:rowOff>
    </xdr:from>
    <xdr:ext cx="534377" cy="259045"/>
    <xdr:sp macro="" textlink="">
      <xdr:nvSpPr>
        <xdr:cNvPr id="681" name="テキスト ボックス 680"/>
        <xdr:cNvSpPr txBox="1"/>
      </xdr:nvSpPr>
      <xdr:spPr>
        <a:xfrm>
          <a:off x="13436111" y="1560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35362</xdr:rowOff>
    </xdr:from>
    <xdr:to>
      <xdr:col>18</xdr:col>
      <xdr:colOff>492125</xdr:colOff>
      <xdr:row>96</xdr:row>
      <xdr:rowOff>136962</xdr:rowOff>
    </xdr:to>
    <xdr:sp macro="" textlink="">
      <xdr:nvSpPr>
        <xdr:cNvPr id="682" name="円/楕円 681"/>
        <xdr:cNvSpPr/>
      </xdr:nvSpPr>
      <xdr:spPr>
        <a:xfrm>
          <a:off x="12763500" y="1649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128089</xdr:rowOff>
    </xdr:from>
    <xdr:ext cx="469744" cy="259045"/>
    <xdr:sp macro="" textlink="">
      <xdr:nvSpPr>
        <xdr:cNvPr id="683" name="テキスト ボックス 682"/>
        <xdr:cNvSpPr txBox="1"/>
      </xdr:nvSpPr>
      <xdr:spPr>
        <a:xfrm>
          <a:off x="12579427" y="1658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7" name="テキスト ボックス 69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9" name="テキスト ボックス 69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1" name="テキスト ボックス 70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3" name="テキスト ボックス 70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705" name="直線コネクタ 704"/>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708"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709" name="直線コネクタ 708"/>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120269</xdr:rowOff>
    </xdr:from>
    <xdr:to>
      <xdr:col>32</xdr:col>
      <xdr:colOff>187325</xdr:colOff>
      <xdr:row>38</xdr:row>
      <xdr:rowOff>136042</xdr:rowOff>
    </xdr:to>
    <xdr:cxnSp macro="">
      <xdr:nvCxnSpPr>
        <xdr:cNvPr id="710" name="直線コネクタ 709"/>
        <xdr:cNvCxnSpPr/>
      </xdr:nvCxnSpPr>
      <xdr:spPr>
        <a:xfrm>
          <a:off x="21323300" y="6635369"/>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5249</xdr:rowOff>
    </xdr:from>
    <xdr:ext cx="469744" cy="259045"/>
    <xdr:sp macro="" textlink="">
      <xdr:nvSpPr>
        <xdr:cNvPr id="711" name="投資及び出資金平均値テキスト"/>
        <xdr:cNvSpPr txBox="1"/>
      </xdr:nvSpPr>
      <xdr:spPr>
        <a:xfrm>
          <a:off x="22212300" y="617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712" name="フローチャート : 判断 711"/>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120269</xdr:rowOff>
    </xdr:from>
    <xdr:to>
      <xdr:col>31</xdr:col>
      <xdr:colOff>34925</xdr:colOff>
      <xdr:row>38</xdr:row>
      <xdr:rowOff>120269</xdr:rowOff>
    </xdr:to>
    <xdr:cxnSp macro="">
      <xdr:nvCxnSpPr>
        <xdr:cNvPr id="713" name="直線コネクタ 712"/>
        <xdr:cNvCxnSpPr/>
      </xdr:nvCxnSpPr>
      <xdr:spPr>
        <a:xfrm>
          <a:off x="20434300" y="6635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133477</xdr:rowOff>
    </xdr:from>
    <xdr:to>
      <xdr:col>31</xdr:col>
      <xdr:colOff>85725</xdr:colOff>
      <xdr:row>38</xdr:row>
      <xdr:rowOff>63627</xdr:rowOff>
    </xdr:to>
    <xdr:sp macro="" textlink="">
      <xdr:nvSpPr>
        <xdr:cNvPr id="714" name="フローチャート : 判断 713"/>
        <xdr:cNvSpPr/>
      </xdr:nvSpPr>
      <xdr:spPr>
        <a:xfrm>
          <a:off x="21272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80154</xdr:rowOff>
    </xdr:from>
    <xdr:ext cx="378565" cy="259045"/>
    <xdr:sp macro="" textlink="">
      <xdr:nvSpPr>
        <xdr:cNvPr id="715" name="テキスト ボックス 714"/>
        <xdr:cNvSpPr txBox="1"/>
      </xdr:nvSpPr>
      <xdr:spPr>
        <a:xfrm>
          <a:off x="21134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120269</xdr:rowOff>
    </xdr:from>
    <xdr:to>
      <xdr:col>29</xdr:col>
      <xdr:colOff>517525</xdr:colOff>
      <xdr:row>38</xdr:row>
      <xdr:rowOff>122555</xdr:rowOff>
    </xdr:to>
    <xdr:cxnSp macro="">
      <xdr:nvCxnSpPr>
        <xdr:cNvPr id="716" name="直線コネクタ 715"/>
        <xdr:cNvCxnSpPr/>
      </xdr:nvCxnSpPr>
      <xdr:spPr>
        <a:xfrm flipV="1">
          <a:off x="19545300" y="663536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135077</xdr:rowOff>
    </xdr:from>
    <xdr:to>
      <xdr:col>29</xdr:col>
      <xdr:colOff>568325</xdr:colOff>
      <xdr:row>38</xdr:row>
      <xdr:rowOff>65227</xdr:rowOff>
    </xdr:to>
    <xdr:sp macro="" textlink="">
      <xdr:nvSpPr>
        <xdr:cNvPr id="717" name="フローチャート : 判断 716"/>
        <xdr:cNvSpPr/>
      </xdr:nvSpPr>
      <xdr:spPr>
        <a:xfrm>
          <a:off x="20383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81754</xdr:rowOff>
    </xdr:from>
    <xdr:ext cx="378565" cy="259045"/>
    <xdr:sp macro="" textlink="">
      <xdr:nvSpPr>
        <xdr:cNvPr id="718" name="テキスト ボックス 717"/>
        <xdr:cNvSpPr txBox="1"/>
      </xdr:nvSpPr>
      <xdr:spPr>
        <a:xfrm>
          <a:off x="20245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122555</xdr:rowOff>
    </xdr:from>
    <xdr:to>
      <xdr:col>28</xdr:col>
      <xdr:colOff>314325</xdr:colOff>
      <xdr:row>38</xdr:row>
      <xdr:rowOff>123012</xdr:rowOff>
    </xdr:to>
    <xdr:cxnSp macro="">
      <xdr:nvCxnSpPr>
        <xdr:cNvPr id="719" name="直線コネクタ 718"/>
        <xdr:cNvCxnSpPr/>
      </xdr:nvCxnSpPr>
      <xdr:spPr>
        <a:xfrm flipV="1">
          <a:off x="18656300" y="663765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133706</xdr:rowOff>
    </xdr:from>
    <xdr:to>
      <xdr:col>28</xdr:col>
      <xdr:colOff>365125</xdr:colOff>
      <xdr:row>38</xdr:row>
      <xdr:rowOff>63856</xdr:rowOff>
    </xdr:to>
    <xdr:sp macro="" textlink="">
      <xdr:nvSpPr>
        <xdr:cNvPr id="720" name="フローチャート : 判断 719"/>
        <xdr:cNvSpPr/>
      </xdr:nvSpPr>
      <xdr:spPr>
        <a:xfrm>
          <a:off x="19494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80383</xdr:rowOff>
    </xdr:from>
    <xdr:ext cx="378565" cy="259045"/>
    <xdr:sp macro="" textlink="">
      <xdr:nvSpPr>
        <xdr:cNvPr id="721" name="テキスト ボックス 720"/>
        <xdr:cNvSpPr txBox="1"/>
      </xdr:nvSpPr>
      <xdr:spPr>
        <a:xfrm>
          <a:off x="19356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103987</xdr:rowOff>
    </xdr:from>
    <xdr:to>
      <xdr:col>27</xdr:col>
      <xdr:colOff>161925</xdr:colOff>
      <xdr:row>38</xdr:row>
      <xdr:rowOff>34137</xdr:rowOff>
    </xdr:to>
    <xdr:sp macro="" textlink="">
      <xdr:nvSpPr>
        <xdr:cNvPr id="722" name="フローチャート : 判断 721"/>
        <xdr:cNvSpPr/>
      </xdr:nvSpPr>
      <xdr:spPr>
        <a:xfrm>
          <a:off x="18605500" y="644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50664</xdr:rowOff>
    </xdr:from>
    <xdr:ext cx="378565" cy="259045"/>
    <xdr:sp macro="" textlink="">
      <xdr:nvSpPr>
        <xdr:cNvPr id="723" name="テキスト ボックス 722"/>
        <xdr:cNvSpPr txBox="1"/>
      </xdr:nvSpPr>
      <xdr:spPr>
        <a:xfrm>
          <a:off x="18467017" y="6222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85242</xdr:rowOff>
    </xdr:from>
    <xdr:to>
      <xdr:col>32</xdr:col>
      <xdr:colOff>238125</xdr:colOff>
      <xdr:row>39</xdr:row>
      <xdr:rowOff>15392</xdr:rowOff>
    </xdr:to>
    <xdr:sp macro="" textlink="">
      <xdr:nvSpPr>
        <xdr:cNvPr id="729" name="円/楕円 728"/>
        <xdr:cNvSpPr/>
      </xdr:nvSpPr>
      <xdr:spPr>
        <a:xfrm>
          <a:off x="221107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169</xdr:rowOff>
    </xdr:from>
    <xdr:ext cx="313932" cy="259045"/>
    <xdr:sp macro="" textlink="">
      <xdr:nvSpPr>
        <xdr:cNvPr id="730" name="投資及び出資金該当値テキスト"/>
        <xdr:cNvSpPr txBox="1"/>
      </xdr:nvSpPr>
      <xdr:spPr>
        <a:xfrm>
          <a:off x="22212300" y="6515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69469</xdr:rowOff>
    </xdr:from>
    <xdr:to>
      <xdr:col>31</xdr:col>
      <xdr:colOff>85725</xdr:colOff>
      <xdr:row>38</xdr:row>
      <xdr:rowOff>171069</xdr:rowOff>
    </xdr:to>
    <xdr:sp macro="" textlink="">
      <xdr:nvSpPr>
        <xdr:cNvPr id="731" name="円/楕円 730"/>
        <xdr:cNvSpPr/>
      </xdr:nvSpPr>
      <xdr:spPr>
        <a:xfrm>
          <a:off x="21272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162196</xdr:rowOff>
    </xdr:from>
    <xdr:ext cx="313932" cy="259045"/>
    <xdr:sp macro="" textlink="">
      <xdr:nvSpPr>
        <xdr:cNvPr id="732" name="テキスト ボックス 731"/>
        <xdr:cNvSpPr txBox="1"/>
      </xdr:nvSpPr>
      <xdr:spPr>
        <a:xfrm>
          <a:off x="21166333" y="6677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69469</xdr:rowOff>
    </xdr:from>
    <xdr:to>
      <xdr:col>29</xdr:col>
      <xdr:colOff>568325</xdr:colOff>
      <xdr:row>38</xdr:row>
      <xdr:rowOff>171069</xdr:rowOff>
    </xdr:to>
    <xdr:sp macro="" textlink="">
      <xdr:nvSpPr>
        <xdr:cNvPr id="733" name="円/楕円 732"/>
        <xdr:cNvSpPr/>
      </xdr:nvSpPr>
      <xdr:spPr>
        <a:xfrm>
          <a:off x="20383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162196</xdr:rowOff>
    </xdr:from>
    <xdr:ext cx="313932" cy="259045"/>
    <xdr:sp macro="" textlink="">
      <xdr:nvSpPr>
        <xdr:cNvPr id="734" name="テキスト ボックス 733"/>
        <xdr:cNvSpPr txBox="1"/>
      </xdr:nvSpPr>
      <xdr:spPr>
        <a:xfrm>
          <a:off x="20277333" y="66772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71755</xdr:rowOff>
    </xdr:from>
    <xdr:to>
      <xdr:col>28</xdr:col>
      <xdr:colOff>365125</xdr:colOff>
      <xdr:row>39</xdr:row>
      <xdr:rowOff>1905</xdr:rowOff>
    </xdr:to>
    <xdr:sp macro="" textlink="">
      <xdr:nvSpPr>
        <xdr:cNvPr id="735" name="円/楕円 734"/>
        <xdr:cNvSpPr/>
      </xdr:nvSpPr>
      <xdr:spPr>
        <a:xfrm>
          <a:off x="19494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164482</xdr:rowOff>
    </xdr:from>
    <xdr:ext cx="313932" cy="259045"/>
    <xdr:sp macro="" textlink="">
      <xdr:nvSpPr>
        <xdr:cNvPr id="736" name="テキスト ボックス 735"/>
        <xdr:cNvSpPr txBox="1"/>
      </xdr:nvSpPr>
      <xdr:spPr>
        <a:xfrm>
          <a:off x="19388333" y="66795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72212</xdr:rowOff>
    </xdr:from>
    <xdr:to>
      <xdr:col>27</xdr:col>
      <xdr:colOff>161925</xdr:colOff>
      <xdr:row>39</xdr:row>
      <xdr:rowOff>2362</xdr:rowOff>
    </xdr:to>
    <xdr:sp macro="" textlink="">
      <xdr:nvSpPr>
        <xdr:cNvPr id="737" name="円/楕円 736"/>
        <xdr:cNvSpPr/>
      </xdr:nvSpPr>
      <xdr:spPr>
        <a:xfrm>
          <a:off x="18605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164939</xdr:rowOff>
    </xdr:from>
    <xdr:ext cx="313932" cy="259045"/>
    <xdr:sp macro="" textlink="">
      <xdr:nvSpPr>
        <xdr:cNvPr id="738" name="テキスト ボックス 737"/>
        <xdr:cNvSpPr txBox="1"/>
      </xdr:nvSpPr>
      <xdr:spPr>
        <a:xfrm>
          <a:off x="18499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2" name="テキスト ボックス 75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166560</xdr:rowOff>
    </xdr:from>
    <xdr:to>
      <xdr:col>32</xdr:col>
      <xdr:colOff>186689</xdr:colOff>
      <xdr:row>59</xdr:row>
      <xdr:rowOff>42621</xdr:rowOff>
    </xdr:to>
    <xdr:cxnSp macro="">
      <xdr:nvCxnSpPr>
        <xdr:cNvPr id="762" name="直線コネクタ 761"/>
        <xdr:cNvCxnSpPr/>
      </xdr:nvCxnSpPr>
      <xdr:spPr>
        <a:xfrm flipV="1">
          <a:off x="22159595" y="8567610"/>
          <a:ext cx="1269" cy="15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63"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64" name="直線コネクタ 763"/>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113237</xdr:rowOff>
    </xdr:from>
    <xdr:ext cx="534377" cy="259045"/>
    <xdr:sp macro="" textlink="">
      <xdr:nvSpPr>
        <xdr:cNvPr id="765" name="貸付金最大値テキスト"/>
        <xdr:cNvSpPr txBox="1"/>
      </xdr:nvSpPr>
      <xdr:spPr>
        <a:xfrm>
          <a:off x="22212300" y="83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49</xdr:row>
      <xdr:rowOff>166560</xdr:rowOff>
    </xdr:from>
    <xdr:to>
      <xdr:col>32</xdr:col>
      <xdr:colOff>276225</xdr:colOff>
      <xdr:row>49</xdr:row>
      <xdr:rowOff>166560</xdr:rowOff>
    </xdr:to>
    <xdr:cxnSp macro="">
      <xdr:nvCxnSpPr>
        <xdr:cNvPr id="766" name="直線コネクタ 765"/>
        <xdr:cNvCxnSpPr/>
      </xdr:nvCxnSpPr>
      <xdr:spPr>
        <a:xfrm>
          <a:off x="22072600" y="856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76416</xdr:rowOff>
    </xdr:from>
    <xdr:to>
      <xdr:col>32</xdr:col>
      <xdr:colOff>187325</xdr:colOff>
      <xdr:row>58</xdr:row>
      <xdr:rowOff>77064</xdr:rowOff>
    </xdr:to>
    <xdr:cxnSp macro="">
      <xdr:nvCxnSpPr>
        <xdr:cNvPr id="767" name="直線コネクタ 766"/>
        <xdr:cNvCxnSpPr/>
      </xdr:nvCxnSpPr>
      <xdr:spPr>
        <a:xfrm flipV="1">
          <a:off x="21323300" y="10020516"/>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59465</xdr:rowOff>
    </xdr:from>
    <xdr:ext cx="534377" cy="259045"/>
    <xdr:sp macro="" textlink="">
      <xdr:nvSpPr>
        <xdr:cNvPr id="768" name="貸付金平均値テキスト"/>
        <xdr:cNvSpPr txBox="1"/>
      </xdr:nvSpPr>
      <xdr:spPr>
        <a:xfrm>
          <a:off x="22212300" y="9489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36588</xdr:rowOff>
    </xdr:from>
    <xdr:to>
      <xdr:col>32</xdr:col>
      <xdr:colOff>238125</xdr:colOff>
      <xdr:row>56</xdr:row>
      <xdr:rowOff>138188</xdr:rowOff>
    </xdr:to>
    <xdr:sp macro="" textlink="">
      <xdr:nvSpPr>
        <xdr:cNvPr id="769" name="フローチャート : 判断 768"/>
        <xdr:cNvSpPr/>
      </xdr:nvSpPr>
      <xdr:spPr>
        <a:xfrm>
          <a:off x="221107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75730</xdr:rowOff>
    </xdr:from>
    <xdr:to>
      <xdr:col>31</xdr:col>
      <xdr:colOff>34925</xdr:colOff>
      <xdr:row>58</xdr:row>
      <xdr:rowOff>77064</xdr:rowOff>
    </xdr:to>
    <xdr:cxnSp macro="">
      <xdr:nvCxnSpPr>
        <xdr:cNvPr id="770" name="直線コネクタ 769"/>
        <xdr:cNvCxnSpPr/>
      </xdr:nvCxnSpPr>
      <xdr:spPr>
        <a:xfrm>
          <a:off x="20434300" y="10019830"/>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90424</xdr:rowOff>
    </xdr:from>
    <xdr:to>
      <xdr:col>31</xdr:col>
      <xdr:colOff>85725</xdr:colOff>
      <xdr:row>58</xdr:row>
      <xdr:rowOff>20574</xdr:rowOff>
    </xdr:to>
    <xdr:sp macro="" textlink="">
      <xdr:nvSpPr>
        <xdr:cNvPr id="771" name="フローチャート : 判断 770"/>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37101</xdr:rowOff>
    </xdr:from>
    <xdr:ext cx="469744" cy="259045"/>
    <xdr:sp macro="" textlink="">
      <xdr:nvSpPr>
        <xdr:cNvPr id="772" name="テキスト ボックス 771"/>
        <xdr:cNvSpPr txBox="1"/>
      </xdr:nvSpPr>
      <xdr:spPr>
        <a:xfrm>
          <a:off x="21088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75120</xdr:rowOff>
    </xdr:from>
    <xdr:to>
      <xdr:col>29</xdr:col>
      <xdr:colOff>517525</xdr:colOff>
      <xdr:row>58</xdr:row>
      <xdr:rowOff>75730</xdr:rowOff>
    </xdr:to>
    <xdr:cxnSp macro="">
      <xdr:nvCxnSpPr>
        <xdr:cNvPr id="773" name="直線コネクタ 772"/>
        <xdr:cNvCxnSpPr/>
      </xdr:nvCxnSpPr>
      <xdr:spPr>
        <a:xfrm>
          <a:off x="19545300" y="10019220"/>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110236</xdr:rowOff>
    </xdr:from>
    <xdr:to>
      <xdr:col>29</xdr:col>
      <xdr:colOff>568325</xdr:colOff>
      <xdr:row>58</xdr:row>
      <xdr:rowOff>40386</xdr:rowOff>
    </xdr:to>
    <xdr:sp macro="" textlink="">
      <xdr:nvSpPr>
        <xdr:cNvPr id="774" name="フローチャート : 判断 773"/>
        <xdr:cNvSpPr/>
      </xdr:nvSpPr>
      <xdr:spPr>
        <a:xfrm>
          <a:off x="20383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56913</xdr:rowOff>
    </xdr:from>
    <xdr:ext cx="469744" cy="259045"/>
    <xdr:sp macro="" textlink="">
      <xdr:nvSpPr>
        <xdr:cNvPr id="775" name="テキスト ボックス 774"/>
        <xdr:cNvSpPr txBox="1"/>
      </xdr:nvSpPr>
      <xdr:spPr>
        <a:xfrm>
          <a:off x="20199427"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46393</xdr:rowOff>
    </xdr:from>
    <xdr:to>
      <xdr:col>28</xdr:col>
      <xdr:colOff>314325</xdr:colOff>
      <xdr:row>58</xdr:row>
      <xdr:rowOff>75120</xdr:rowOff>
    </xdr:to>
    <xdr:cxnSp macro="">
      <xdr:nvCxnSpPr>
        <xdr:cNvPr id="776" name="直線コネクタ 775"/>
        <xdr:cNvCxnSpPr/>
      </xdr:nvCxnSpPr>
      <xdr:spPr>
        <a:xfrm>
          <a:off x="18656300" y="9990493"/>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98844</xdr:rowOff>
    </xdr:from>
    <xdr:to>
      <xdr:col>28</xdr:col>
      <xdr:colOff>365125</xdr:colOff>
      <xdr:row>58</xdr:row>
      <xdr:rowOff>28994</xdr:rowOff>
    </xdr:to>
    <xdr:sp macro="" textlink="">
      <xdr:nvSpPr>
        <xdr:cNvPr id="777" name="フローチャート : 判断 776"/>
        <xdr:cNvSpPr/>
      </xdr:nvSpPr>
      <xdr:spPr>
        <a:xfrm>
          <a:off x="19494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45521</xdr:rowOff>
    </xdr:from>
    <xdr:ext cx="469744" cy="259045"/>
    <xdr:sp macro="" textlink="">
      <xdr:nvSpPr>
        <xdr:cNvPr id="778" name="テキスト ボックス 777"/>
        <xdr:cNvSpPr txBox="1"/>
      </xdr:nvSpPr>
      <xdr:spPr>
        <a:xfrm>
          <a:off x="19310427" y="964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52400</xdr:rowOff>
    </xdr:from>
    <xdr:to>
      <xdr:col>27</xdr:col>
      <xdr:colOff>161925</xdr:colOff>
      <xdr:row>57</xdr:row>
      <xdr:rowOff>154000</xdr:rowOff>
    </xdr:to>
    <xdr:sp macro="" textlink="">
      <xdr:nvSpPr>
        <xdr:cNvPr id="779" name="フローチャート : 判断 778"/>
        <xdr:cNvSpPr/>
      </xdr:nvSpPr>
      <xdr:spPr>
        <a:xfrm>
          <a:off x="18605500" y="98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170527</xdr:rowOff>
    </xdr:from>
    <xdr:ext cx="469744" cy="259045"/>
    <xdr:sp macro="" textlink="">
      <xdr:nvSpPr>
        <xdr:cNvPr id="780" name="テキスト ボックス 779"/>
        <xdr:cNvSpPr txBox="1"/>
      </xdr:nvSpPr>
      <xdr:spPr>
        <a:xfrm>
          <a:off x="18421427" y="96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25616</xdr:rowOff>
    </xdr:from>
    <xdr:to>
      <xdr:col>32</xdr:col>
      <xdr:colOff>238125</xdr:colOff>
      <xdr:row>58</xdr:row>
      <xdr:rowOff>127216</xdr:rowOff>
    </xdr:to>
    <xdr:sp macro="" textlink="">
      <xdr:nvSpPr>
        <xdr:cNvPr id="786" name="円/楕円 785"/>
        <xdr:cNvSpPr/>
      </xdr:nvSpPr>
      <xdr:spPr>
        <a:xfrm>
          <a:off x="22110700" y="996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4043</xdr:rowOff>
    </xdr:from>
    <xdr:ext cx="469744" cy="259045"/>
    <xdr:sp macro="" textlink="">
      <xdr:nvSpPr>
        <xdr:cNvPr id="787" name="貸付金該当値テキスト"/>
        <xdr:cNvSpPr txBox="1"/>
      </xdr:nvSpPr>
      <xdr:spPr>
        <a:xfrm>
          <a:off x="22212300" y="99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26264</xdr:rowOff>
    </xdr:from>
    <xdr:to>
      <xdr:col>31</xdr:col>
      <xdr:colOff>85725</xdr:colOff>
      <xdr:row>58</xdr:row>
      <xdr:rowOff>127864</xdr:rowOff>
    </xdr:to>
    <xdr:sp macro="" textlink="">
      <xdr:nvSpPr>
        <xdr:cNvPr id="788" name="円/楕円 787"/>
        <xdr:cNvSpPr/>
      </xdr:nvSpPr>
      <xdr:spPr>
        <a:xfrm>
          <a:off x="21272500" y="99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118991</xdr:rowOff>
    </xdr:from>
    <xdr:ext cx="469744" cy="259045"/>
    <xdr:sp macro="" textlink="">
      <xdr:nvSpPr>
        <xdr:cNvPr id="789" name="テキスト ボックス 788"/>
        <xdr:cNvSpPr txBox="1"/>
      </xdr:nvSpPr>
      <xdr:spPr>
        <a:xfrm>
          <a:off x="21088427" y="1006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24930</xdr:rowOff>
    </xdr:from>
    <xdr:to>
      <xdr:col>29</xdr:col>
      <xdr:colOff>568325</xdr:colOff>
      <xdr:row>58</xdr:row>
      <xdr:rowOff>126530</xdr:rowOff>
    </xdr:to>
    <xdr:sp macro="" textlink="">
      <xdr:nvSpPr>
        <xdr:cNvPr id="790" name="円/楕円 789"/>
        <xdr:cNvSpPr/>
      </xdr:nvSpPr>
      <xdr:spPr>
        <a:xfrm>
          <a:off x="20383500" y="99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117657</xdr:rowOff>
    </xdr:from>
    <xdr:ext cx="469744" cy="259045"/>
    <xdr:sp macro="" textlink="">
      <xdr:nvSpPr>
        <xdr:cNvPr id="791" name="テキスト ボックス 790"/>
        <xdr:cNvSpPr txBox="1"/>
      </xdr:nvSpPr>
      <xdr:spPr>
        <a:xfrm>
          <a:off x="20199427" y="1006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24320</xdr:rowOff>
    </xdr:from>
    <xdr:to>
      <xdr:col>28</xdr:col>
      <xdr:colOff>365125</xdr:colOff>
      <xdr:row>58</xdr:row>
      <xdr:rowOff>125920</xdr:rowOff>
    </xdr:to>
    <xdr:sp macro="" textlink="">
      <xdr:nvSpPr>
        <xdr:cNvPr id="792" name="円/楕円 791"/>
        <xdr:cNvSpPr/>
      </xdr:nvSpPr>
      <xdr:spPr>
        <a:xfrm>
          <a:off x="19494500" y="99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117047</xdr:rowOff>
    </xdr:from>
    <xdr:ext cx="469744" cy="259045"/>
    <xdr:sp macro="" textlink="">
      <xdr:nvSpPr>
        <xdr:cNvPr id="793" name="テキスト ボックス 792"/>
        <xdr:cNvSpPr txBox="1"/>
      </xdr:nvSpPr>
      <xdr:spPr>
        <a:xfrm>
          <a:off x="19310427" y="100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167043</xdr:rowOff>
    </xdr:from>
    <xdr:to>
      <xdr:col>27</xdr:col>
      <xdr:colOff>161925</xdr:colOff>
      <xdr:row>58</xdr:row>
      <xdr:rowOff>97193</xdr:rowOff>
    </xdr:to>
    <xdr:sp macro="" textlink="">
      <xdr:nvSpPr>
        <xdr:cNvPr id="794" name="円/楕円 793"/>
        <xdr:cNvSpPr/>
      </xdr:nvSpPr>
      <xdr:spPr>
        <a:xfrm>
          <a:off x="18605500" y="99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88320</xdr:rowOff>
    </xdr:from>
    <xdr:ext cx="469744" cy="259045"/>
    <xdr:sp macro="" textlink="">
      <xdr:nvSpPr>
        <xdr:cNvPr id="795" name="テキスト ボックス 794"/>
        <xdr:cNvSpPr txBox="1"/>
      </xdr:nvSpPr>
      <xdr:spPr>
        <a:xfrm>
          <a:off x="18421427" y="10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6" name="テキスト ボックス 80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4" name="テキスト ボックス 81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6" name="テキスト ボックス 81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822" name="直線コネクタ 821"/>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823"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824" name="直線コネクタ 823"/>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825"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826" name="直線コネクタ 825"/>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93914</xdr:rowOff>
    </xdr:from>
    <xdr:to>
      <xdr:col>32</xdr:col>
      <xdr:colOff>187325</xdr:colOff>
      <xdr:row>75</xdr:row>
      <xdr:rowOff>146166</xdr:rowOff>
    </xdr:to>
    <xdr:cxnSp macro="">
      <xdr:nvCxnSpPr>
        <xdr:cNvPr id="827" name="直線コネクタ 826"/>
        <xdr:cNvCxnSpPr/>
      </xdr:nvCxnSpPr>
      <xdr:spPr>
        <a:xfrm flipV="1">
          <a:off x="21323300" y="1295266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63735</xdr:rowOff>
    </xdr:from>
    <xdr:ext cx="534377" cy="259045"/>
    <xdr:sp macro="" textlink="">
      <xdr:nvSpPr>
        <xdr:cNvPr id="828" name="繰出金平均値テキスト"/>
        <xdr:cNvSpPr txBox="1"/>
      </xdr:nvSpPr>
      <xdr:spPr>
        <a:xfrm>
          <a:off x="22212300" y="1292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829" name="フローチャート : 判断 828"/>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146166</xdr:rowOff>
    </xdr:from>
    <xdr:to>
      <xdr:col>31</xdr:col>
      <xdr:colOff>34925</xdr:colOff>
      <xdr:row>75</xdr:row>
      <xdr:rowOff>157564</xdr:rowOff>
    </xdr:to>
    <xdr:cxnSp macro="">
      <xdr:nvCxnSpPr>
        <xdr:cNvPr id="830" name="直線コネクタ 829"/>
        <xdr:cNvCxnSpPr/>
      </xdr:nvCxnSpPr>
      <xdr:spPr>
        <a:xfrm flipV="1">
          <a:off x="20434300" y="1300491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49254</xdr:rowOff>
    </xdr:from>
    <xdr:to>
      <xdr:col>31</xdr:col>
      <xdr:colOff>85725</xdr:colOff>
      <xdr:row>76</xdr:row>
      <xdr:rowOff>150854</xdr:rowOff>
    </xdr:to>
    <xdr:sp macro="" textlink="">
      <xdr:nvSpPr>
        <xdr:cNvPr id="831" name="フローチャート : 判断 830"/>
        <xdr:cNvSpPr/>
      </xdr:nvSpPr>
      <xdr:spPr>
        <a:xfrm>
          <a:off x="21272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141981</xdr:rowOff>
    </xdr:from>
    <xdr:ext cx="534377" cy="259045"/>
    <xdr:sp macro="" textlink="">
      <xdr:nvSpPr>
        <xdr:cNvPr id="832" name="テキスト ボックス 831"/>
        <xdr:cNvSpPr txBox="1"/>
      </xdr:nvSpPr>
      <xdr:spPr>
        <a:xfrm>
          <a:off x="21056111" y="13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116579</xdr:rowOff>
    </xdr:from>
    <xdr:to>
      <xdr:col>29</xdr:col>
      <xdr:colOff>517525</xdr:colOff>
      <xdr:row>75</xdr:row>
      <xdr:rowOff>157564</xdr:rowOff>
    </xdr:to>
    <xdr:cxnSp macro="">
      <xdr:nvCxnSpPr>
        <xdr:cNvPr id="833" name="直線コネクタ 832"/>
        <xdr:cNvCxnSpPr/>
      </xdr:nvCxnSpPr>
      <xdr:spPr>
        <a:xfrm>
          <a:off x="19545300" y="12975329"/>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79919</xdr:rowOff>
    </xdr:from>
    <xdr:to>
      <xdr:col>29</xdr:col>
      <xdr:colOff>568325</xdr:colOff>
      <xdr:row>77</xdr:row>
      <xdr:rowOff>10069</xdr:rowOff>
    </xdr:to>
    <xdr:sp macro="" textlink="">
      <xdr:nvSpPr>
        <xdr:cNvPr id="834" name="フローチャート : 判断 833"/>
        <xdr:cNvSpPr/>
      </xdr:nvSpPr>
      <xdr:spPr>
        <a:xfrm>
          <a:off x="20383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1196</xdr:rowOff>
    </xdr:from>
    <xdr:ext cx="534377" cy="259045"/>
    <xdr:sp macro="" textlink="">
      <xdr:nvSpPr>
        <xdr:cNvPr id="835" name="テキスト ボックス 834"/>
        <xdr:cNvSpPr txBox="1"/>
      </xdr:nvSpPr>
      <xdr:spPr>
        <a:xfrm>
          <a:off x="20167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134671</xdr:rowOff>
    </xdr:from>
    <xdr:to>
      <xdr:col>28</xdr:col>
      <xdr:colOff>314325</xdr:colOff>
      <xdr:row>75</xdr:row>
      <xdr:rowOff>116579</xdr:rowOff>
    </xdr:to>
    <xdr:cxnSp macro="">
      <xdr:nvCxnSpPr>
        <xdr:cNvPr id="836" name="直線コネクタ 835"/>
        <xdr:cNvCxnSpPr/>
      </xdr:nvCxnSpPr>
      <xdr:spPr>
        <a:xfrm>
          <a:off x="18656300" y="12821971"/>
          <a:ext cx="889000" cy="1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98011</xdr:rowOff>
    </xdr:from>
    <xdr:to>
      <xdr:col>28</xdr:col>
      <xdr:colOff>365125</xdr:colOff>
      <xdr:row>77</xdr:row>
      <xdr:rowOff>28161</xdr:rowOff>
    </xdr:to>
    <xdr:sp macro="" textlink="">
      <xdr:nvSpPr>
        <xdr:cNvPr id="837" name="フローチャート : 判断 836"/>
        <xdr:cNvSpPr/>
      </xdr:nvSpPr>
      <xdr:spPr>
        <a:xfrm>
          <a:off x="19494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19288</xdr:rowOff>
    </xdr:from>
    <xdr:ext cx="534377" cy="259045"/>
    <xdr:sp macro="" textlink="">
      <xdr:nvSpPr>
        <xdr:cNvPr id="838" name="テキスト ボックス 837"/>
        <xdr:cNvSpPr txBox="1"/>
      </xdr:nvSpPr>
      <xdr:spPr>
        <a:xfrm>
          <a:off x="19278111"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65126</xdr:rowOff>
    </xdr:from>
    <xdr:to>
      <xdr:col>27</xdr:col>
      <xdr:colOff>161925</xdr:colOff>
      <xdr:row>76</xdr:row>
      <xdr:rowOff>166726</xdr:rowOff>
    </xdr:to>
    <xdr:sp macro="" textlink="">
      <xdr:nvSpPr>
        <xdr:cNvPr id="839" name="フローチャート : 判断 838"/>
        <xdr:cNvSpPr/>
      </xdr:nvSpPr>
      <xdr:spPr>
        <a:xfrm>
          <a:off x="18605500" y="130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157853</xdr:rowOff>
    </xdr:from>
    <xdr:ext cx="534377" cy="259045"/>
    <xdr:sp macro="" textlink="">
      <xdr:nvSpPr>
        <xdr:cNvPr id="840" name="テキスト ボックス 839"/>
        <xdr:cNvSpPr txBox="1"/>
      </xdr:nvSpPr>
      <xdr:spPr>
        <a:xfrm>
          <a:off x="18389111" y="13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43114</xdr:rowOff>
    </xdr:from>
    <xdr:to>
      <xdr:col>32</xdr:col>
      <xdr:colOff>238125</xdr:colOff>
      <xdr:row>75</xdr:row>
      <xdr:rowOff>144714</xdr:rowOff>
    </xdr:to>
    <xdr:sp macro="" textlink="">
      <xdr:nvSpPr>
        <xdr:cNvPr id="846" name="円/楕円 845"/>
        <xdr:cNvSpPr/>
      </xdr:nvSpPr>
      <xdr:spPr>
        <a:xfrm>
          <a:off x="22110700" y="129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65991</xdr:rowOff>
    </xdr:from>
    <xdr:ext cx="534377" cy="259045"/>
    <xdr:sp macro="" textlink="">
      <xdr:nvSpPr>
        <xdr:cNvPr id="847" name="繰出金該当値テキスト"/>
        <xdr:cNvSpPr txBox="1"/>
      </xdr:nvSpPr>
      <xdr:spPr>
        <a:xfrm>
          <a:off x="22212300" y="127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95366</xdr:rowOff>
    </xdr:from>
    <xdr:to>
      <xdr:col>31</xdr:col>
      <xdr:colOff>85725</xdr:colOff>
      <xdr:row>76</xdr:row>
      <xdr:rowOff>25516</xdr:rowOff>
    </xdr:to>
    <xdr:sp macro="" textlink="">
      <xdr:nvSpPr>
        <xdr:cNvPr id="848" name="円/楕円 847"/>
        <xdr:cNvSpPr/>
      </xdr:nvSpPr>
      <xdr:spPr>
        <a:xfrm>
          <a:off x="21272500" y="1295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42043</xdr:rowOff>
    </xdr:from>
    <xdr:ext cx="534377" cy="259045"/>
    <xdr:sp macro="" textlink="">
      <xdr:nvSpPr>
        <xdr:cNvPr id="849" name="テキスト ボックス 848"/>
        <xdr:cNvSpPr txBox="1"/>
      </xdr:nvSpPr>
      <xdr:spPr>
        <a:xfrm>
          <a:off x="21056111" y="1272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106763</xdr:rowOff>
    </xdr:from>
    <xdr:to>
      <xdr:col>29</xdr:col>
      <xdr:colOff>568325</xdr:colOff>
      <xdr:row>76</xdr:row>
      <xdr:rowOff>36912</xdr:rowOff>
    </xdr:to>
    <xdr:sp macro="" textlink="">
      <xdr:nvSpPr>
        <xdr:cNvPr id="850" name="円/楕円 849"/>
        <xdr:cNvSpPr/>
      </xdr:nvSpPr>
      <xdr:spPr>
        <a:xfrm>
          <a:off x="20383500" y="12965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53440</xdr:rowOff>
    </xdr:from>
    <xdr:ext cx="534377" cy="259045"/>
    <xdr:sp macro="" textlink="">
      <xdr:nvSpPr>
        <xdr:cNvPr id="851" name="テキスト ボックス 850"/>
        <xdr:cNvSpPr txBox="1"/>
      </xdr:nvSpPr>
      <xdr:spPr>
        <a:xfrm>
          <a:off x="20167111" y="127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65779</xdr:rowOff>
    </xdr:from>
    <xdr:to>
      <xdr:col>28</xdr:col>
      <xdr:colOff>365125</xdr:colOff>
      <xdr:row>75</xdr:row>
      <xdr:rowOff>167379</xdr:rowOff>
    </xdr:to>
    <xdr:sp macro="" textlink="">
      <xdr:nvSpPr>
        <xdr:cNvPr id="852" name="円/楕円 851"/>
        <xdr:cNvSpPr/>
      </xdr:nvSpPr>
      <xdr:spPr>
        <a:xfrm>
          <a:off x="19494500" y="129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12456</xdr:rowOff>
    </xdr:from>
    <xdr:ext cx="534377" cy="259045"/>
    <xdr:sp macro="" textlink="">
      <xdr:nvSpPr>
        <xdr:cNvPr id="853" name="テキスト ボックス 852"/>
        <xdr:cNvSpPr txBox="1"/>
      </xdr:nvSpPr>
      <xdr:spPr>
        <a:xfrm>
          <a:off x="19278111" y="1269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83871</xdr:rowOff>
    </xdr:from>
    <xdr:to>
      <xdr:col>27</xdr:col>
      <xdr:colOff>161925</xdr:colOff>
      <xdr:row>75</xdr:row>
      <xdr:rowOff>14021</xdr:rowOff>
    </xdr:to>
    <xdr:sp macro="" textlink="">
      <xdr:nvSpPr>
        <xdr:cNvPr id="854" name="円/楕円 853"/>
        <xdr:cNvSpPr/>
      </xdr:nvSpPr>
      <xdr:spPr>
        <a:xfrm>
          <a:off x="18605500" y="1277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30548</xdr:rowOff>
    </xdr:from>
    <xdr:ext cx="534377" cy="259045"/>
    <xdr:sp macro="" textlink="">
      <xdr:nvSpPr>
        <xdr:cNvPr id="855" name="テキスト ボックス 854"/>
        <xdr:cNvSpPr txBox="1"/>
      </xdr:nvSpPr>
      <xdr:spPr>
        <a:xfrm>
          <a:off x="18389111" y="125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308,257</a:t>
          </a:r>
          <a:r>
            <a:rPr kumimoji="1" lang="ja-JP" altLang="en-US" sz="1300">
              <a:latin typeface="ＭＳ Ｐゴシック"/>
            </a:rPr>
            <a:t>円となっている。うち構成割合の大きい扶助費について，住民一人当たり</a:t>
          </a:r>
          <a:r>
            <a:rPr kumimoji="1" lang="en-US" altLang="ja-JP" sz="1300">
              <a:latin typeface="ＭＳ Ｐゴシック"/>
            </a:rPr>
            <a:t>68,356</a:t>
          </a:r>
          <a:r>
            <a:rPr kumimoji="1" lang="ja-JP" altLang="en-US" sz="1300">
              <a:latin typeface="ＭＳ Ｐゴシック"/>
            </a:rPr>
            <a:t>円の主な内訳は児童手当，障害福祉サービス費助成，施設型給付費，医療福祉費支給費などで，児童福祉と障害者福祉に係るものである。普通建設事業費は住民一人当たり</a:t>
          </a:r>
          <a:r>
            <a:rPr kumimoji="1" lang="en-US" altLang="ja-JP" sz="1300">
              <a:latin typeface="ＭＳ Ｐゴシック"/>
            </a:rPr>
            <a:t>48,556</a:t>
          </a:r>
          <a:r>
            <a:rPr kumimoji="1" lang="ja-JP" altLang="en-US" sz="1300">
              <a:latin typeface="ＭＳ Ｐゴシック"/>
            </a:rPr>
            <a:t>円で，学校施設の耐震改修事業，子育て支援・多世代交流施設整備事業，土地区画整理再構築事業，市道整備事業などであり，年度によって規模や事業内容が大きく異なってくることから，起債することによって将来に渡る市民の負担の公平を図る必要がある。人件費は住民一人当たり</a:t>
          </a:r>
          <a:r>
            <a:rPr kumimoji="1" lang="en-US" altLang="ja-JP" sz="1300">
              <a:latin typeface="ＭＳ Ｐゴシック"/>
            </a:rPr>
            <a:t>40,025</a:t>
          </a:r>
          <a:r>
            <a:rPr kumimoji="1" lang="ja-JP" altLang="en-US" sz="1300">
              <a:latin typeface="ＭＳ Ｐゴシック"/>
            </a:rPr>
            <a:t>円で，職員の大量退職後の職員構成バランスを保つため採用人数が増加したものの，平均年齢が下がったことにより</a:t>
          </a:r>
          <a:r>
            <a:rPr kumimoji="1" lang="en-US" altLang="ja-JP" sz="1300">
              <a:latin typeface="ＭＳ Ｐゴシック"/>
            </a:rPr>
            <a:t>1</a:t>
          </a:r>
          <a:r>
            <a:rPr kumimoji="1" lang="ja-JP" altLang="en-US" sz="1300">
              <a:latin typeface="ＭＳ Ｐゴシック"/>
            </a:rPr>
            <a:t>人当たり平均給料が減少したため，前年度よりも更に減少して類似団体内順位も最下位となっている。物件費は住民一人当たり</a:t>
          </a:r>
          <a:r>
            <a:rPr kumimoji="1" lang="en-US" altLang="ja-JP" sz="1300">
              <a:latin typeface="ＭＳ Ｐゴシック"/>
            </a:rPr>
            <a:t>34,133</a:t>
          </a:r>
          <a:r>
            <a:rPr kumimoji="1" lang="ja-JP" altLang="en-US" sz="1300">
              <a:latin typeface="ＭＳ Ｐゴシック"/>
            </a:rPr>
            <a:t>円で，類似団体平均を大きく下回っており，類似団体内順位も最下位である。要因として，効率化を図るため廃棄物処理施設を一部事務組合に管理運営させることで，負担金が増加し委託料が減少していることのほか，類似団体に比べて賃金が小さく，より少ない臨時職員数で効率的な組織運営を行っていることが挙げられる。積立金は住民一人当たり</a:t>
          </a:r>
          <a:r>
            <a:rPr kumimoji="1" lang="en-US" altLang="ja-JP" sz="1300">
              <a:latin typeface="ＭＳ Ｐゴシック"/>
            </a:rPr>
            <a:t>1,132</a:t>
          </a:r>
          <a:r>
            <a:rPr kumimoji="1" lang="ja-JP" altLang="en-US" sz="1300">
              <a:latin typeface="ＭＳ Ｐゴシック"/>
            </a:rPr>
            <a:t>円で，類似団体平均を大きく下回っており，前年度に比べて</a:t>
          </a:r>
          <a:r>
            <a:rPr kumimoji="1" lang="en-US" altLang="ja-JP" sz="1300">
              <a:latin typeface="ＭＳ Ｐゴシック"/>
            </a:rPr>
            <a:t>8,663</a:t>
          </a:r>
          <a:r>
            <a:rPr kumimoji="1" lang="ja-JP" altLang="en-US" sz="1300">
              <a:latin typeface="ＭＳ Ｐゴシック"/>
            </a:rPr>
            <a:t>円の減となっているが，これは市債管理基金，財政調整基金，公共用地取得基金への元金積立金の減少が要因である。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茨城県ひたちなか市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159,372
158,052
99.93
52,778,434
49,127,534
2,961,880
29,242,386
56,484,799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25400</xdr:rowOff>
    </xdr:from>
    <xdr:to>
      <xdr:col>6</xdr:col>
      <xdr:colOff>511175</xdr:colOff>
      <xdr:row>38</xdr:row>
      <xdr:rowOff>53340</xdr:rowOff>
    </xdr:to>
    <xdr:cxnSp macro="">
      <xdr:nvCxnSpPr>
        <xdr:cNvPr id="61" name="直線コネクタ 60"/>
        <xdr:cNvCxnSpPr/>
      </xdr:nvCxnSpPr>
      <xdr:spPr>
        <a:xfrm>
          <a:off x="3797300" y="654050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25400</xdr:rowOff>
    </xdr:from>
    <xdr:to>
      <xdr:col>5</xdr:col>
      <xdr:colOff>358775</xdr:colOff>
      <xdr:row>38</xdr:row>
      <xdr:rowOff>68580</xdr:rowOff>
    </xdr:to>
    <xdr:cxnSp macro="">
      <xdr:nvCxnSpPr>
        <xdr:cNvPr id="64" name="直線コネクタ 63"/>
        <xdr:cNvCxnSpPr/>
      </xdr:nvCxnSpPr>
      <xdr:spPr>
        <a:xfrm flipV="1">
          <a:off x="2908300" y="65405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3810</xdr:rowOff>
    </xdr:from>
    <xdr:to>
      <xdr:col>5</xdr:col>
      <xdr:colOff>409575</xdr:colOff>
      <xdr:row>38</xdr:row>
      <xdr:rowOff>105410</xdr:rowOff>
    </xdr:to>
    <xdr:sp macro="" textlink="">
      <xdr:nvSpPr>
        <xdr:cNvPr id="65" name="フローチャート : 判断 64"/>
        <xdr:cNvSpPr/>
      </xdr:nvSpPr>
      <xdr:spPr>
        <a:xfrm>
          <a:off x="3746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96537</xdr:rowOff>
    </xdr:from>
    <xdr:ext cx="469744" cy="259045"/>
    <xdr:sp macro="" textlink="">
      <xdr:nvSpPr>
        <xdr:cNvPr id="66" name="テキスト ボックス 65"/>
        <xdr:cNvSpPr txBox="1"/>
      </xdr:nvSpPr>
      <xdr:spPr>
        <a:xfrm>
          <a:off x="356242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29210</xdr:rowOff>
    </xdr:from>
    <xdr:to>
      <xdr:col>4</xdr:col>
      <xdr:colOff>155575</xdr:colOff>
      <xdr:row>38</xdr:row>
      <xdr:rowOff>68580</xdr:rowOff>
    </xdr:to>
    <xdr:cxnSp macro="">
      <xdr:nvCxnSpPr>
        <xdr:cNvPr id="67" name="直線コネクタ 66"/>
        <xdr:cNvCxnSpPr/>
      </xdr:nvCxnSpPr>
      <xdr:spPr>
        <a:xfrm>
          <a:off x="2019300" y="654431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25400</xdr:rowOff>
    </xdr:from>
    <xdr:to>
      <xdr:col>4</xdr:col>
      <xdr:colOff>206375</xdr:colOff>
      <xdr:row>38</xdr:row>
      <xdr:rowOff>127000</xdr:rowOff>
    </xdr:to>
    <xdr:sp macro="" textlink="">
      <xdr:nvSpPr>
        <xdr:cNvPr id="68" name="フローチャート : 判断 67"/>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118127</xdr:rowOff>
    </xdr:from>
    <xdr:ext cx="469744" cy="259045"/>
    <xdr:sp macro="" textlink="">
      <xdr:nvSpPr>
        <xdr:cNvPr id="69" name="テキスト ボックス 68"/>
        <xdr:cNvSpPr txBox="1"/>
      </xdr:nvSpPr>
      <xdr:spPr>
        <a:xfrm>
          <a:off x="2673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165100</xdr:rowOff>
    </xdr:from>
    <xdr:to>
      <xdr:col>2</xdr:col>
      <xdr:colOff>638175</xdr:colOff>
      <xdr:row>38</xdr:row>
      <xdr:rowOff>29210</xdr:rowOff>
    </xdr:to>
    <xdr:cxnSp macro="">
      <xdr:nvCxnSpPr>
        <xdr:cNvPr id="70" name="直線コネクタ 69"/>
        <xdr:cNvCxnSpPr/>
      </xdr:nvCxnSpPr>
      <xdr:spPr>
        <a:xfrm>
          <a:off x="1130300" y="6165850"/>
          <a:ext cx="889000" cy="3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157497</xdr:rowOff>
    </xdr:from>
    <xdr:ext cx="469744" cy="259045"/>
    <xdr:sp macro="" textlink="">
      <xdr:nvSpPr>
        <xdr:cNvPr id="72" name="テキスト ボックス 71"/>
        <xdr:cNvSpPr txBox="1"/>
      </xdr:nvSpPr>
      <xdr:spPr>
        <a:xfrm>
          <a:off x="1784427" y="615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36830</xdr:rowOff>
    </xdr:from>
    <xdr:to>
      <xdr:col>1</xdr:col>
      <xdr:colOff>485775</xdr:colOff>
      <xdr:row>35</xdr:row>
      <xdr:rowOff>138430</xdr:rowOff>
    </xdr:to>
    <xdr:sp macro="" textlink="">
      <xdr:nvSpPr>
        <xdr:cNvPr id="73" name="フローチャート : 判断 72"/>
        <xdr:cNvSpPr/>
      </xdr:nvSpPr>
      <xdr:spPr>
        <a:xfrm>
          <a:off x="1079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154957</xdr:rowOff>
    </xdr:from>
    <xdr:ext cx="469744" cy="259045"/>
    <xdr:sp macro="" textlink="">
      <xdr:nvSpPr>
        <xdr:cNvPr id="74" name="テキスト ボックス 73"/>
        <xdr:cNvSpPr txBox="1"/>
      </xdr:nvSpPr>
      <xdr:spPr>
        <a:xfrm>
          <a:off x="895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2540</xdr:rowOff>
    </xdr:from>
    <xdr:to>
      <xdr:col>6</xdr:col>
      <xdr:colOff>561975</xdr:colOff>
      <xdr:row>38</xdr:row>
      <xdr:rowOff>104140</xdr:rowOff>
    </xdr:to>
    <xdr:sp macro="" textlink="">
      <xdr:nvSpPr>
        <xdr:cNvPr id="80" name="円/楕円 79"/>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152417</xdr:rowOff>
    </xdr:from>
    <xdr:ext cx="469744" cy="259045"/>
    <xdr:sp macro="" textlink="">
      <xdr:nvSpPr>
        <xdr:cNvPr id="81" name="議会費該当値テキスト"/>
        <xdr:cNvSpPr txBox="1"/>
      </xdr:nvSpPr>
      <xdr:spPr>
        <a:xfrm>
          <a:off x="4686300"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146050</xdr:rowOff>
    </xdr:from>
    <xdr:to>
      <xdr:col>5</xdr:col>
      <xdr:colOff>409575</xdr:colOff>
      <xdr:row>38</xdr:row>
      <xdr:rowOff>76200</xdr:rowOff>
    </xdr:to>
    <xdr:sp macro="" textlink="">
      <xdr:nvSpPr>
        <xdr:cNvPr id="82" name="円/楕円 81"/>
        <xdr:cNvSpPr/>
      </xdr:nvSpPr>
      <xdr:spPr>
        <a:xfrm>
          <a:off x="3746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92727</xdr:rowOff>
    </xdr:from>
    <xdr:ext cx="469744" cy="259045"/>
    <xdr:sp macro="" textlink="">
      <xdr:nvSpPr>
        <xdr:cNvPr id="83" name="テキスト ボックス 82"/>
        <xdr:cNvSpPr txBox="1"/>
      </xdr:nvSpPr>
      <xdr:spPr>
        <a:xfrm>
          <a:off x="35624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17780</xdr:rowOff>
    </xdr:from>
    <xdr:to>
      <xdr:col>4</xdr:col>
      <xdr:colOff>206375</xdr:colOff>
      <xdr:row>38</xdr:row>
      <xdr:rowOff>119380</xdr:rowOff>
    </xdr:to>
    <xdr:sp macro="" textlink="">
      <xdr:nvSpPr>
        <xdr:cNvPr id="84" name="円/楕円 83"/>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135907</xdr:rowOff>
    </xdr:from>
    <xdr:ext cx="469744" cy="259045"/>
    <xdr:sp macro="" textlink="">
      <xdr:nvSpPr>
        <xdr:cNvPr id="85" name="テキスト ボックス 84"/>
        <xdr:cNvSpPr txBox="1"/>
      </xdr:nvSpPr>
      <xdr:spPr>
        <a:xfrm>
          <a:off x="2673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149860</xdr:rowOff>
    </xdr:from>
    <xdr:to>
      <xdr:col>3</xdr:col>
      <xdr:colOff>3175</xdr:colOff>
      <xdr:row>38</xdr:row>
      <xdr:rowOff>80010</xdr:rowOff>
    </xdr:to>
    <xdr:sp macro="" textlink="">
      <xdr:nvSpPr>
        <xdr:cNvPr id="86" name="円/楕円 85"/>
        <xdr:cNvSpPr/>
      </xdr:nvSpPr>
      <xdr:spPr>
        <a:xfrm>
          <a:off x="196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71137</xdr:rowOff>
    </xdr:from>
    <xdr:ext cx="469744" cy="259045"/>
    <xdr:sp macro="" textlink="">
      <xdr:nvSpPr>
        <xdr:cNvPr id="87" name="テキスト ボックス 86"/>
        <xdr:cNvSpPr txBox="1"/>
      </xdr:nvSpPr>
      <xdr:spPr>
        <a:xfrm>
          <a:off x="1784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114300</xdr:rowOff>
    </xdr:from>
    <xdr:to>
      <xdr:col>1</xdr:col>
      <xdr:colOff>485775</xdr:colOff>
      <xdr:row>36</xdr:row>
      <xdr:rowOff>44450</xdr:rowOff>
    </xdr:to>
    <xdr:sp macro="" textlink="">
      <xdr:nvSpPr>
        <xdr:cNvPr id="88" name="円/楕円 87"/>
        <xdr:cNvSpPr/>
      </xdr:nvSpPr>
      <xdr:spPr>
        <a:xfrm>
          <a:off x="10795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35577</xdr:rowOff>
    </xdr:from>
    <xdr:ext cx="469744" cy="259045"/>
    <xdr:sp macro="" textlink="">
      <xdr:nvSpPr>
        <xdr:cNvPr id="89" name="テキスト ボックス 88"/>
        <xdr:cNvSpPr txBox="1"/>
      </xdr:nvSpPr>
      <xdr:spPr>
        <a:xfrm>
          <a:off x="895427" y="620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118326</xdr:rowOff>
    </xdr:from>
    <xdr:to>
      <xdr:col>6</xdr:col>
      <xdr:colOff>510540</xdr:colOff>
      <xdr:row>59</xdr:row>
      <xdr:rowOff>74016</xdr:rowOff>
    </xdr:to>
    <xdr:cxnSp macro="">
      <xdr:nvCxnSpPr>
        <xdr:cNvPr id="114" name="直線コネクタ 113"/>
        <xdr:cNvCxnSpPr/>
      </xdr:nvCxnSpPr>
      <xdr:spPr>
        <a:xfrm flipV="1">
          <a:off x="4633595" y="8862276"/>
          <a:ext cx="1270" cy="132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77843</xdr:rowOff>
    </xdr:from>
    <xdr:ext cx="534377" cy="259045"/>
    <xdr:sp macro="" textlink="">
      <xdr:nvSpPr>
        <xdr:cNvPr id="115" name="総務費最小値テキスト"/>
        <xdr:cNvSpPr txBox="1"/>
      </xdr:nvSpPr>
      <xdr:spPr>
        <a:xfrm>
          <a:off x="4686300" y="101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74016</xdr:rowOff>
    </xdr:from>
    <xdr:to>
      <xdr:col>6</xdr:col>
      <xdr:colOff>600075</xdr:colOff>
      <xdr:row>59</xdr:row>
      <xdr:rowOff>74016</xdr:rowOff>
    </xdr:to>
    <xdr:cxnSp macro="">
      <xdr:nvCxnSpPr>
        <xdr:cNvPr id="116" name="直線コネクタ 115"/>
        <xdr:cNvCxnSpPr/>
      </xdr:nvCxnSpPr>
      <xdr:spPr>
        <a:xfrm>
          <a:off x="4546600" y="1018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65003</xdr:rowOff>
    </xdr:from>
    <xdr:ext cx="534377" cy="259045"/>
    <xdr:sp macro="" textlink="">
      <xdr:nvSpPr>
        <xdr:cNvPr id="117" name="総務費最大値テキスト"/>
        <xdr:cNvSpPr txBox="1"/>
      </xdr:nvSpPr>
      <xdr:spPr>
        <a:xfrm>
          <a:off x="4686300" y="8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51</xdr:row>
      <xdr:rowOff>118326</xdr:rowOff>
    </xdr:from>
    <xdr:to>
      <xdr:col>6</xdr:col>
      <xdr:colOff>600075</xdr:colOff>
      <xdr:row>51</xdr:row>
      <xdr:rowOff>118326</xdr:rowOff>
    </xdr:to>
    <xdr:cxnSp macro="">
      <xdr:nvCxnSpPr>
        <xdr:cNvPr id="118" name="直線コネクタ 117"/>
        <xdr:cNvCxnSpPr/>
      </xdr:nvCxnSpPr>
      <xdr:spPr>
        <a:xfrm>
          <a:off x="4546600" y="886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111468</xdr:rowOff>
    </xdr:from>
    <xdr:to>
      <xdr:col>6</xdr:col>
      <xdr:colOff>511175</xdr:colOff>
      <xdr:row>58</xdr:row>
      <xdr:rowOff>102438</xdr:rowOff>
    </xdr:to>
    <xdr:cxnSp macro="">
      <xdr:nvCxnSpPr>
        <xdr:cNvPr id="119" name="直線コネクタ 118"/>
        <xdr:cNvCxnSpPr/>
      </xdr:nvCxnSpPr>
      <xdr:spPr>
        <a:xfrm>
          <a:off x="3797300" y="9712668"/>
          <a:ext cx="838200" cy="33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144505</xdr:rowOff>
    </xdr:from>
    <xdr:ext cx="534377" cy="259045"/>
    <xdr:sp macro="" textlink="">
      <xdr:nvSpPr>
        <xdr:cNvPr id="120" name="総務費平均値テキスト"/>
        <xdr:cNvSpPr txBox="1"/>
      </xdr:nvSpPr>
      <xdr:spPr>
        <a:xfrm>
          <a:off x="4686300" y="9402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121628</xdr:rowOff>
    </xdr:from>
    <xdr:to>
      <xdr:col>6</xdr:col>
      <xdr:colOff>561975</xdr:colOff>
      <xdr:row>56</xdr:row>
      <xdr:rowOff>51778</xdr:rowOff>
    </xdr:to>
    <xdr:sp macro="" textlink="">
      <xdr:nvSpPr>
        <xdr:cNvPr id="121" name="フローチャート : 判断 120"/>
        <xdr:cNvSpPr/>
      </xdr:nvSpPr>
      <xdr:spPr>
        <a:xfrm>
          <a:off x="4584700" y="955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53404</xdr:rowOff>
    </xdr:from>
    <xdr:to>
      <xdr:col>5</xdr:col>
      <xdr:colOff>358775</xdr:colOff>
      <xdr:row>56</xdr:row>
      <xdr:rowOff>111468</xdr:rowOff>
    </xdr:to>
    <xdr:cxnSp macro="">
      <xdr:nvCxnSpPr>
        <xdr:cNvPr id="122" name="直線コネクタ 121"/>
        <xdr:cNvCxnSpPr/>
      </xdr:nvCxnSpPr>
      <xdr:spPr>
        <a:xfrm>
          <a:off x="2908300" y="965460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166129</xdr:rowOff>
    </xdr:from>
    <xdr:to>
      <xdr:col>5</xdr:col>
      <xdr:colOff>409575</xdr:colOff>
      <xdr:row>57</xdr:row>
      <xdr:rowOff>96279</xdr:rowOff>
    </xdr:to>
    <xdr:sp macro="" textlink="">
      <xdr:nvSpPr>
        <xdr:cNvPr id="123" name="フローチャート : 判断 122"/>
        <xdr:cNvSpPr/>
      </xdr:nvSpPr>
      <xdr:spPr>
        <a:xfrm>
          <a:off x="3746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87406</xdr:rowOff>
    </xdr:from>
    <xdr:ext cx="534377" cy="259045"/>
    <xdr:sp macro="" textlink="">
      <xdr:nvSpPr>
        <xdr:cNvPr id="124" name="テキスト ボックス 123"/>
        <xdr:cNvSpPr txBox="1"/>
      </xdr:nvSpPr>
      <xdr:spPr>
        <a:xfrm>
          <a:off x="3530111" y="98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165494</xdr:rowOff>
    </xdr:from>
    <xdr:to>
      <xdr:col>4</xdr:col>
      <xdr:colOff>155575</xdr:colOff>
      <xdr:row>56</xdr:row>
      <xdr:rowOff>53404</xdr:rowOff>
    </xdr:to>
    <xdr:cxnSp macro="">
      <xdr:nvCxnSpPr>
        <xdr:cNvPr id="125" name="直線コネクタ 124"/>
        <xdr:cNvCxnSpPr/>
      </xdr:nvCxnSpPr>
      <xdr:spPr>
        <a:xfrm>
          <a:off x="2019300" y="9080894"/>
          <a:ext cx="889000" cy="57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154622</xdr:rowOff>
    </xdr:from>
    <xdr:to>
      <xdr:col>4</xdr:col>
      <xdr:colOff>206375</xdr:colOff>
      <xdr:row>55</xdr:row>
      <xdr:rowOff>84772</xdr:rowOff>
    </xdr:to>
    <xdr:sp macro="" textlink="">
      <xdr:nvSpPr>
        <xdr:cNvPr id="126" name="フローチャート : 判断 125"/>
        <xdr:cNvSpPr/>
      </xdr:nvSpPr>
      <xdr:spPr>
        <a:xfrm>
          <a:off x="2857500" y="94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101299</xdr:rowOff>
    </xdr:from>
    <xdr:ext cx="534377" cy="259045"/>
    <xdr:sp macro="" textlink="">
      <xdr:nvSpPr>
        <xdr:cNvPr id="127" name="テキスト ボックス 126"/>
        <xdr:cNvSpPr txBox="1"/>
      </xdr:nvSpPr>
      <xdr:spPr>
        <a:xfrm>
          <a:off x="2641111" y="91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165494</xdr:rowOff>
    </xdr:from>
    <xdr:to>
      <xdr:col>2</xdr:col>
      <xdr:colOff>638175</xdr:colOff>
      <xdr:row>53</xdr:row>
      <xdr:rowOff>89141</xdr:rowOff>
    </xdr:to>
    <xdr:cxnSp macro="">
      <xdr:nvCxnSpPr>
        <xdr:cNvPr id="128" name="直線コネクタ 127"/>
        <xdr:cNvCxnSpPr/>
      </xdr:nvCxnSpPr>
      <xdr:spPr>
        <a:xfrm flipV="1">
          <a:off x="1130300" y="9080894"/>
          <a:ext cx="889000" cy="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147993</xdr:rowOff>
    </xdr:from>
    <xdr:to>
      <xdr:col>3</xdr:col>
      <xdr:colOff>3175</xdr:colOff>
      <xdr:row>54</xdr:row>
      <xdr:rowOff>78143</xdr:rowOff>
    </xdr:to>
    <xdr:sp macro="" textlink="">
      <xdr:nvSpPr>
        <xdr:cNvPr id="129" name="フローチャート : 判断 128"/>
        <xdr:cNvSpPr/>
      </xdr:nvSpPr>
      <xdr:spPr>
        <a:xfrm>
          <a:off x="1968500" y="92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69270</xdr:rowOff>
    </xdr:from>
    <xdr:ext cx="534377" cy="259045"/>
    <xdr:sp macro="" textlink="">
      <xdr:nvSpPr>
        <xdr:cNvPr id="130" name="テキスト ボックス 129"/>
        <xdr:cNvSpPr txBox="1"/>
      </xdr:nvSpPr>
      <xdr:spPr>
        <a:xfrm>
          <a:off x="1752111" y="93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165176</xdr:rowOff>
    </xdr:from>
    <xdr:to>
      <xdr:col>1</xdr:col>
      <xdr:colOff>485775</xdr:colOff>
      <xdr:row>56</xdr:row>
      <xdr:rowOff>95326</xdr:rowOff>
    </xdr:to>
    <xdr:sp macro="" textlink="">
      <xdr:nvSpPr>
        <xdr:cNvPr id="131" name="フローチャート : 判断 130"/>
        <xdr:cNvSpPr/>
      </xdr:nvSpPr>
      <xdr:spPr>
        <a:xfrm>
          <a:off x="1079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86453</xdr:rowOff>
    </xdr:from>
    <xdr:ext cx="534377" cy="259045"/>
    <xdr:sp macro="" textlink="">
      <xdr:nvSpPr>
        <xdr:cNvPr id="132" name="テキスト ボックス 131"/>
        <xdr:cNvSpPr txBox="1"/>
      </xdr:nvSpPr>
      <xdr:spPr>
        <a:xfrm>
          <a:off x="863111" y="96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51638</xdr:rowOff>
    </xdr:from>
    <xdr:to>
      <xdr:col>6</xdr:col>
      <xdr:colOff>561975</xdr:colOff>
      <xdr:row>58</xdr:row>
      <xdr:rowOff>153238</xdr:rowOff>
    </xdr:to>
    <xdr:sp macro="" textlink="">
      <xdr:nvSpPr>
        <xdr:cNvPr id="138" name="円/楕円 137"/>
        <xdr:cNvSpPr/>
      </xdr:nvSpPr>
      <xdr:spPr>
        <a:xfrm>
          <a:off x="4584700" y="99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30065</xdr:rowOff>
    </xdr:from>
    <xdr:ext cx="534377" cy="259045"/>
    <xdr:sp macro="" textlink="">
      <xdr:nvSpPr>
        <xdr:cNvPr id="139" name="総務費該当値テキスト"/>
        <xdr:cNvSpPr txBox="1"/>
      </xdr:nvSpPr>
      <xdr:spPr>
        <a:xfrm>
          <a:off x="4686300" y="99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60668</xdr:rowOff>
    </xdr:from>
    <xdr:to>
      <xdr:col>5</xdr:col>
      <xdr:colOff>409575</xdr:colOff>
      <xdr:row>56</xdr:row>
      <xdr:rowOff>162268</xdr:rowOff>
    </xdr:to>
    <xdr:sp macro="" textlink="">
      <xdr:nvSpPr>
        <xdr:cNvPr id="140" name="円/楕円 139"/>
        <xdr:cNvSpPr/>
      </xdr:nvSpPr>
      <xdr:spPr>
        <a:xfrm>
          <a:off x="3746500" y="96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7345</xdr:rowOff>
    </xdr:from>
    <xdr:ext cx="534377" cy="259045"/>
    <xdr:sp macro="" textlink="">
      <xdr:nvSpPr>
        <xdr:cNvPr id="141" name="テキスト ボックス 140"/>
        <xdr:cNvSpPr txBox="1"/>
      </xdr:nvSpPr>
      <xdr:spPr>
        <a:xfrm>
          <a:off x="3530111" y="94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2604</xdr:rowOff>
    </xdr:from>
    <xdr:to>
      <xdr:col>4</xdr:col>
      <xdr:colOff>206375</xdr:colOff>
      <xdr:row>56</xdr:row>
      <xdr:rowOff>104204</xdr:rowOff>
    </xdr:to>
    <xdr:sp macro="" textlink="">
      <xdr:nvSpPr>
        <xdr:cNvPr id="142" name="円/楕円 141"/>
        <xdr:cNvSpPr/>
      </xdr:nvSpPr>
      <xdr:spPr>
        <a:xfrm>
          <a:off x="2857500" y="96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95331</xdr:rowOff>
    </xdr:from>
    <xdr:ext cx="534377" cy="259045"/>
    <xdr:sp macro="" textlink="">
      <xdr:nvSpPr>
        <xdr:cNvPr id="143" name="テキスト ボックス 142"/>
        <xdr:cNvSpPr txBox="1"/>
      </xdr:nvSpPr>
      <xdr:spPr>
        <a:xfrm>
          <a:off x="2641111" y="96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114694</xdr:rowOff>
    </xdr:from>
    <xdr:to>
      <xdr:col>3</xdr:col>
      <xdr:colOff>3175</xdr:colOff>
      <xdr:row>53</xdr:row>
      <xdr:rowOff>44844</xdr:rowOff>
    </xdr:to>
    <xdr:sp macro="" textlink="">
      <xdr:nvSpPr>
        <xdr:cNvPr id="144" name="円/楕円 143"/>
        <xdr:cNvSpPr/>
      </xdr:nvSpPr>
      <xdr:spPr>
        <a:xfrm>
          <a:off x="1968500" y="90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61371</xdr:rowOff>
    </xdr:from>
    <xdr:ext cx="534377" cy="259045"/>
    <xdr:sp macro="" textlink="">
      <xdr:nvSpPr>
        <xdr:cNvPr id="145" name="テキスト ボックス 144"/>
        <xdr:cNvSpPr txBox="1"/>
      </xdr:nvSpPr>
      <xdr:spPr>
        <a:xfrm>
          <a:off x="1752111" y="88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38341</xdr:rowOff>
    </xdr:from>
    <xdr:to>
      <xdr:col>1</xdr:col>
      <xdr:colOff>485775</xdr:colOff>
      <xdr:row>53</xdr:row>
      <xdr:rowOff>139941</xdr:rowOff>
    </xdr:to>
    <xdr:sp macro="" textlink="">
      <xdr:nvSpPr>
        <xdr:cNvPr id="146" name="円/楕円 145"/>
        <xdr:cNvSpPr/>
      </xdr:nvSpPr>
      <xdr:spPr>
        <a:xfrm>
          <a:off x="1079500" y="91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156468</xdr:rowOff>
    </xdr:from>
    <xdr:ext cx="534377" cy="259045"/>
    <xdr:sp macro="" textlink="">
      <xdr:nvSpPr>
        <xdr:cNvPr id="147" name="テキスト ボックス 146"/>
        <xdr:cNvSpPr txBox="1"/>
      </xdr:nvSpPr>
      <xdr:spPr>
        <a:xfrm>
          <a:off x="863111" y="89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70" name="直線コネクタ 169"/>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71"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72" name="直線コネクタ 171"/>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73"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74" name="直線コネクタ 173"/>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129412</xdr:rowOff>
    </xdr:from>
    <xdr:to>
      <xdr:col>6</xdr:col>
      <xdr:colOff>511175</xdr:colOff>
      <xdr:row>78</xdr:row>
      <xdr:rowOff>8164</xdr:rowOff>
    </xdr:to>
    <xdr:cxnSp macro="">
      <xdr:nvCxnSpPr>
        <xdr:cNvPr id="175" name="直線コネクタ 174"/>
        <xdr:cNvCxnSpPr/>
      </xdr:nvCxnSpPr>
      <xdr:spPr>
        <a:xfrm flipV="1">
          <a:off x="3797300" y="13331062"/>
          <a:ext cx="838200" cy="5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67291</xdr:rowOff>
    </xdr:from>
    <xdr:ext cx="599010" cy="259045"/>
    <xdr:sp macro="" textlink="">
      <xdr:nvSpPr>
        <xdr:cNvPr id="176" name="民生費平均値テキスト"/>
        <xdr:cNvSpPr txBox="1"/>
      </xdr:nvSpPr>
      <xdr:spPr>
        <a:xfrm>
          <a:off x="4686300" y="12754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77" name="フローチャート : 判断 176"/>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8164</xdr:rowOff>
    </xdr:from>
    <xdr:to>
      <xdr:col>5</xdr:col>
      <xdr:colOff>358775</xdr:colOff>
      <xdr:row>78</xdr:row>
      <xdr:rowOff>118075</xdr:rowOff>
    </xdr:to>
    <xdr:cxnSp macro="">
      <xdr:nvCxnSpPr>
        <xdr:cNvPr id="178" name="直線コネクタ 177"/>
        <xdr:cNvCxnSpPr/>
      </xdr:nvCxnSpPr>
      <xdr:spPr>
        <a:xfrm flipV="1">
          <a:off x="2908300" y="13381264"/>
          <a:ext cx="889000" cy="1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165984</xdr:rowOff>
    </xdr:from>
    <xdr:to>
      <xdr:col>5</xdr:col>
      <xdr:colOff>409575</xdr:colOff>
      <xdr:row>72</xdr:row>
      <xdr:rowOff>96134</xdr:rowOff>
    </xdr:to>
    <xdr:sp macro="" textlink="">
      <xdr:nvSpPr>
        <xdr:cNvPr id="179" name="フローチャート : 判断 178"/>
        <xdr:cNvSpPr/>
      </xdr:nvSpPr>
      <xdr:spPr>
        <a:xfrm>
          <a:off x="3746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112661</xdr:rowOff>
    </xdr:from>
    <xdr:ext cx="599010" cy="259045"/>
    <xdr:sp macro="" textlink="">
      <xdr:nvSpPr>
        <xdr:cNvPr id="180" name="テキスト ボックス 179"/>
        <xdr:cNvSpPr txBox="1"/>
      </xdr:nvSpPr>
      <xdr:spPr>
        <a:xfrm>
          <a:off x="3497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118075</xdr:rowOff>
    </xdr:from>
    <xdr:to>
      <xdr:col>4</xdr:col>
      <xdr:colOff>155575</xdr:colOff>
      <xdr:row>79</xdr:row>
      <xdr:rowOff>18565</xdr:rowOff>
    </xdr:to>
    <xdr:cxnSp macro="">
      <xdr:nvCxnSpPr>
        <xdr:cNvPr id="181" name="直線コネクタ 180"/>
        <xdr:cNvCxnSpPr/>
      </xdr:nvCxnSpPr>
      <xdr:spPr>
        <a:xfrm flipV="1">
          <a:off x="2019300" y="13491175"/>
          <a:ext cx="889000" cy="7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123739</xdr:rowOff>
    </xdr:from>
    <xdr:to>
      <xdr:col>4</xdr:col>
      <xdr:colOff>206375</xdr:colOff>
      <xdr:row>73</xdr:row>
      <xdr:rowOff>53889</xdr:rowOff>
    </xdr:to>
    <xdr:sp macro="" textlink="">
      <xdr:nvSpPr>
        <xdr:cNvPr id="182" name="フローチャート : 判断 181"/>
        <xdr:cNvSpPr/>
      </xdr:nvSpPr>
      <xdr:spPr>
        <a:xfrm>
          <a:off x="2857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70416</xdr:rowOff>
    </xdr:from>
    <xdr:ext cx="599010" cy="259045"/>
    <xdr:sp macro="" textlink="">
      <xdr:nvSpPr>
        <xdr:cNvPr id="183" name="テキスト ボックス 182"/>
        <xdr:cNvSpPr txBox="1"/>
      </xdr:nvSpPr>
      <xdr:spPr>
        <a:xfrm>
          <a:off x="2608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4118</xdr:rowOff>
    </xdr:from>
    <xdr:to>
      <xdr:col>2</xdr:col>
      <xdr:colOff>638175</xdr:colOff>
      <xdr:row>79</xdr:row>
      <xdr:rowOff>18565</xdr:rowOff>
    </xdr:to>
    <xdr:cxnSp macro="">
      <xdr:nvCxnSpPr>
        <xdr:cNvPr id="184" name="直線コネクタ 183"/>
        <xdr:cNvCxnSpPr/>
      </xdr:nvCxnSpPr>
      <xdr:spPr>
        <a:xfrm>
          <a:off x="1130300" y="13548668"/>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31567</xdr:rowOff>
    </xdr:from>
    <xdr:to>
      <xdr:col>3</xdr:col>
      <xdr:colOff>3175</xdr:colOff>
      <xdr:row>73</xdr:row>
      <xdr:rowOff>133167</xdr:rowOff>
    </xdr:to>
    <xdr:sp macro="" textlink="">
      <xdr:nvSpPr>
        <xdr:cNvPr id="185" name="フローチャート : 判断 184"/>
        <xdr:cNvSpPr/>
      </xdr:nvSpPr>
      <xdr:spPr>
        <a:xfrm>
          <a:off x="1968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149694</xdr:rowOff>
    </xdr:from>
    <xdr:ext cx="599010" cy="259045"/>
    <xdr:sp macro="" textlink="">
      <xdr:nvSpPr>
        <xdr:cNvPr id="186" name="テキスト ボックス 185"/>
        <xdr:cNvSpPr txBox="1"/>
      </xdr:nvSpPr>
      <xdr:spPr>
        <a:xfrm>
          <a:off x="1719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51044</xdr:rowOff>
    </xdr:from>
    <xdr:to>
      <xdr:col>1</xdr:col>
      <xdr:colOff>485775</xdr:colOff>
      <xdr:row>73</xdr:row>
      <xdr:rowOff>152644</xdr:rowOff>
    </xdr:to>
    <xdr:sp macro="" textlink="">
      <xdr:nvSpPr>
        <xdr:cNvPr id="187" name="フローチャート : 判断 186"/>
        <xdr:cNvSpPr/>
      </xdr:nvSpPr>
      <xdr:spPr>
        <a:xfrm>
          <a:off x="1079500" y="1256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169171</xdr:rowOff>
    </xdr:from>
    <xdr:ext cx="599010" cy="259045"/>
    <xdr:sp macro="" textlink="">
      <xdr:nvSpPr>
        <xdr:cNvPr id="188" name="テキスト ボックス 187"/>
        <xdr:cNvSpPr txBox="1"/>
      </xdr:nvSpPr>
      <xdr:spPr>
        <a:xfrm>
          <a:off x="830794" y="12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78612</xdr:rowOff>
    </xdr:from>
    <xdr:to>
      <xdr:col>6</xdr:col>
      <xdr:colOff>561975</xdr:colOff>
      <xdr:row>78</xdr:row>
      <xdr:rowOff>8762</xdr:rowOff>
    </xdr:to>
    <xdr:sp macro="" textlink="">
      <xdr:nvSpPr>
        <xdr:cNvPr id="194" name="円/楕円 193"/>
        <xdr:cNvSpPr/>
      </xdr:nvSpPr>
      <xdr:spPr>
        <a:xfrm>
          <a:off x="45847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164989</xdr:rowOff>
    </xdr:from>
    <xdr:ext cx="599010" cy="259045"/>
    <xdr:sp macro="" textlink="">
      <xdr:nvSpPr>
        <xdr:cNvPr id="195" name="民生費該当値テキスト"/>
        <xdr:cNvSpPr txBox="1"/>
      </xdr:nvSpPr>
      <xdr:spPr>
        <a:xfrm>
          <a:off x="4686300" y="1319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128814</xdr:rowOff>
    </xdr:from>
    <xdr:to>
      <xdr:col>5</xdr:col>
      <xdr:colOff>409575</xdr:colOff>
      <xdr:row>78</xdr:row>
      <xdr:rowOff>58964</xdr:rowOff>
    </xdr:to>
    <xdr:sp macro="" textlink="">
      <xdr:nvSpPr>
        <xdr:cNvPr id="196" name="円/楕円 195"/>
        <xdr:cNvSpPr/>
      </xdr:nvSpPr>
      <xdr:spPr>
        <a:xfrm>
          <a:off x="3746500" y="133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50091</xdr:rowOff>
    </xdr:from>
    <xdr:ext cx="599010" cy="259045"/>
    <xdr:sp macro="" textlink="">
      <xdr:nvSpPr>
        <xdr:cNvPr id="197" name="テキスト ボックス 196"/>
        <xdr:cNvSpPr txBox="1"/>
      </xdr:nvSpPr>
      <xdr:spPr>
        <a:xfrm>
          <a:off x="3497794" y="1342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67275</xdr:rowOff>
    </xdr:from>
    <xdr:to>
      <xdr:col>4</xdr:col>
      <xdr:colOff>206375</xdr:colOff>
      <xdr:row>78</xdr:row>
      <xdr:rowOff>168875</xdr:rowOff>
    </xdr:to>
    <xdr:sp macro="" textlink="">
      <xdr:nvSpPr>
        <xdr:cNvPr id="198" name="円/楕円 197"/>
        <xdr:cNvSpPr/>
      </xdr:nvSpPr>
      <xdr:spPr>
        <a:xfrm>
          <a:off x="2857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160002</xdr:rowOff>
    </xdr:from>
    <xdr:ext cx="599010" cy="259045"/>
    <xdr:sp macro="" textlink="">
      <xdr:nvSpPr>
        <xdr:cNvPr id="199" name="テキスト ボックス 198"/>
        <xdr:cNvSpPr txBox="1"/>
      </xdr:nvSpPr>
      <xdr:spPr>
        <a:xfrm>
          <a:off x="2608794" y="1353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139215</xdr:rowOff>
    </xdr:from>
    <xdr:to>
      <xdr:col>3</xdr:col>
      <xdr:colOff>3175</xdr:colOff>
      <xdr:row>79</xdr:row>
      <xdr:rowOff>69365</xdr:rowOff>
    </xdr:to>
    <xdr:sp macro="" textlink="">
      <xdr:nvSpPr>
        <xdr:cNvPr id="200" name="円/楕円 199"/>
        <xdr:cNvSpPr/>
      </xdr:nvSpPr>
      <xdr:spPr>
        <a:xfrm>
          <a:off x="1968500" y="135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60492</xdr:rowOff>
    </xdr:from>
    <xdr:ext cx="534377" cy="259045"/>
    <xdr:sp macro="" textlink="">
      <xdr:nvSpPr>
        <xdr:cNvPr id="201" name="テキスト ボックス 200"/>
        <xdr:cNvSpPr txBox="1"/>
      </xdr:nvSpPr>
      <xdr:spPr>
        <a:xfrm>
          <a:off x="1752111" y="1360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97,799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124768</xdr:rowOff>
    </xdr:from>
    <xdr:to>
      <xdr:col>1</xdr:col>
      <xdr:colOff>485775</xdr:colOff>
      <xdr:row>79</xdr:row>
      <xdr:rowOff>54918</xdr:rowOff>
    </xdr:to>
    <xdr:sp macro="" textlink="">
      <xdr:nvSpPr>
        <xdr:cNvPr id="202" name="円/楕円 201"/>
        <xdr:cNvSpPr/>
      </xdr:nvSpPr>
      <xdr:spPr>
        <a:xfrm>
          <a:off x="1079500" y="1349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46045</xdr:rowOff>
    </xdr:from>
    <xdr:ext cx="534377" cy="259045"/>
    <xdr:sp macro="" textlink="">
      <xdr:nvSpPr>
        <xdr:cNvPr id="203" name="テキスト ボックス 202"/>
        <xdr:cNvSpPr txBox="1"/>
      </xdr:nvSpPr>
      <xdr:spPr>
        <a:xfrm>
          <a:off x="863111" y="1359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108496</xdr:rowOff>
    </xdr:from>
    <xdr:to>
      <xdr:col>6</xdr:col>
      <xdr:colOff>510540</xdr:colOff>
      <xdr:row>99</xdr:row>
      <xdr:rowOff>91199</xdr:rowOff>
    </xdr:to>
    <xdr:cxnSp macro="">
      <xdr:nvCxnSpPr>
        <xdr:cNvPr id="228" name="直線コネクタ 227"/>
        <xdr:cNvCxnSpPr/>
      </xdr:nvCxnSpPr>
      <xdr:spPr>
        <a:xfrm flipV="1">
          <a:off x="4633595" y="16224796"/>
          <a:ext cx="1270" cy="839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95026</xdr:rowOff>
    </xdr:from>
    <xdr:ext cx="534377" cy="259045"/>
    <xdr:sp macro="" textlink="">
      <xdr:nvSpPr>
        <xdr:cNvPr id="229" name="衛生費最小値テキスト"/>
        <xdr:cNvSpPr txBox="1"/>
      </xdr:nvSpPr>
      <xdr:spPr>
        <a:xfrm>
          <a:off x="4686300" y="1706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99</xdr:row>
      <xdr:rowOff>91199</xdr:rowOff>
    </xdr:from>
    <xdr:to>
      <xdr:col>6</xdr:col>
      <xdr:colOff>600075</xdr:colOff>
      <xdr:row>99</xdr:row>
      <xdr:rowOff>91199</xdr:rowOff>
    </xdr:to>
    <xdr:cxnSp macro="">
      <xdr:nvCxnSpPr>
        <xdr:cNvPr id="230" name="直線コネクタ 229"/>
        <xdr:cNvCxnSpPr/>
      </xdr:nvCxnSpPr>
      <xdr:spPr>
        <a:xfrm>
          <a:off x="4546600" y="17064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55173</xdr:rowOff>
    </xdr:from>
    <xdr:ext cx="534377" cy="259045"/>
    <xdr:sp macro="" textlink="">
      <xdr:nvSpPr>
        <xdr:cNvPr id="231" name="衛生費最大値テキスト"/>
        <xdr:cNvSpPr txBox="1"/>
      </xdr:nvSpPr>
      <xdr:spPr>
        <a:xfrm>
          <a:off x="4686300" y="160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94</xdr:row>
      <xdr:rowOff>108496</xdr:rowOff>
    </xdr:from>
    <xdr:to>
      <xdr:col>6</xdr:col>
      <xdr:colOff>600075</xdr:colOff>
      <xdr:row>94</xdr:row>
      <xdr:rowOff>108496</xdr:rowOff>
    </xdr:to>
    <xdr:cxnSp macro="">
      <xdr:nvCxnSpPr>
        <xdr:cNvPr id="232" name="直線コネクタ 231"/>
        <xdr:cNvCxnSpPr/>
      </xdr:nvCxnSpPr>
      <xdr:spPr>
        <a:xfrm>
          <a:off x="4546600" y="162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91199</xdr:rowOff>
    </xdr:from>
    <xdr:to>
      <xdr:col>6</xdr:col>
      <xdr:colOff>511175</xdr:colOff>
      <xdr:row>99</xdr:row>
      <xdr:rowOff>99161</xdr:rowOff>
    </xdr:to>
    <xdr:cxnSp macro="">
      <xdr:nvCxnSpPr>
        <xdr:cNvPr id="233" name="直線コネクタ 232"/>
        <xdr:cNvCxnSpPr/>
      </xdr:nvCxnSpPr>
      <xdr:spPr>
        <a:xfrm flipV="1">
          <a:off x="3797300" y="17064749"/>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84917</xdr:rowOff>
    </xdr:from>
    <xdr:ext cx="534377" cy="259045"/>
    <xdr:sp macro="" textlink="">
      <xdr:nvSpPr>
        <xdr:cNvPr id="234" name="衛生費平均値テキスト"/>
        <xdr:cNvSpPr txBox="1"/>
      </xdr:nvSpPr>
      <xdr:spPr>
        <a:xfrm>
          <a:off x="4686300" y="1637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62040</xdr:rowOff>
    </xdr:from>
    <xdr:to>
      <xdr:col>6</xdr:col>
      <xdr:colOff>561975</xdr:colOff>
      <xdr:row>96</xdr:row>
      <xdr:rowOff>163640</xdr:rowOff>
    </xdr:to>
    <xdr:sp macro="" textlink="">
      <xdr:nvSpPr>
        <xdr:cNvPr id="235" name="フローチャート : 判断 234"/>
        <xdr:cNvSpPr/>
      </xdr:nvSpPr>
      <xdr:spPr>
        <a:xfrm>
          <a:off x="4584700" y="1652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99161</xdr:rowOff>
    </xdr:from>
    <xdr:to>
      <xdr:col>5</xdr:col>
      <xdr:colOff>358775</xdr:colOff>
      <xdr:row>99</xdr:row>
      <xdr:rowOff>104763</xdr:rowOff>
    </xdr:to>
    <xdr:cxnSp macro="">
      <xdr:nvCxnSpPr>
        <xdr:cNvPr id="236" name="直線コネクタ 235"/>
        <xdr:cNvCxnSpPr/>
      </xdr:nvCxnSpPr>
      <xdr:spPr>
        <a:xfrm flipV="1">
          <a:off x="2908300" y="17072711"/>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108865</xdr:rowOff>
    </xdr:from>
    <xdr:to>
      <xdr:col>5</xdr:col>
      <xdr:colOff>409575</xdr:colOff>
      <xdr:row>97</xdr:row>
      <xdr:rowOff>39015</xdr:rowOff>
    </xdr:to>
    <xdr:sp macro="" textlink="">
      <xdr:nvSpPr>
        <xdr:cNvPr id="237" name="フローチャート : 判断 236"/>
        <xdr:cNvSpPr/>
      </xdr:nvSpPr>
      <xdr:spPr>
        <a:xfrm>
          <a:off x="3746500" y="1656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55542</xdr:rowOff>
    </xdr:from>
    <xdr:ext cx="534377" cy="259045"/>
    <xdr:sp macro="" textlink="">
      <xdr:nvSpPr>
        <xdr:cNvPr id="238" name="テキスト ボックス 237"/>
        <xdr:cNvSpPr txBox="1"/>
      </xdr:nvSpPr>
      <xdr:spPr>
        <a:xfrm>
          <a:off x="3530111" y="1634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10618</xdr:rowOff>
    </xdr:from>
    <xdr:to>
      <xdr:col>4</xdr:col>
      <xdr:colOff>155575</xdr:colOff>
      <xdr:row>99</xdr:row>
      <xdr:rowOff>104763</xdr:rowOff>
    </xdr:to>
    <xdr:cxnSp macro="">
      <xdr:nvCxnSpPr>
        <xdr:cNvPr id="239" name="直線コネクタ 238"/>
        <xdr:cNvCxnSpPr/>
      </xdr:nvCxnSpPr>
      <xdr:spPr>
        <a:xfrm>
          <a:off x="2019300" y="16641268"/>
          <a:ext cx="889000" cy="43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155766</xdr:rowOff>
    </xdr:from>
    <xdr:to>
      <xdr:col>4</xdr:col>
      <xdr:colOff>206375</xdr:colOff>
      <xdr:row>97</xdr:row>
      <xdr:rowOff>85916</xdr:rowOff>
    </xdr:to>
    <xdr:sp macro="" textlink="">
      <xdr:nvSpPr>
        <xdr:cNvPr id="240" name="フローチャート : 判断 239"/>
        <xdr:cNvSpPr/>
      </xdr:nvSpPr>
      <xdr:spPr>
        <a:xfrm>
          <a:off x="2857500" y="1661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102443</xdr:rowOff>
    </xdr:from>
    <xdr:ext cx="534377" cy="259045"/>
    <xdr:sp macro="" textlink="">
      <xdr:nvSpPr>
        <xdr:cNvPr id="241" name="テキスト ボックス 240"/>
        <xdr:cNvSpPr txBox="1"/>
      </xdr:nvSpPr>
      <xdr:spPr>
        <a:xfrm>
          <a:off x="2641111" y="1639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111734</xdr:rowOff>
    </xdr:from>
    <xdr:to>
      <xdr:col>2</xdr:col>
      <xdr:colOff>638175</xdr:colOff>
      <xdr:row>97</xdr:row>
      <xdr:rowOff>10618</xdr:rowOff>
    </xdr:to>
    <xdr:cxnSp macro="">
      <xdr:nvCxnSpPr>
        <xdr:cNvPr id="242" name="直線コネクタ 241"/>
        <xdr:cNvCxnSpPr/>
      </xdr:nvCxnSpPr>
      <xdr:spPr>
        <a:xfrm>
          <a:off x="1130300" y="15542234"/>
          <a:ext cx="889000" cy="109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150089</xdr:rowOff>
    </xdr:from>
    <xdr:to>
      <xdr:col>3</xdr:col>
      <xdr:colOff>3175</xdr:colOff>
      <xdr:row>97</xdr:row>
      <xdr:rowOff>80239</xdr:rowOff>
    </xdr:to>
    <xdr:sp macro="" textlink="">
      <xdr:nvSpPr>
        <xdr:cNvPr id="243" name="フローチャート : 判断 242"/>
        <xdr:cNvSpPr/>
      </xdr:nvSpPr>
      <xdr:spPr>
        <a:xfrm>
          <a:off x="1968500" y="1660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71366</xdr:rowOff>
    </xdr:from>
    <xdr:ext cx="534377" cy="259045"/>
    <xdr:sp macro="" textlink="">
      <xdr:nvSpPr>
        <xdr:cNvPr id="244" name="テキスト ボックス 243"/>
        <xdr:cNvSpPr txBox="1"/>
      </xdr:nvSpPr>
      <xdr:spPr>
        <a:xfrm>
          <a:off x="1752111" y="167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137440</xdr:rowOff>
    </xdr:from>
    <xdr:to>
      <xdr:col>1</xdr:col>
      <xdr:colOff>485775</xdr:colOff>
      <xdr:row>97</xdr:row>
      <xdr:rowOff>67590</xdr:rowOff>
    </xdr:to>
    <xdr:sp macro="" textlink="">
      <xdr:nvSpPr>
        <xdr:cNvPr id="245" name="フローチャート : 判断 244"/>
        <xdr:cNvSpPr/>
      </xdr:nvSpPr>
      <xdr:spPr>
        <a:xfrm>
          <a:off x="1079500" y="165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58717</xdr:rowOff>
    </xdr:from>
    <xdr:ext cx="534377" cy="259045"/>
    <xdr:sp macro="" textlink="">
      <xdr:nvSpPr>
        <xdr:cNvPr id="246" name="テキスト ボックス 245"/>
        <xdr:cNvSpPr txBox="1"/>
      </xdr:nvSpPr>
      <xdr:spPr>
        <a:xfrm>
          <a:off x="863111" y="1668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40399</xdr:rowOff>
    </xdr:from>
    <xdr:to>
      <xdr:col>6</xdr:col>
      <xdr:colOff>561975</xdr:colOff>
      <xdr:row>99</xdr:row>
      <xdr:rowOff>141999</xdr:rowOff>
    </xdr:to>
    <xdr:sp macro="" textlink="">
      <xdr:nvSpPr>
        <xdr:cNvPr id="252" name="円/楕円 251"/>
        <xdr:cNvSpPr/>
      </xdr:nvSpPr>
      <xdr:spPr>
        <a:xfrm>
          <a:off x="4584700" y="170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126776</xdr:rowOff>
    </xdr:from>
    <xdr:ext cx="534377" cy="259045"/>
    <xdr:sp macro="" textlink="">
      <xdr:nvSpPr>
        <xdr:cNvPr id="253" name="衛生費該当値テキスト"/>
        <xdr:cNvSpPr txBox="1"/>
      </xdr:nvSpPr>
      <xdr:spPr>
        <a:xfrm>
          <a:off x="4686300" y="169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18,773</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48361</xdr:rowOff>
    </xdr:from>
    <xdr:to>
      <xdr:col>5</xdr:col>
      <xdr:colOff>409575</xdr:colOff>
      <xdr:row>99</xdr:row>
      <xdr:rowOff>149961</xdr:rowOff>
    </xdr:to>
    <xdr:sp macro="" textlink="">
      <xdr:nvSpPr>
        <xdr:cNvPr id="254" name="円/楕円 253"/>
        <xdr:cNvSpPr/>
      </xdr:nvSpPr>
      <xdr:spPr>
        <a:xfrm>
          <a:off x="3746500" y="170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141088</xdr:rowOff>
    </xdr:from>
    <xdr:ext cx="534377" cy="259045"/>
    <xdr:sp macro="" textlink="">
      <xdr:nvSpPr>
        <xdr:cNvPr id="255" name="テキスト ボックス 254"/>
        <xdr:cNvSpPr txBox="1"/>
      </xdr:nvSpPr>
      <xdr:spPr>
        <a:xfrm>
          <a:off x="3530111" y="1711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53963</xdr:rowOff>
    </xdr:from>
    <xdr:to>
      <xdr:col>4</xdr:col>
      <xdr:colOff>206375</xdr:colOff>
      <xdr:row>99</xdr:row>
      <xdr:rowOff>155563</xdr:rowOff>
    </xdr:to>
    <xdr:sp macro="" textlink="">
      <xdr:nvSpPr>
        <xdr:cNvPr id="256" name="円/楕円 255"/>
        <xdr:cNvSpPr/>
      </xdr:nvSpPr>
      <xdr:spPr>
        <a:xfrm>
          <a:off x="2857500" y="1702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146690</xdr:rowOff>
    </xdr:from>
    <xdr:ext cx="534377" cy="259045"/>
    <xdr:sp macro="" textlink="">
      <xdr:nvSpPr>
        <xdr:cNvPr id="257" name="テキスト ボックス 256"/>
        <xdr:cNvSpPr txBox="1"/>
      </xdr:nvSpPr>
      <xdr:spPr>
        <a:xfrm>
          <a:off x="2641111" y="1712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131268</xdr:rowOff>
    </xdr:from>
    <xdr:to>
      <xdr:col>3</xdr:col>
      <xdr:colOff>3175</xdr:colOff>
      <xdr:row>97</xdr:row>
      <xdr:rowOff>61418</xdr:rowOff>
    </xdr:to>
    <xdr:sp macro="" textlink="">
      <xdr:nvSpPr>
        <xdr:cNvPr id="258" name="円/楕円 257"/>
        <xdr:cNvSpPr/>
      </xdr:nvSpPr>
      <xdr:spPr>
        <a:xfrm>
          <a:off x="1968500" y="165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77945</xdr:rowOff>
    </xdr:from>
    <xdr:ext cx="534377" cy="259045"/>
    <xdr:sp macro="" textlink="">
      <xdr:nvSpPr>
        <xdr:cNvPr id="259" name="テキスト ボックス 258"/>
        <xdr:cNvSpPr txBox="1"/>
      </xdr:nvSpPr>
      <xdr:spPr>
        <a:xfrm>
          <a:off x="1752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29,888</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60934</xdr:rowOff>
    </xdr:from>
    <xdr:to>
      <xdr:col>1</xdr:col>
      <xdr:colOff>485775</xdr:colOff>
      <xdr:row>90</xdr:row>
      <xdr:rowOff>162534</xdr:rowOff>
    </xdr:to>
    <xdr:sp macro="" textlink="">
      <xdr:nvSpPr>
        <xdr:cNvPr id="260" name="円/楕円 259"/>
        <xdr:cNvSpPr/>
      </xdr:nvSpPr>
      <xdr:spPr>
        <a:xfrm>
          <a:off x="1079500" y="1549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7611</xdr:rowOff>
    </xdr:from>
    <xdr:ext cx="534377" cy="259045"/>
    <xdr:sp macro="" textlink="">
      <xdr:nvSpPr>
        <xdr:cNvPr id="261" name="テキスト ボックス 260"/>
        <xdr:cNvSpPr txBox="1"/>
      </xdr:nvSpPr>
      <xdr:spPr>
        <a:xfrm>
          <a:off x="863111" y="1526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85" name="直線コネクタ 284"/>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86"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87" name="直線コネクタ 286"/>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88"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89" name="直線コネクタ 288"/>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115824</xdr:rowOff>
    </xdr:from>
    <xdr:to>
      <xdr:col>15</xdr:col>
      <xdr:colOff>180975</xdr:colOff>
      <xdr:row>37</xdr:row>
      <xdr:rowOff>146558</xdr:rowOff>
    </xdr:to>
    <xdr:cxnSp macro="">
      <xdr:nvCxnSpPr>
        <xdr:cNvPr id="290" name="直線コネクタ 289"/>
        <xdr:cNvCxnSpPr/>
      </xdr:nvCxnSpPr>
      <xdr:spPr>
        <a:xfrm flipV="1">
          <a:off x="9639300" y="6459474"/>
          <a:ext cx="8382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43832</xdr:rowOff>
    </xdr:from>
    <xdr:ext cx="469744" cy="259045"/>
    <xdr:sp macro="" textlink="">
      <xdr:nvSpPr>
        <xdr:cNvPr id="291" name="労働費平均値テキスト"/>
        <xdr:cNvSpPr txBox="1"/>
      </xdr:nvSpPr>
      <xdr:spPr>
        <a:xfrm>
          <a:off x="10528300" y="6387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92" name="フローチャート : 判断 291"/>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141351</xdr:rowOff>
    </xdr:from>
    <xdr:to>
      <xdr:col>14</xdr:col>
      <xdr:colOff>28575</xdr:colOff>
      <xdr:row>37</xdr:row>
      <xdr:rowOff>146558</xdr:rowOff>
    </xdr:to>
    <xdr:cxnSp macro="">
      <xdr:nvCxnSpPr>
        <xdr:cNvPr id="293" name="直線コネクタ 292"/>
        <xdr:cNvCxnSpPr/>
      </xdr:nvCxnSpPr>
      <xdr:spPr>
        <a:xfrm>
          <a:off x="8750300" y="6485001"/>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39624</xdr:rowOff>
    </xdr:from>
    <xdr:to>
      <xdr:col>14</xdr:col>
      <xdr:colOff>79375</xdr:colOff>
      <xdr:row>38</xdr:row>
      <xdr:rowOff>141224</xdr:rowOff>
    </xdr:to>
    <xdr:sp macro="" textlink="">
      <xdr:nvSpPr>
        <xdr:cNvPr id="294" name="フローチャート : 判断 293"/>
        <xdr:cNvSpPr/>
      </xdr:nvSpPr>
      <xdr:spPr>
        <a:xfrm>
          <a:off x="9588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132351</xdr:rowOff>
    </xdr:from>
    <xdr:ext cx="378565" cy="259045"/>
    <xdr:sp macro="" textlink="">
      <xdr:nvSpPr>
        <xdr:cNvPr id="295" name="テキスト ボックス 294"/>
        <xdr:cNvSpPr txBox="1"/>
      </xdr:nvSpPr>
      <xdr:spPr>
        <a:xfrm>
          <a:off x="9450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74549</xdr:rowOff>
    </xdr:from>
    <xdr:to>
      <xdr:col>12</xdr:col>
      <xdr:colOff>511175</xdr:colOff>
      <xdr:row>37</xdr:row>
      <xdr:rowOff>141351</xdr:rowOff>
    </xdr:to>
    <xdr:cxnSp macro="">
      <xdr:nvCxnSpPr>
        <xdr:cNvPr id="296" name="直線コネクタ 295"/>
        <xdr:cNvCxnSpPr/>
      </xdr:nvCxnSpPr>
      <xdr:spPr>
        <a:xfrm>
          <a:off x="7861300" y="6418199"/>
          <a:ext cx="88900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165227</xdr:rowOff>
    </xdr:from>
    <xdr:to>
      <xdr:col>12</xdr:col>
      <xdr:colOff>561975</xdr:colOff>
      <xdr:row>38</xdr:row>
      <xdr:rowOff>95377</xdr:rowOff>
    </xdr:to>
    <xdr:sp macro="" textlink="">
      <xdr:nvSpPr>
        <xdr:cNvPr id="297" name="フローチャート : 判断 296"/>
        <xdr:cNvSpPr/>
      </xdr:nvSpPr>
      <xdr:spPr>
        <a:xfrm>
          <a:off x="8699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86504</xdr:rowOff>
    </xdr:from>
    <xdr:ext cx="469744" cy="259045"/>
    <xdr:sp macro="" textlink="">
      <xdr:nvSpPr>
        <xdr:cNvPr id="298" name="テキスト ボックス 297"/>
        <xdr:cNvSpPr txBox="1"/>
      </xdr:nvSpPr>
      <xdr:spPr>
        <a:xfrm>
          <a:off x="8515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85979</xdr:rowOff>
    </xdr:from>
    <xdr:to>
      <xdr:col>11</xdr:col>
      <xdr:colOff>307975</xdr:colOff>
      <xdr:row>37</xdr:row>
      <xdr:rowOff>74549</xdr:rowOff>
    </xdr:to>
    <xdr:cxnSp macro="">
      <xdr:nvCxnSpPr>
        <xdr:cNvPr id="299" name="直線コネクタ 298"/>
        <xdr:cNvCxnSpPr/>
      </xdr:nvCxnSpPr>
      <xdr:spPr>
        <a:xfrm>
          <a:off x="6972300" y="625817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142748</xdr:rowOff>
    </xdr:from>
    <xdr:to>
      <xdr:col>11</xdr:col>
      <xdr:colOff>358775</xdr:colOff>
      <xdr:row>38</xdr:row>
      <xdr:rowOff>72898</xdr:rowOff>
    </xdr:to>
    <xdr:sp macro="" textlink="">
      <xdr:nvSpPr>
        <xdr:cNvPr id="300" name="フローチャート : 判断 299"/>
        <xdr:cNvSpPr/>
      </xdr:nvSpPr>
      <xdr:spPr>
        <a:xfrm>
          <a:off x="7810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64025</xdr:rowOff>
    </xdr:from>
    <xdr:ext cx="469744" cy="259045"/>
    <xdr:sp macro="" textlink="">
      <xdr:nvSpPr>
        <xdr:cNvPr id="301" name="テキスト ボックス 300"/>
        <xdr:cNvSpPr txBox="1"/>
      </xdr:nvSpPr>
      <xdr:spPr>
        <a:xfrm>
          <a:off x="7626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55245</xdr:rowOff>
    </xdr:from>
    <xdr:to>
      <xdr:col>10</xdr:col>
      <xdr:colOff>155575</xdr:colOff>
      <xdr:row>37</xdr:row>
      <xdr:rowOff>156845</xdr:rowOff>
    </xdr:to>
    <xdr:sp macro="" textlink="">
      <xdr:nvSpPr>
        <xdr:cNvPr id="302" name="フローチャート : 判断 301"/>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147972</xdr:rowOff>
    </xdr:from>
    <xdr:ext cx="469744" cy="259045"/>
    <xdr:sp macro="" textlink="">
      <xdr:nvSpPr>
        <xdr:cNvPr id="303" name="テキスト ボックス 302"/>
        <xdr:cNvSpPr txBox="1"/>
      </xdr:nvSpPr>
      <xdr:spPr>
        <a:xfrm>
          <a:off x="6737427" y="64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65024</xdr:rowOff>
    </xdr:from>
    <xdr:to>
      <xdr:col>15</xdr:col>
      <xdr:colOff>231775</xdr:colOff>
      <xdr:row>37</xdr:row>
      <xdr:rowOff>166624</xdr:rowOff>
    </xdr:to>
    <xdr:sp macro="" textlink="">
      <xdr:nvSpPr>
        <xdr:cNvPr id="309" name="円/楕円 308"/>
        <xdr:cNvSpPr/>
      </xdr:nvSpPr>
      <xdr:spPr>
        <a:xfrm>
          <a:off x="10426700" y="64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87901</xdr:rowOff>
    </xdr:from>
    <xdr:ext cx="469744" cy="259045"/>
    <xdr:sp macro="" textlink="">
      <xdr:nvSpPr>
        <xdr:cNvPr id="310" name="労働費該当値テキスト"/>
        <xdr:cNvSpPr txBox="1"/>
      </xdr:nvSpPr>
      <xdr:spPr>
        <a:xfrm>
          <a:off x="10528300"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95758</xdr:rowOff>
    </xdr:from>
    <xdr:to>
      <xdr:col>14</xdr:col>
      <xdr:colOff>79375</xdr:colOff>
      <xdr:row>38</xdr:row>
      <xdr:rowOff>25908</xdr:rowOff>
    </xdr:to>
    <xdr:sp macro="" textlink="">
      <xdr:nvSpPr>
        <xdr:cNvPr id="311" name="円/楕円 310"/>
        <xdr:cNvSpPr/>
      </xdr:nvSpPr>
      <xdr:spPr>
        <a:xfrm>
          <a:off x="958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42435</xdr:rowOff>
    </xdr:from>
    <xdr:ext cx="469744" cy="259045"/>
    <xdr:sp macro="" textlink="">
      <xdr:nvSpPr>
        <xdr:cNvPr id="312" name="テキスト ボックス 311"/>
        <xdr:cNvSpPr txBox="1"/>
      </xdr:nvSpPr>
      <xdr:spPr>
        <a:xfrm>
          <a:off x="9404427"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90551</xdr:rowOff>
    </xdr:from>
    <xdr:to>
      <xdr:col>12</xdr:col>
      <xdr:colOff>561975</xdr:colOff>
      <xdr:row>38</xdr:row>
      <xdr:rowOff>20701</xdr:rowOff>
    </xdr:to>
    <xdr:sp macro="" textlink="">
      <xdr:nvSpPr>
        <xdr:cNvPr id="313" name="円/楕円 312"/>
        <xdr:cNvSpPr/>
      </xdr:nvSpPr>
      <xdr:spPr>
        <a:xfrm>
          <a:off x="8699500" y="64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37228</xdr:rowOff>
    </xdr:from>
    <xdr:ext cx="469744" cy="259045"/>
    <xdr:sp macro="" textlink="">
      <xdr:nvSpPr>
        <xdr:cNvPr id="314" name="テキスト ボックス 313"/>
        <xdr:cNvSpPr txBox="1"/>
      </xdr:nvSpPr>
      <xdr:spPr>
        <a:xfrm>
          <a:off x="8515427" y="620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23749</xdr:rowOff>
    </xdr:from>
    <xdr:to>
      <xdr:col>11</xdr:col>
      <xdr:colOff>358775</xdr:colOff>
      <xdr:row>37</xdr:row>
      <xdr:rowOff>125349</xdr:rowOff>
    </xdr:to>
    <xdr:sp macro="" textlink="">
      <xdr:nvSpPr>
        <xdr:cNvPr id="315" name="円/楕円 314"/>
        <xdr:cNvSpPr/>
      </xdr:nvSpPr>
      <xdr:spPr>
        <a:xfrm>
          <a:off x="7810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141876</xdr:rowOff>
    </xdr:from>
    <xdr:ext cx="469744" cy="259045"/>
    <xdr:sp macro="" textlink="">
      <xdr:nvSpPr>
        <xdr:cNvPr id="316" name="テキスト ボックス 315"/>
        <xdr:cNvSpPr txBox="1"/>
      </xdr:nvSpPr>
      <xdr:spPr>
        <a:xfrm>
          <a:off x="7626427" y="614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35179</xdr:rowOff>
    </xdr:from>
    <xdr:to>
      <xdr:col>10</xdr:col>
      <xdr:colOff>155575</xdr:colOff>
      <xdr:row>36</xdr:row>
      <xdr:rowOff>136779</xdr:rowOff>
    </xdr:to>
    <xdr:sp macro="" textlink="">
      <xdr:nvSpPr>
        <xdr:cNvPr id="317" name="円/楕円 316"/>
        <xdr:cNvSpPr/>
      </xdr:nvSpPr>
      <xdr:spPr>
        <a:xfrm>
          <a:off x="6921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153306</xdr:rowOff>
    </xdr:from>
    <xdr:ext cx="469744" cy="259045"/>
    <xdr:sp macro="" textlink="">
      <xdr:nvSpPr>
        <xdr:cNvPr id="318" name="テキスト ボックス 317"/>
        <xdr:cNvSpPr txBox="1"/>
      </xdr:nvSpPr>
      <xdr:spPr>
        <a:xfrm>
          <a:off x="6737427"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342" name="直線コネクタ 341"/>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343"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344" name="直線コネクタ 343"/>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345"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346" name="直線コネクタ 345"/>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146710</xdr:rowOff>
    </xdr:from>
    <xdr:to>
      <xdr:col>15</xdr:col>
      <xdr:colOff>180975</xdr:colOff>
      <xdr:row>57</xdr:row>
      <xdr:rowOff>93904</xdr:rowOff>
    </xdr:to>
    <xdr:cxnSp macro="">
      <xdr:nvCxnSpPr>
        <xdr:cNvPr id="347" name="直線コネクタ 346"/>
        <xdr:cNvCxnSpPr/>
      </xdr:nvCxnSpPr>
      <xdr:spPr>
        <a:xfrm>
          <a:off x="9639300" y="9747910"/>
          <a:ext cx="8382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151096</xdr:rowOff>
    </xdr:from>
    <xdr:ext cx="469744" cy="259045"/>
    <xdr:sp macro="" textlink="">
      <xdr:nvSpPr>
        <xdr:cNvPr id="348" name="農林水産業費平均値テキスト"/>
        <xdr:cNvSpPr txBox="1"/>
      </xdr:nvSpPr>
      <xdr:spPr>
        <a:xfrm>
          <a:off x="10528300" y="9237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349" name="フローチャート : 判断 348"/>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146710</xdr:rowOff>
    </xdr:from>
    <xdr:to>
      <xdr:col>14</xdr:col>
      <xdr:colOff>28575</xdr:colOff>
      <xdr:row>56</xdr:row>
      <xdr:rowOff>152349</xdr:rowOff>
    </xdr:to>
    <xdr:cxnSp macro="">
      <xdr:nvCxnSpPr>
        <xdr:cNvPr id="350" name="直線コネクタ 349"/>
        <xdr:cNvCxnSpPr/>
      </xdr:nvCxnSpPr>
      <xdr:spPr>
        <a:xfrm flipV="1">
          <a:off x="8750300" y="9747910"/>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116484</xdr:rowOff>
    </xdr:from>
    <xdr:to>
      <xdr:col>14</xdr:col>
      <xdr:colOff>79375</xdr:colOff>
      <xdr:row>57</xdr:row>
      <xdr:rowOff>46634</xdr:rowOff>
    </xdr:to>
    <xdr:sp macro="" textlink="">
      <xdr:nvSpPr>
        <xdr:cNvPr id="351" name="フローチャート : 判断 350"/>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37761</xdr:rowOff>
    </xdr:from>
    <xdr:ext cx="469744" cy="259045"/>
    <xdr:sp macro="" textlink="">
      <xdr:nvSpPr>
        <xdr:cNvPr id="352" name="テキスト ボックス 351"/>
        <xdr:cNvSpPr txBox="1"/>
      </xdr:nvSpPr>
      <xdr:spPr>
        <a:xfrm>
          <a:off x="9404427" y="981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152349</xdr:rowOff>
    </xdr:from>
    <xdr:to>
      <xdr:col>12</xdr:col>
      <xdr:colOff>511175</xdr:colOff>
      <xdr:row>57</xdr:row>
      <xdr:rowOff>168808</xdr:rowOff>
    </xdr:to>
    <xdr:cxnSp macro="">
      <xdr:nvCxnSpPr>
        <xdr:cNvPr id="353" name="直線コネクタ 352"/>
        <xdr:cNvCxnSpPr/>
      </xdr:nvCxnSpPr>
      <xdr:spPr>
        <a:xfrm flipV="1">
          <a:off x="7861300" y="9753549"/>
          <a:ext cx="889000" cy="18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73203</xdr:rowOff>
    </xdr:from>
    <xdr:to>
      <xdr:col>12</xdr:col>
      <xdr:colOff>561975</xdr:colOff>
      <xdr:row>57</xdr:row>
      <xdr:rowOff>3353</xdr:rowOff>
    </xdr:to>
    <xdr:sp macro="" textlink="">
      <xdr:nvSpPr>
        <xdr:cNvPr id="354" name="フローチャート : 判断 353"/>
        <xdr:cNvSpPr/>
      </xdr:nvSpPr>
      <xdr:spPr>
        <a:xfrm>
          <a:off x="8699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19880</xdr:rowOff>
    </xdr:from>
    <xdr:ext cx="469744" cy="259045"/>
    <xdr:sp macro="" textlink="">
      <xdr:nvSpPr>
        <xdr:cNvPr id="355" name="テキスト ボックス 354"/>
        <xdr:cNvSpPr txBox="1"/>
      </xdr:nvSpPr>
      <xdr:spPr>
        <a:xfrm>
          <a:off x="8515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142519</xdr:rowOff>
    </xdr:from>
    <xdr:to>
      <xdr:col>11</xdr:col>
      <xdr:colOff>307975</xdr:colOff>
      <xdr:row>57</xdr:row>
      <xdr:rowOff>168808</xdr:rowOff>
    </xdr:to>
    <xdr:cxnSp macro="">
      <xdr:nvCxnSpPr>
        <xdr:cNvPr id="356" name="直線コネクタ 355"/>
        <xdr:cNvCxnSpPr/>
      </xdr:nvCxnSpPr>
      <xdr:spPr>
        <a:xfrm>
          <a:off x="6972300" y="991516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7" name="フローチャート : 判断 356"/>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62552</xdr:rowOff>
    </xdr:from>
    <xdr:ext cx="469744" cy="259045"/>
    <xdr:sp macro="" textlink="">
      <xdr:nvSpPr>
        <xdr:cNvPr id="358" name="テキスト ボックス 357"/>
        <xdr:cNvSpPr txBox="1"/>
      </xdr:nvSpPr>
      <xdr:spPr>
        <a:xfrm>
          <a:off x="7626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59" name="フローチャート : 判断 358"/>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50436</xdr:rowOff>
    </xdr:from>
    <xdr:ext cx="469744" cy="259045"/>
    <xdr:sp macro="" textlink="">
      <xdr:nvSpPr>
        <xdr:cNvPr id="360" name="テキスト ボックス 359"/>
        <xdr:cNvSpPr txBox="1"/>
      </xdr:nvSpPr>
      <xdr:spPr>
        <a:xfrm>
          <a:off x="6737427" y="948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43104</xdr:rowOff>
    </xdr:from>
    <xdr:to>
      <xdr:col>15</xdr:col>
      <xdr:colOff>231775</xdr:colOff>
      <xdr:row>57</xdr:row>
      <xdr:rowOff>144704</xdr:rowOff>
    </xdr:to>
    <xdr:sp macro="" textlink="">
      <xdr:nvSpPr>
        <xdr:cNvPr id="366" name="円/楕円 365"/>
        <xdr:cNvSpPr/>
      </xdr:nvSpPr>
      <xdr:spPr>
        <a:xfrm>
          <a:off x="10426700" y="98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129481</xdr:rowOff>
    </xdr:from>
    <xdr:ext cx="469744" cy="259045"/>
    <xdr:sp macro="" textlink="">
      <xdr:nvSpPr>
        <xdr:cNvPr id="367" name="農林水産業費該当値テキスト"/>
        <xdr:cNvSpPr txBox="1"/>
      </xdr:nvSpPr>
      <xdr:spPr>
        <a:xfrm>
          <a:off x="10528300" y="973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95910</xdr:rowOff>
    </xdr:from>
    <xdr:to>
      <xdr:col>14</xdr:col>
      <xdr:colOff>79375</xdr:colOff>
      <xdr:row>57</xdr:row>
      <xdr:rowOff>26060</xdr:rowOff>
    </xdr:to>
    <xdr:sp macro="" textlink="">
      <xdr:nvSpPr>
        <xdr:cNvPr id="368" name="円/楕円 367"/>
        <xdr:cNvSpPr/>
      </xdr:nvSpPr>
      <xdr:spPr>
        <a:xfrm>
          <a:off x="9588500" y="96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42587</xdr:rowOff>
    </xdr:from>
    <xdr:ext cx="469744" cy="259045"/>
    <xdr:sp macro="" textlink="">
      <xdr:nvSpPr>
        <xdr:cNvPr id="369" name="テキスト ボックス 368"/>
        <xdr:cNvSpPr txBox="1"/>
      </xdr:nvSpPr>
      <xdr:spPr>
        <a:xfrm>
          <a:off x="9404427" y="94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101549</xdr:rowOff>
    </xdr:from>
    <xdr:to>
      <xdr:col>12</xdr:col>
      <xdr:colOff>561975</xdr:colOff>
      <xdr:row>57</xdr:row>
      <xdr:rowOff>31699</xdr:rowOff>
    </xdr:to>
    <xdr:sp macro="" textlink="">
      <xdr:nvSpPr>
        <xdr:cNvPr id="370" name="円/楕円 369"/>
        <xdr:cNvSpPr/>
      </xdr:nvSpPr>
      <xdr:spPr>
        <a:xfrm>
          <a:off x="8699500" y="970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22826</xdr:rowOff>
    </xdr:from>
    <xdr:ext cx="469744" cy="259045"/>
    <xdr:sp macro="" textlink="">
      <xdr:nvSpPr>
        <xdr:cNvPr id="371" name="テキスト ボックス 370"/>
        <xdr:cNvSpPr txBox="1"/>
      </xdr:nvSpPr>
      <xdr:spPr>
        <a:xfrm>
          <a:off x="8515427" y="979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118008</xdr:rowOff>
    </xdr:from>
    <xdr:to>
      <xdr:col>11</xdr:col>
      <xdr:colOff>358775</xdr:colOff>
      <xdr:row>58</xdr:row>
      <xdr:rowOff>48158</xdr:rowOff>
    </xdr:to>
    <xdr:sp macro="" textlink="">
      <xdr:nvSpPr>
        <xdr:cNvPr id="372" name="円/楕円 371"/>
        <xdr:cNvSpPr/>
      </xdr:nvSpPr>
      <xdr:spPr>
        <a:xfrm>
          <a:off x="7810500" y="98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39285</xdr:rowOff>
    </xdr:from>
    <xdr:ext cx="469744" cy="259045"/>
    <xdr:sp macro="" textlink="">
      <xdr:nvSpPr>
        <xdr:cNvPr id="373" name="テキスト ボックス 372"/>
        <xdr:cNvSpPr txBox="1"/>
      </xdr:nvSpPr>
      <xdr:spPr>
        <a:xfrm>
          <a:off x="7626427" y="998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91719</xdr:rowOff>
    </xdr:from>
    <xdr:to>
      <xdr:col>10</xdr:col>
      <xdr:colOff>155575</xdr:colOff>
      <xdr:row>58</xdr:row>
      <xdr:rowOff>21869</xdr:rowOff>
    </xdr:to>
    <xdr:sp macro="" textlink="">
      <xdr:nvSpPr>
        <xdr:cNvPr id="374" name="円/楕円 373"/>
        <xdr:cNvSpPr/>
      </xdr:nvSpPr>
      <xdr:spPr>
        <a:xfrm>
          <a:off x="6921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12996</xdr:rowOff>
    </xdr:from>
    <xdr:ext cx="469744" cy="259045"/>
    <xdr:sp macro="" textlink="">
      <xdr:nvSpPr>
        <xdr:cNvPr id="375" name="テキスト ボックス 374"/>
        <xdr:cNvSpPr txBox="1"/>
      </xdr:nvSpPr>
      <xdr:spPr>
        <a:xfrm>
          <a:off x="6737427" y="995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99" name="直線コネクタ 398"/>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400"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401" name="直線コネクタ 400"/>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402"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403" name="直線コネクタ 402"/>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123317</xdr:rowOff>
    </xdr:from>
    <xdr:to>
      <xdr:col>15</xdr:col>
      <xdr:colOff>180975</xdr:colOff>
      <xdr:row>77</xdr:row>
      <xdr:rowOff>150025</xdr:rowOff>
    </xdr:to>
    <xdr:cxnSp macro="">
      <xdr:nvCxnSpPr>
        <xdr:cNvPr id="404" name="直線コネクタ 403"/>
        <xdr:cNvCxnSpPr/>
      </xdr:nvCxnSpPr>
      <xdr:spPr>
        <a:xfrm flipV="1">
          <a:off x="9639300" y="13324967"/>
          <a:ext cx="8382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76001</xdr:rowOff>
    </xdr:from>
    <xdr:ext cx="534377" cy="259045"/>
    <xdr:sp macro="" textlink="">
      <xdr:nvSpPr>
        <xdr:cNvPr id="405" name="商工費平均値テキスト"/>
        <xdr:cNvSpPr txBox="1"/>
      </xdr:nvSpPr>
      <xdr:spPr>
        <a:xfrm>
          <a:off x="10528300" y="12763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406" name="フローチャート : 判断 405"/>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141300</xdr:rowOff>
    </xdr:from>
    <xdr:to>
      <xdr:col>14</xdr:col>
      <xdr:colOff>28575</xdr:colOff>
      <xdr:row>77</xdr:row>
      <xdr:rowOff>150025</xdr:rowOff>
    </xdr:to>
    <xdr:cxnSp macro="">
      <xdr:nvCxnSpPr>
        <xdr:cNvPr id="407" name="直線コネクタ 406"/>
        <xdr:cNvCxnSpPr/>
      </xdr:nvCxnSpPr>
      <xdr:spPr>
        <a:xfrm>
          <a:off x="8750300" y="1334295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08" name="フローチャート : 判断 407"/>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09" name="テキスト ボックス 408"/>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126098</xdr:rowOff>
    </xdr:from>
    <xdr:to>
      <xdr:col>12</xdr:col>
      <xdr:colOff>511175</xdr:colOff>
      <xdr:row>77</xdr:row>
      <xdr:rowOff>141300</xdr:rowOff>
    </xdr:to>
    <xdr:cxnSp macro="">
      <xdr:nvCxnSpPr>
        <xdr:cNvPr id="410" name="直線コネクタ 409"/>
        <xdr:cNvCxnSpPr/>
      </xdr:nvCxnSpPr>
      <xdr:spPr>
        <a:xfrm>
          <a:off x="7861300" y="1332774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1" name="フローチャート : 判断 410"/>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2" name="テキスト ボックス 411"/>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117221</xdr:rowOff>
    </xdr:from>
    <xdr:to>
      <xdr:col>11</xdr:col>
      <xdr:colOff>307975</xdr:colOff>
      <xdr:row>77</xdr:row>
      <xdr:rowOff>126098</xdr:rowOff>
    </xdr:to>
    <xdr:cxnSp macro="">
      <xdr:nvCxnSpPr>
        <xdr:cNvPr id="413" name="直線コネクタ 412"/>
        <xdr:cNvCxnSpPr/>
      </xdr:nvCxnSpPr>
      <xdr:spPr>
        <a:xfrm>
          <a:off x="6972300" y="13318871"/>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4" name="フローチャート : 判断 413"/>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5" name="テキスト ボックス 414"/>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6" name="フローチャート : 判断 415"/>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7" name="テキスト ボックス 416"/>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72517</xdr:rowOff>
    </xdr:from>
    <xdr:to>
      <xdr:col>15</xdr:col>
      <xdr:colOff>231775</xdr:colOff>
      <xdr:row>78</xdr:row>
      <xdr:rowOff>2667</xdr:rowOff>
    </xdr:to>
    <xdr:sp macro="" textlink="">
      <xdr:nvSpPr>
        <xdr:cNvPr id="423" name="円/楕円 422"/>
        <xdr:cNvSpPr/>
      </xdr:nvSpPr>
      <xdr:spPr>
        <a:xfrm>
          <a:off x="104267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158894</xdr:rowOff>
    </xdr:from>
    <xdr:ext cx="469744" cy="259045"/>
    <xdr:sp macro="" textlink="">
      <xdr:nvSpPr>
        <xdr:cNvPr id="424" name="商工費該当値テキスト"/>
        <xdr:cNvSpPr txBox="1"/>
      </xdr:nvSpPr>
      <xdr:spPr>
        <a:xfrm>
          <a:off x="10528300" y="1318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99225</xdr:rowOff>
    </xdr:from>
    <xdr:to>
      <xdr:col>14</xdr:col>
      <xdr:colOff>79375</xdr:colOff>
      <xdr:row>78</xdr:row>
      <xdr:rowOff>29375</xdr:rowOff>
    </xdr:to>
    <xdr:sp macro="" textlink="">
      <xdr:nvSpPr>
        <xdr:cNvPr id="425" name="円/楕円 424"/>
        <xdr:cNvSpPr/>
      </xdr:nvSpPr>
      <xdr:spPr>
        <a:xfrm>
          <a:off x="9588500" y="133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20502</xdr:rowOff>
    </xdr:from>
    <xdr:ext cx="469744" cy="259045"/>
    <xdr:sp macro="" textlink="">
      <xdr:nvSpPr>
        <xdr:cNvPr id="426" name="テキスト ボックス 425"/>
        <xdr:cNvSpPr txBox="1"/>
      </xdr:nvSpPr>
      <xdr:spPr>
        <a:xfrm>
          <a:off x="9404427" y="1339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90500</xdr:rowOff>
    </xdr:from>
    <xdr:to>
      <xdr:col>12</xdr:col>
      <xdr:colOff>561975</xdr:colOff>
      <xdr:row>78</xdr:row>
      <xdr:rowOff>20650</xdr:rowOff>
    </xdr:to>
    <xdr:sp macro="" textlink="">
      <xdr:nvSpPr>
        <xdr:cNvPr id="427" name="円/楕円 426"/>
        <xdr:cNvSpPr/>
      </xdr:nvSpPr>
      <xdr:spPr>
        <a:xfrm>
          <a:off x="86995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11777</xdr:rowOff>
    </xdr:from>
    <xdr:ext cx="469744" cy="259045"/>
    <xdr:sp macro="" textlink="">
      <xdr:nvSpPr>
        <xdr:cNvPr id="428" name="テキスト ボックス 427"/>
        <xdr:cNvSpPr txBox="1"/>
      </xdr:nvSpPr>
      <xdr:spPr>
        <a:xfrm>
          <a:off x="8515427" y="1338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75298</xdr:rowOff>
    </xdr:from>
    <xdr:to>
      <xdr:col>11</xdr:col>
      <xdr:colOff>358775</xdr:colOff>
      <xdr:row>78</xdr:row>
      <xdr:rowOff>5448</xdr:rowOff>
    </xdr:to>
    <xdr:sp macro="" textlink="">
      <xdr:nvSpPr>
        <xdr:cNvPr id="429" name="円/楕円 428"/>
        <xdr:cNvSpPr/>
      </xdr:nvSpPr>
      <xdr:spPr>
        <a:xfrm>
          <a:off x="78105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168025</xdr:rowOff>
    </xdr:from>
    <xdr:ext cx="469744" cy="259045"/>
    <xdr:sp macro="" textlink="">
      <xdr:nvSpPr>
        <xdr:cNvPr id="430" name="テキスト ボックス 429"/>
        <xdr:cNvSpPr txBox="1"/>
      </xdr:nvSpPr>
      <xdr:spPr>
        <a:xfrm>
          <a:off x="7626427" y="1336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66421</xdr:rowOff>
    </xdr:from>
    <xdr:to>
      <xdr:col>10</xdr:col>
      <xdr:colOff>155575</xdr:colOff>
      <xdr:row>77</xdr:row>
      <xdr:rowOff>168021</xdr:rowOff>
    </xdr:to>
    <xdr:sp macro="" textlink="">
      <xdr:nvSpPr>
        <xdr:cNvPr id="431" name="円/楕円 430"/>
        <xdr:cNvSpPr/>
      </xdr:nvSpPr>
      <xdr:spPr>
        <a:xfrm>
          <a:off x="6921500" y="132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159148</xdr:rowOff>
    </xdr:from>
    <xdr:ext cx="469744" cy="259045"/>
    <xdr:sp macro="" textlink="">
      <xdr:nvSpPr>
        <xdr:cNvPr id="432" name="テキスト ボックス 431"/>
        <xdr:cNvSpPr txBox="1"/>
      </xdr:nvSpPr>
      <xdr:spPr>
        <a:xfrm>
          <a:off x="6737427" y="133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43506</xdr:rowOff>
    </xdr:from>
    <xdr:to>
      <xdr:col>15</xdr:col>
      <xdr:colOff>180340</xdr:colOff>
      <xdr:row>98</xdr:row>
      <xdr:rowOff>111170</xdr:rowOff>
    </xdr:to>
    <xdr:cxnSp macro="">
      <xdr:nvCxnSpPr>
        <xdr:cNvPr id="455" name="直線コネクタ 454"/>
        <xdr:cNvCxnSpPr/>
      </xdr:nvCxnSpPr>
      <xdr:spPr>
        <a:xfrm flipV="1">
          <a:off x="10475595" y="15474006"/>
          <a:ext cx="1270" cy="14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114997</xdr:rowOff>
    </xdr:from>
    <xdr:ext cx="534377" cy="259045"/>
    <xdr:sp macro="" textlink="">
      <xdr:nvSpPr>
        <xdr:cNvPr id="456" name="土木費最小値テキスト"/>
        <xdr:cNvSpPr txBox="1"/>
      </xdr:nvSpPr>
      <xdr:spPr>
        <a:xfrm>
          <a:off x="10528300" y="169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98</xdr:row>
      <xdr:rowOff>111170</xdr:rowOff>
    </xdr:from>
    <xdr:to>
      <xdr:col>15</xdr:col>
      <xdr:colOff>269875</xdr:colOff>
      <xdr:row>98</xdr:row>
      <xdr:rowOff>111170</xdr:rowOff>
    </xdr:to>
    <xdr:cxnSp macro="">
      <xdr:nvCxnSpPr>
        <xdr:cNvPr id="457" name="直線コネクタ 456"/>
        <xdr:cNvCxnSpPr/>
      </xdr:nvCxnSpPr>
      <xdr:spPr>
        <a:xfrm>
          <a:off x="10388600" y="169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161633</xdr:rowOff>
    </xdr:from>
    <xdr:ext cx="534377" cy="259045"/>
    <xdr:sp macro="" textlink="">
      <xdr:nvSpPr>
        <xdr:cNvPr id="458" name="土木費最大値テキスト"/>
        <xdr:cNvSpPr txBox="1"/>
      </xdr:nvSpPr>
      <xdr:spPr>
        <a:xfrm>
          <a:off x="10528300" y="152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90</xdr:row>
      <xdr:rowOff>43506</xdr:rowOff>
    </xdr:from>
    <xdr:to>
      <xdr:col>15</xdr:col>
      <xdr:colOff>269875</xdr:colOff>
      <xdr:row>90</xdr:row>
      <xdr:rowOff>43506</xdr:rowOff>
    </xdr:to>
    <xdr:cxnSp macro="">
      <xdr:nvCxnSpPr>
        <xdr:cNvPr id="459" name="直線コネクタ 458"/>
        <xdr:cNvCxnSpPr/>
      </xdr:nvCxnSpPr>
      <xdr:spPr>
        <a:xfrm>
          <a:off x="10388600" y="1547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7158</xdr:rowOff>
    </xdr:from>
    <xdr:to>
      <xdr:col>15</xdr:col>
      <xdr:colOff>180975</xdr:colOff>
      <xdr:row>95</xdr:row>
      <xdr:rowOff>151222</xdr:rowOff>
    </xdr:to>
    <xdr:cxnSp macro="">
      <xdr:nvCxnSpPr>
        <xdr:cNvPr id="460" name="直線コネクタ 459"/>
        <xdr:cNvCxnSpPr/>
      </xdr:nvCxnSpPr>
      <xdr:spPr>
        <a:xfrm flipV="1">
          <a:off x="9639300" y="16294908"/>
          <a:ext cx="838200" cy="14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90060</xdr:rowOff>
    </xdr:from>
    <xdr:ext cx="534377" cy="259045"/>
    <xdr:sp macro="" textlink="">
      <xdr:nvSpPr>
        <xdr:cNvPr id="461" name="土木費平均値テキスト"/>
        <xdr:cNvSpPr txBox="1"/>
      </xdr:nvSpPr>
      <xdr:spPr>
        <a:xfrm>
          <a:off x="10528300" y="16034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67183</xdr:rowOff>
    </xdr:from>
    <xdr:to>
      <xdr:col>15</xdr:col>
      <xdr:colOff>231775</xdr:colOff>
      <xdr:row>94</xdr:row>
      <xdr:rowOff>168783</xdr:rowOff>
    </xdr:to>
    <xdr:sp macro="" textlink="">
      <xdr:nvSpPr>
        <xdr:cNvPr id="462" name="フローチャート : 判断 461"/>
        <xdr:cNvSpPr/>
      </xdr:nvSpPr>
      <xdr:spPr>
        <a:xfrm>
          <a:off x="10426700" y="1618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100746</xdr:rowOff>
    </xdr:from>
    <xdr:to>
      <xdr:col>14</xdr:col>
      <xdr:colOff>28575</xdr:colOff>
      <xdr:row>95</xdr:row>
      <xdr:rowOff>151222</xdr:rowOff>
    </xdr:to>
    <xdr:cxnSp macro="">
      <xdr:nvCxnSpPr>
        <xdr:cNvPr id="463" name="直線コネクタ 462"/>
        <xdr:cNvCxnSpPr/>
      </xdr:nvCxnSpPr>
      <xdr:spPr>
        <a:xfrm>
          <a:off x="8750300" y="16388496"/>
          <a:ext cx="8890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57262</xdr:rowOff>
    </xdr:from>
    <xdr:to>
      <xdr:col>14</xdr:col>
      <xdr:colOff>79375</xdr:colOff>
      <xdr:row>96</xdr:row>
      <xdr:rowOff>158862</xdr:rowOff>
    </xdr:to>
    <xdr:sp macro="" textlink="">
      <xdr:nvSpPr>
        <xdr:cNvPr id="464" name="フローチャート : 判断 463"/>
        <xdr:cNvSpPr/>
      </xdr:nvSpPr>
      <xdr:spPr>
        <a:xfrm>
          <a:off x="9588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149989</xdr:rowOff>
    </xdr:from>
    <xdr:ext cx="534377" cy="259045"/>
    <xdr:sp macro="" textlink="">
      <xdr:nvSpPr>
        <xdr:cNvPr id="465" name="テキスト ボックス 464"/>
        <xdr:cNvSpPr txBox="1"/>
      </xdr:nvSpPr>
      <xdr:spPr>
        <a:xfrm>
          <a:off x="9372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100746</xdr:rowOff>
    </xdr:from>
    <xdr:to>
      <xdr:col>12</xdr:col>
      <xdr:colOff>511175</xdr:colOff>
      <xdr:row>95</xdr:row>
      <xdr:rowOff>167041</xdr:rowOff>
    </xdr:to>
    <xdr:cxnSp macro="">
      <xdr:nvCxnSpPr>
        <xdr:cNvPr id="466" name="直線コネクタ 465"/>
        <xdr:cNvCxnSpPr/>
      </xdr:nvCxnSpPr>
      <xdr:spPr>
        <a:xfrm flipV="1">
          <a:off x="7861300" y="16388496"/>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163835</xdr:rowOff>
    </xdr:from>
    <xdr:to>
      <xdr:col>12</xdr:col>
      <xdr:colOff>561975</xdr:colOff>
      <xdr:row>96</xdr:row>
      <xdr:rowOff>93985</xdr:rowOff>
    </xdr:to>
    <xdr:sp macro="" textlink="">
      <xdr:nvSpPr>
        <xdr:cNvPr id="467" name="フローチャート : 判断 466"/>
        <xdr:cNvSpPr/>
      </xdr:nvSpPr>
      <xdr:spPr>
        <a:xfrm>
          <a:off x="8699500" y="1645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85112</xdr:rowOff>
    </xdr:from>
    <xdr:ext cx="534377" cy="259045"/>
    <xdr:sp macro="" textlink="">
      <xdr:nvSpPr>
        <xdr:cNvPr id="468" name="テキスト ボックス 467"/>
        <xdr:cNvSpPr txBox="1"/>
      </xdr:nvSpPr>
      <xdr:spPr>
        <a:xfrm>
          <a:off x="8483111" y="165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28463</xdr:rowOff>
    </xdr:from>
    <xdr:to>
      <xdr:col>11</xdr:col>
      <xdr:colOff>307975</xdr:colOff>
      <xdr:row>95</xdr:row>
      <xdr:rowOff>167041</xdr:rowOff>
    </xdr:to>
    <xdr:cxnSp macro="">
      <xdr:nvCxnSpPr>
        <xdr:cNvPr id="469" name="直線コネクタ 468"/>
        <xdr:cNvCxnSpPr/>
      </xdr:nvCxnSpPr>
      <xdr:spPr>
        <a:xfrm>
          <a:off x="6972300" y="16144763"/>
          <a:ext cx="889000" cy="3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25806</xdr:rowOff>
    </xdr:from>
    <xdr:to>
      <xdr:col>11</xdr:col>
      <xdr:colOff>358775</xdr:colOff>
      <xdr:row>96</xdr:row>
      <xdr:rowOff>127406</xdr:rowOff>
    </xdr:to>
    <xdr:sp macro="" textlink="">
      <xdr:nvSpPr>
        <xdr:cNvPr id="470" name="フローチャート : 判断 469"/>
        <xdr:cNvSpPr/>
      </xdr:nvSpPr>
      <xdr:spPr>
        <a:xfrm>
          <a:off x="7810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118533</xdr:rowOff>
    </xdr:from>
    <xdr:ext cx="534377" cy="259045"/>
    <xdr:sp macro="" textlink="">
      <xdr:nvSpPr>
        <xdr:cNvPr id="471" name="テキスト ボックス 470"/>
        <xdr:cNvSpPr txBox="1"/>
      </xdr:nvSpPr>
      <xdr:spPr>
        <a:xfrm>
          <a:off x="7594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71572</xdr:rowOff>
    </xdr:from>
    <xdr:to>
      <xdr:col>10</xdr:col>
      <xdr:colOff>155575</xdr:colOff>
      <xdr:row>97</xdr:row>
      <xdr:rowOff>1722</xdr:rowOff>
    </xdr:to>
    <xdr:sp macro="" textlink="">
      <xdr:nvSpPr>
        <xdr:cNvPr id="472" name="フローチャート : 判断 471"/>
        <xdr:cNvSpPr/>
      </xdr:nvSpPr>
      <xdr:spPr>
        <a:xfrm>
          <a:off x="6921500" y="1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164299</xdr:rowOff>
    </xdr:from>
    <xdr:ext cx="534377" cy="259045"/>
    <xdr:sp macro="" textlink="">
      <xdr:nvSpPr>
        <xdr:cNvPr id="473" name="テキスト ボックス 472"/>
        <xdr:cNvSpPr txBox="1"/>
      </xdr:nvSpPr>
      <xdr:spPr>
        <a:xfrm>
          <a:off x="6705111" y="166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127808</xdr:rowOff>
    </xdr:from>
    <xdr:to>
      <xdr:col>15</xdr:col>
      <xdr:colOff>231775</xdr:colOff>
      <xdr:row>95</xdr:row>
      <xdr:rowOff>57958</xdr:rowOff>
    </xdr:to>
    <xdr:sp macro="" textlink="">
      <xdr:nvSpPr>
        <xdr:cNvPr id="479" name="円/楕円 478"/>
        <xdr:cNvSpPr/>
      </xdr:nvSpPr>
      <xdr:spPr>
        <a:xfrm>
          <a:off x="10426700" y="162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106235</xdr:rowOff>
    </xdr:from>
    <xdr:ext cx="534377" cy="259045"/>
    <xdr:sp macro="" textlink="">
      <xdr:nvSpPr>
        <xdr:cNvPr id="480" name="土木費該当値テキスト"/>
        <xdr:cNvSpPr txBox="1"/>
      </xdr:nvSpPr>
      <xdr:spPr>
        <a:xfrm>
          <a:off x="10528300" y="16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100422</xdr:rowOff>
    </xdr:from>
    <xdr:to>
      <xdr:col>14</xdr:col>
      <xdr:colOff>79375</xdr:colOff>
      <xdr:row>96</xdr:row>
      <xdr:rowOff>30572</xdr:rowOff>
    </xdr:to>
    <xdr:sp macro="" textlink="">
      <xdr:nvSpPr>
        <xdr:cNvPr id="481" name="円/楕円 480"/>
        <xdr:cNvSpPr/>
      </xdr:nvSpPr>
      <xdr:spPr>
        <a:xfrm>
          <a:off x="9588500" y="1638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47099</xdr:rowOff>
    </xdr:from>
    <xdr:ext cx="534377" cy="259045"/>
    <xdr:sp macro="" textlink="">
      <xdr:nvSpPr>
        <xdr:cNvPr id="482" name="テキスト ボックス 481"/>
        <xdr:cNvSpPr txBox="1"/>
      </xdr:nvSpPr>
      <xdr:spPr>
        <a:xfrm>
          <a:off x="9372111" y="1616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49946</xdr:rowOff>
    </xdr:from>
    <xdr:to>
      <xdr:col>12</xdr:col>
      <xdr:colOff>561975</xdr:colOff>
      <xdr:row>95</xdr:row>
      <xdr:rowOff>151546</xdr:rowOff>
    </xdr:to>
    <xdr:sp macro="" textlink="">
      <xdr:nvSpPr>
        <xdr:cNvPr id="483" name="円/楕円 482"/>
        <xdr:cNvSpPr/>
      </xdr:nvSpPr>
      <xdr:spPr>
        <a:xfrm>
          <a:off x="8699500" y="163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168073</xdr:rowOff>
    </xdr:from>
    <xdr:ext cx="534377" cy="259045"/>
    <xdr:sp macro="" textlink="">
      <xdr:nvSpPr>
        <xdr:cNvPr id="484" name="テキスト ボックス 483"/>
        <xdr:cNvSpPr txBox="1"/>
      </xdr:nvSpPr>
      <xdr:spPr>
        <a:xfrm>
          <a:off x="8483111" y="1611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116241</xdr:rowOff>
    </xdr:from>
    <xdr:to>
      <xdr:col>11</xdr:col>
      <xdr:colOff>358775</xdr:colOff>
      <xdr:row>96</xdr:row>
      <xdr:rowOff>46391</xdr:rowOff>
    </xdr:to>
    <xdr:sp macro="" textlink="">
      <xdr:nvSpPr>
        <xdr:cNvPr id="485" name="円/楕円 484"/>
        <xdr:cNvSpPr/>
      </xdr:nvSpPr>
      <xdr:spPr>
        <a:xfrm>
          <a:off x="7810500" y="164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62918</xdr:rowOff>
    </xdr:from>
    <xdr:ext cx="534377" cy="259045"/>
    <xdr:sp macro="" textlink="">
      <xdr:nvSpPr>
        <xdr:cNvPr id="486" name="テキスト ボックス 485"/>
        <xdr:cNvSpPr txBox="1"/>
      </xdr:nvSpPr>
      <xdr:spPr>
        <a:xfrm>
          <a:off x="7594111" y="1617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40,652</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149113</xdr:rowOff>
    </xdr:from>
    <xdr:to>
      <xdr:col>10</xdr:col>
      <xdr:colOff>155575</xdr:colOff>
      <xdr:row>94</xdr:row>
      <xdr:rowOff>79263</xdr:rowOff>
    </xdr:to>
    <xdr:sp macro="" textlink="">
      <xdr:nvSpPr>
        <xdr:cNvPr id="487" name="円/楕円 486"/>
        <xdr:cNvSpPr/>
      </xdr:nvSpPr>
      <xdr:spPr>
        <a:xfrm>
          <a:off x="6921500" y="1609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95790</xdr:rowOff>
    </xdr:from>
    <xdr:ext cx="534377" cy="259045"/>
    <xdr:sp macro="" textlink="">
      <xdr:nvSpPr>
        <xdr:cNvPr id="488" name="テキスト ボックス 487"/>
        <xdr:cNvSpPr txBox="1"/>
      </xdr:nvSpPr>
      <xdr:spPr>
        <a:xfrm>
          <a:off x="6705111" y="158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501" name="テキスト ボックス 500"/>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13" name="テキスト ボックス 51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103315</xdr:rowOff>
    </xdr:from>
    <xdr:to>
      <xdr:col>23</xdr:col>
      <xdr:colOff>516889</xdr:colOff>
      <xdr:row>38</xdr:row>
      <xdr:rowOff>140367</xdr:rowOff>
    </xdr:to>
    <xdr:cxnSp macro="">
      <xdr:nvCxnSpPr>
        <xdr:cNvPr id="517" name="直線コネクタ 516"/>
        <xdr:cNvCxnSpPr/>
      </xdr:nvCxnSpPr>
      <xdr:spPr>
        <a:xfrm flipV="1">
          <a:off x="16317595" y="5246815"/>
          <a:ext cx="1269" cy="140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144194</xdr:rowOff>
    </xdr:from>
    <xdr:ext cx="534377" cy="259045"/>
    <xdr:sp macro="" textlink="">
      <xdr:nvSpPr>
        <xdr:cNvPr id="518" name="消防費最小値テキスト"/>
        <xdr:cNvSpPr txBox="1"/>
      </xdr:nvSpPr>
      <xdr:spPr>
        <a:xfrm>
          <a:off x="16370300" y="66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140367</xdr:rowOff>
    </xdr:from>
    <xdr:to>
      <xdr:col>23</xdr:col>
      <xdr:colOff>606425</xdr:colOff>
      <xdr:row>38</xdr:row>
      <xdr:rowOff>140367</xdr:rowOff>
    </xdr:to>
    <xdr:cxnSp macro="">
      <xdr:nvCxnSpPr>
        <xdr:cNvPr id="519" name="直線コネクタ 518"/>
        <xdr:cNvCxnSpPr/>
      </xdr:nvCxnSpPr>
      <xdr:spPr>
        <a:xfrm>
          <a:off x="16230600" y="665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49992</xdr:rowOff>
    </xdr:from>
    <xdr:ext cx="534377" cy="259045"/>
    <xdr:sp macro="" textlink="">
      <xdr:nvSpPr>
        <xdr:cNvPr id="520" name="消防費最大値テキスト"/>
        <xdr:cNvSpPr txBox="1"/>
      </xdr:nvSpPr>
      <xdr:spPr>
        <a:xfrm>
          <a:off x="16370300" y="50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103315</xdr:rowOff>
    </xdr:from>
    <xdr:to>
      <xdr:col>23</xdr:col>
      <xdr:colOff>606425</xdr:colOff>
      <xdr:row>30</xdr:row>
      <xdr:rowOff>103315</xdr:rowOff>
    </xdr:to>
    <xdr:cxnSp macro="">
      <xdr:nvCxnSpPr>
        <xdr:cNvPr id="521" name="直線コネクタ 520"/>
        <xdr:cNvCxnSpPr/>
      </xdr:nvCxnSpPr>
      <xdr:spPr>
        <a:xfrm>
          <a:off x="16230600" y="524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100743</xdr:rowOff>
    </xdr:from>
    <xdr:to>
      <xdr:col>23</xdr:col>
      <xdr:colOff>517525</xdr:colOff>
      <xdr:row>38</xdr:row>
      <xdr:rowOff>135699</xdr:rowOff>
    </xdr:to>
    <xdr:cxnSp macro="">
      <xdr:nvCxnSpPr>
        <xdr:cNvPr id="522" name="直線コネクタ 521"/>
        <xdr:cNvCxnSpPr/>
      </xdr:nvCxnSpPr>
      <xdr:spPr>
        <a:xfrm>
          <a:off x="15481300" y="6615843"/>
          <a:ext cx="838200" cy="3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115111</xdr:rowOff>
    </xdr:from>
    <xdr:ext cx="534377" cy="259045"/>
    <xdr:sp macro="" textlink="">
      <xdr:nvSpPr>
        <xdr:cNvPr id="523" name="消防費平均値テキスト"/>
        <xdr:cNvSpPr txBox="1"/>
      </xdr:nvSpPr>
      <xdr:spPr>
        <a:xfrm>
          <a:off x="16370300" y="611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92234</xdr:rowOff>
    </xdr:from>
    <xdr:to>
      <xdr:col>23</xdr:col>
      <xdr:colOff>568325</xdr:colOff>
      <xdr:row>37</xdr:row>
      <xdr:rowOff>22384</xdr:rowOff>
    </xdr:to>
    <xdr:sp macro="" textlink="">
      <xdr:nvSpPr>
        <xdr:cNvPr id="524" name="フローチャート : 判断 523"/>
        <xdr:cNvSpPr/>
      </xdr:nvSpPr>
      <xdr:spPr>
        <a:xfrm>
          <a:off x="162687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100743</xdr:rowOff>
    </xdr:from>
    <xdr:to>
      <xdr:col>22</xdr:col>
      <xdr:colOff>365125</xdr:colOff>
      <xdr:row>38</xdr:row>
      <xdr:rowOff>150558</xdr:rowOff>
    </xdr:to>
    <xdr:cxnSp macro="">
      <xdr:nvCxnSpPr>
        <xdr:cNvPr id="525" name="直線コネクタ 524"/>
        <xdr:cNvCxnSpPr/>
      </xdr:nvCxnSpPr>
      <xdr:spPr>
        <a:xfrm flipV="1">
          <a:off x="14592300" y="6615843"/>
          <a:ext cx="889000" cy="4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xdr:rowOff>
    </xdr:from>
    <xdr:to>
      <xdr:col>22</xdr:col>
      <xdr:colOff>415925</xdr:colOff>
      <xdr:row>37</xdr:row>
      <xdr:rowOff>109728</xdr:rowOff>
    </xdr:to>
    <xdr:sp macro="" textlink="">
      <xdr:nvSpPr>
        <xdr:cNvPr id="526" name="フローチャート : 判断 525"/>
        <xdr:cNvSpPr/>
      </xdr:nvSpPr>
      <xdr:spPr>
        <a:xfrm>
          <a:off x="15430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126255</xdr:rowOff>
    </xdr:from>
    <xdr:ext cx="534377" cy="259045"/>
    <xdr:sp macro="" textlink="">
      <xdr:nvSpPr>
        <xdr:cNvPr id="527" name="テキスト ボックス 526"/>
        <xdr:cNvSpPr txBox="1"/>
      </xdr:nvSpPr>
      <xdr:spPr>
        <a:xfrm>
          <a:off x="15214111" y="61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120364</xdr:rowOff>
    </xdr:from>
    <xdr:to>
      <xdr:col>21</xdr:col>
      <xdr:colOff>161925</xdr:colOff>
      <xdr:row>38</xdr:row>
      <xdr:rowOff>150558</xdr:rowOff>
    </xdr:to>
    <xdr:cxnSp macro="">
      <xdr:nvCxnSpPr>
        <xdr:cNvPr id="528" name="直線コネクタ 527"/>
        <xdr:cNvCxnSpPr/>
      </xdr:nvCxnSpPr>
      <xdr:spPr>
        <a:xfrm>
          <a:off x="13703300" y="6635464"/>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35370</xdr:rowOff>
    </xdr:from>
    <xdr:to>
      <xdr:col>21</xdr:col>
      <xdr:colOff>212725</xdr:colOff>
      <xdr:row>37</xdr:row>
      <xdr:rowOff>136970</xdr:rowOff>
    </xdr:to>
    <xdr:sp macro="" textlink="">
      <xdr:nvSpPr>
        <xdr:cNvPr id="529" name="フローチャート : 判断 528"/>
        <xdr:cNvSpPr/>
      </xdr:nvSpPr>
      <xdr:spPr>
        <a:xfrm>
          <a:off x="14541500" y="63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153497</xdr:rowOff>
    </xdr:from>
    <xdr:ext cx="534377" cy="259045"/>
    <xdr:sp macro="" textlink="">
      <xdr:nvSpPr>
        <xdr:cNvPr id="530" name="テキスト ボックス 529"/>
        <xdr:cNvSpPr txBox="1"/>
      </xdr:nvSpPr>
      <xdr:spPr>
        <a:xfrm>
          <a:off x="14325111" y="61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826</xdr:rowOff>
    </xdr:from>
    <xdr:to>
      <xdr:col>19</xdr:col>
      <xdr:colOff>644525</xdr:colOff>
      <xdr:row>38</xdr:row>
      <xdr:rowOff>120364</xdr:rowOff>
    </xdr:to>
    <xdr:cxnSp macro="">
      <xdr:nvCxnSpPr>
        <xdr:cNvPr id="531" name="直線コネクタ 530"/>
        <xdr:cNvCxnSpPr/>
      </xdr:nvCxnSpPr>
      <xdr:spPr>
        <a:xfrm>
          <a:off x="12814300" y="6515926"/>
          <a:ext cx="889000" cy="11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58039</xdr:rowOff>
    </xdr:from>
    <xdr:to>
      <xdr:col>20</xdr:col>
      <xdr:colOff>9525</xdr:colOff>
      <xdr:row>37</xdr:row>
      <xdr:rowOff>159639</xdr:rowOff>
    </xdr:to>
    <xdr:sp macro="" textlink="">
      <xdr:nvSpPr>
        <xdr:cNvPr id="532" name="フローチャート : 判断 531"/>
        <xdr:cNvSpPr/>
      </xdr:nvSpPr>
      <xdr:spPr>
        <a:xfrm>
          <a:off x="13652500" y="64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4716</xdr:rowOff>
    </xdr:from>
    <xdr:ext cx="534377" cy="259045"/>
    <xdr:sp macro="" textlink="">
      <xdr:nvSpPr>
        <xdr:cNvPr id="533" name="テキスト ボックス 532"/>
        <xdr:cNvSpPr txBox="1"/>
      </xdr:nvSpPr>
      <xdr:spPr>
        <a:xfrm>
          <a:off x="13436111" y="61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66516</xdr:rowOff>
    </xdr:from>
    <xdr:to>
      <xdr:col>18</xdr:col>
      <xdr:colOff>492125</xdr:colOff>
      <xdr:row>37</xdr:row>
      <xdr:rowOff>168116</xdr:rowOff>
    </xdr:to>
    <xdr:sp macro="" textlink="">
      <xdr:nvSpPr>
        <xdr:cNvPr id="534" name="フローチャート : 判断 533"/>
        <xdr:cNvSpPr/>
      </xdr:nvSpPr>
      <xdr:spPr>
        <a:xfrm>
          <a:off x="12763500" y="641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13193</xdr:rowOff>
    </xdr:from>
    <xdr:ext cx="534377" cy="259045"/>
    <xdr:sp macro="" textlink="">
      <xdr:nvSpPr>
        <xdr:cNvPr id="535" name="テキスト ボックス 534"/>
        <xdr:cNvSpPr txBox="1"/>
      </xdr:nvSpPr>
      <xdr:spPr>
        <a:xfrm>
          <a:off x="12547111" y="61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84899</xdr:rowOff>
    </xdr:from>
    <xdr:to>
      <xdr:col>23</xdr:col>
      <xdr:colOff>568325</xdr:colOff>
      <xdr:row>39</xdr:row>
      <xdr:rowOff>15049</xdr:rowOff>
    </xdr:to>
    <xdr:sp macro="" textlink="">
      <xdr:nvSpPr>
        <xdr:cNvPr id="541" name="円/楕円 540"/>
        <xdr:cNvSpPr/>
      </xdr:nvSpPr>
      <xdr:spPr>
        <a:xfrm>
          <a:off x="16268700" y="65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171276</xdr:rowOff>
    </xdr:from>
    <xdr:ext cx="534377" cy="259045"/>
    <xdr:sp macro="" textlink="">
      <xdr:nvSpPr>
        <xdr:cNvPr id="542" name="消防費該当値テキスト"/>
        <xdr:cNvSpPr txBox="1"/>
      </xdr:nvSpPr>
      <xdr:spPr>
        <a:xfrm>
          <a:off x="16370300" y="65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49943</xdr:rowOff>
    </xdr:from>
    <xdr:to>
      <xdr:col>22</xdr:col>
      <xdr:colOff>415925</xdr:colOff>
      <xdr:row>38</xdr:row>
      <xdr:rowOff>151543</xdr:rowOff>
    </xdr:to>
    <xdr:sp macro="" textlink="">
      <xdr:nvSpPr>
        <xdr:cNvPr id="543" name="円/楕円 542"/>
        <xdr:cNvSpPr/>
      </xdr:nvSpPr>
      <xdr:spPr>
        <a:xfrm>
          <a:off x="15430500" y="65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142670</xdr:rowOff>
    </xdr:from>
    <xdr:ext cx="534377" cy="259045"/>
    <xdr:sp macro="" textlink="">
      <xdr:nvSpPr>
        <xdr:cNvPr id="544" name="テキスト ボックス 543"/>
        <xdr:cNvSpPr txBox="1"/>
      </xdr:nvSpPr>
      <xdr:spPr>
        <a:xfrm>
          <a:off x="15214111" y="665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99758</xdr:rowOff>
    </xdr:from>
    <xdr:to>
      <xdr:col>21</xdr:col>
      <xdr:colOff>212725</xdr:colOff>
      <xdr:row>39</xdr:row>
      <xdr:rowOff>29908</xdr:rowOff>
    </xdr:to>
    <xdr:sp macro="" textlink="">
      <xdr:nvSpPr>
        <xdr:cNvPr id="545" name="円/楕円 544"/>
        <xdr:cNvSpPr/>
      </xdr:nvSpPr>
      <xdr:spPr>
        <a:xfrm>
          <a:off x="14541500" y="661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21035</xdr:rowOff>
    </xdr:from>
    <xdr:ext cx="534377" cy="259045"/>
    <xdr:sp macro="" textlink="">
      <xdr:nvSpPr>
        <xdr:cNvPr id="546" name="テキスト ボックス 545"/>
        <xdr:cNvSpPr txBox="1"/>
      </xdr:nvSpPr>
      <xdr:spPr>
        <a:xfrm>
          <a:off x="14325111" y="670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69564</xdr:rowOff>
    </xdr:from>
    <xdr:to>
      <xdr:col>20</xdr:col>
      <xdr:colOff>9525</xdr:colOff>
      <xdr:row>38</xdr:row>
      <xdr:rowOff>171164</xdr:rowOff>
    </xdr:to>
    <xdr:sp macro="" textlink="">
      <xdr:nvSpPr>
        <xdr:cNvPr id="547" name="円/楕円 546"/>
        <xdr:cNvSpPr/>
      </xdr:nvSpPr>
      <xdr:spPr>
        <a:xfrm>
          <a:off x="13652500" y="65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162291</xdr:rowOff>
    </xdr:from>
    <xdr:ext cx="534377" cy="259045"/>
    <xdr:sp macro="" textlink="">
      <xdr:nvSpPr>
        <xdr:cNvPr id="548" name="テキスト ボックス 547"/>
        <xdr:cNvSpPr txBox="1"/>
      </xdr:nvSpPr>
      <xdr:spPr>
        <a:xfrm>
          <a:off x="13436111" y="667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121476</xdr:rowOff>
    </xdr:from>
    <xdr:to>
      <xdr:col>18</xdr:col>
      <xdr:colOff>492125</xdr:colOff>
      <xdr:row>38</xdr:row>
      <xdr:rowOff>51626</xdr:rowOff>
    </xdr:to>
    <xdr:sp macro="" textlink="">
      <xdr:nvSpPr>
        <xdr:cNvPr id="549" name="円/楕円 548"/>
        <xdr:cNvSpPr/>
      </xdr:nvSpPr>
      <xdr:spPr>
        <a:xfrm>
          <a:off x="12763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42753</xdr:rowOff>
    </xdr:from>
    <xdr:ext cx="534377" cy="259045"/>
    <xdr:sp macro="" textlink="">
      <xdr:nvSpPr>
        <xdr:cNvPr id="550" name="テキスト ボックス 549"/>
        <xdr:cNvSpPr txBox="1"/>
      </xdr:nvSpPr>
      <xdr:spPr>
        <a:xfrm>
          <a:off x="12547111" y="65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104359</xdr:rowOff>
    </xdr:from>
    <xdr:to>
      <xdr:col>23</xdr:col>
      <xdr:colOff>516889</xdr:colOff>
      <xdr:row>58</xdr:row>
      <xdr:rowOff>95992</xdr:rowOff>
    </xdr:to>
    <xdr:cxnSp macro="">
      <xdr:nvCxnSpPr>
        <xdr:cNvPr id="573" name="直線コネクタ 572"/>
        <xdr:cNvCxnSpPr/>
      </xdr:nvCxnSpPr>
      <xdr:spPr>
        <a:xfrm flipV="1">
          <a:off x="16317595" y="8848309"/>
          <a:ext cx="1269" cy="119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99819</xdr:rowOff>
    </xdr:from>
    <xdr:ext cx="534377" cy="259045"/>
    <xdr:sp macro="" textlink="">
      <xdr:nvSpPr>
        <xdr:cNvPr id="574" name="教育費最小値テキスト"/>
        <xdr:cNvSpPr txBox="1"/>
      </xdr:nvSpPr>
      <xdr:spPr>
        <a:xfrm>
          <a:off x="16370300" y="100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58</xdr:row>
      <xdr:rowOff>95992</xdr:rowOff>
    </xdr:from>
    <xdr:to>
      <xdr:col>23</xdr:col>
      <xdr:colOff>606425</xdr:colOff>
      <xdr:row>58</xdr:row>
      <xdr:rowOff>95992</xdr:rowOff>
    </xdr:to>
    <xdr:cxnSp macro="">
      <xdr:nvCxnSpPr>
        <xdr:cNvPr id="575" name="直線コネクタ 574"/>
        <xdr:cNvCxnSpPr/>
      </xdr:nvCxnSpPr>
      <xdr:spPr>
        <a:xfrm>
          <a:off x="16230600" y="1004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51036</xdr:rowOff>
    </xdr:from>
    <xdr:ext cx="534377" cy="259045"/>
    <xdr:sp macro="" textlink="">
      <xdr:nvSpPr>
        <xdr:cNvPr id="576" name="教育費最大値テキスト"/>
        <xdr:cNvSpPr txBox="1"/>
      </xdr:nvSpPr>
      <xdr:spPr>
        <a:xfrm>
          <a:off x="16370300" y="86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51</xdr:row>
      <xdr:rowOff>104359</xdr:rowOff>
    </xdr:from>
    <xdr:to>
      <xdr:col>23</xdr:col>
      <xdr:colOff>606425</xdr:colOff>
      <xdr:row>51</xdr:row>
      <xdr:rowOff>104359</xdr:rowOff>
    </xdr:to>
    <xdr:cxnSp macro="">
      <xdr:nvCxnSpPr>
        <xdr:cNvPr id="577" name="直線コネクタ 576"/>
        <xdr:cNvCxnSpPr/>
      </xdr:nvCxnSpPr>
      <xdr:spPr>
        <a:xfrm>
          <a:off x="16230600" y="8848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163246</xdr:rowOff>
    </xdr:from>
    <xdr:to>
      <xdr:col>23</xdr:col>
      <xdr:colOff>517525</xdr:colOff>
      <xdr:row>54</xdr:row>
      <xdr:rowOff>126533</xdr:rowOff>
    </xdr:to>
    <xdr:cxnSp macro="">
      <xdr:nvCxnSpPr>
        <xdr:cNvPr id="578" name="直線コネクタ 577"/>
        <xdr:cNvCxnSpPr/>
      </xdr:nvCxnSpPr>
      <xdr:spPr>
        <a:xfrm>
          <a:off x="15481300" y="9078646"/>
          <a:ext cx="838200" cy="30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139564</xdr:rowOff>
    </xdr:from>
    <xdr:ext cx="534377" cy="259045"/>
    <xdr:sp macro="" textlink="">
      <xdr:nvSpPr>
        <xdr:cNvPr id="579" name="教育費平均値テキスト"/>
        <xdr:cNvSpPr txBox="1"/>
      </xdr:nvSpPr>
      <xdr:spPr>
        <a:xfrm>
          <a:off x="16370300" y="9397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161137</xdr:rowOff>
    </xdr:from>
    <xdr:to>
      <xdr:col>23</xdr:col>
      <xdr:colOff>568325</xdr:colOff>
      <xdr:row>55</xdr:row>
      <xdr:rowOff>91287</xdr:rowOff>
    </xdr:to>
    <xdr:sp macro="" textlink="">
      <xdr:nvSpPr>
        <xdr:cNvPr id="580" name="フローチャート : 判断 579"/>
        <xdr:cNvSpPr/>
      </xdr:nvSpPr>
      <xdr:spPr>
        <a:xfrm>
          <a:off x="16268700" y="941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163246</xdr:rowOff>
    </xdr:from>
    <xdr:to>
      <xdr:col>22</xdr:col>
      <xdr:colOff>365125</xdr:colOff>
      <xdr:row>58</xdr:row>
      <xdr:rowOff>65908</xdr:rowOff>
    </xdr:to>
    <xdr:cxnSp macro="">
      <xdr:nvCxnSpPr>
        <xdr:cNvPr id="581" name="直線コネクタ 580"/>
        <xdr:cNvCxnSpPr/>
      </xdr:nvCxnSpPr>
      <xdr:spPr>
        <a:xfrm flipV="1">
          <a:off x="14592300" y="9078646"/>
          <a:ext cx="889000" cy="93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141478</xdr:rowOff>
    </xdr:from>
    <xdr:to>
      <xdr:col>22</xdr:col>
      <xdr:colOff>415925</xdr:colOff>
      <xdr:row>56</xdr:row>
      <xdr:rowOff>71628</xdr:rowOff>
    </xdr:to>
    <xdr:sp macro="" textlink="">
      <xdr:nvSpPr>
        <xdr:cNvPr id="582" name="フローチャート : 判断 581"/>
        <xdr:cNvSpPr/>
      </xdr:nvSpPr>
      <xdr:spPr>
        <a:xfrm>
          <a:off x="15430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62755</xdr:rowOff>
    </xdr:from>
    <xdr:ext cx="534377" cy="259045"/>
    <xdr:sp macro="" textlink="">
      <xdr:nvSpPr>
        <xdr:cNvPr id="583" name="テキスト ボックス 582"/>
        <xdr:cNvSpPr txBox="1"/>
      </xdr:nvSpPr>
      <xdr:spPr>
        <a:xfrm>
          <a:off x="15214111" y="96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65908</xdr:rowOff>
    </xdr:from>
    <xdr:to>
      <xdr:col>21</xdr:col>
      <xdr:colOff>161925</xdr:colOff>
      <xdr:row>59</xdr:row>
      <xdr:rowOff>33721</xdr:rowOff>
    </xdr:to>
    <xdr:cxnSp macro="">
      <xdr:nvCxnSpPr>
        <xdr:cNvPr id="584" name="直線コネクタ 583"/>
        <xdr:cNvCxnSpPr/>
      </xdr:nvCxnSpPr>
      <xdr:spPr>
        <a:xfrm flipV="1">
          <a:off x="13703300" y="10010008"/>
          <a:ext cx="8890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85882</xdr:rowOff>
    </xdr:from>
    <xdr:to>
      <xdr:col>21</xdr:col>
      <xdr:colOff>212725</xdr:colOff>
      <xdr:row>57</xdr:row>
      <xdr:rowOff>16032</xdr:rowOff>
    </xdr:to>
    <xdr:sp macro="" textlink="">
      <xdr:nvSpPr>
        <xdr:cNvPr id="585" name="フローチャート : 判断 584"/>
        <xdr:cNvSpPr/>
      </xdr:nvSpPr>
      <xdr:spPr>
        <a:xfrm>
          <a:off x="14541500" y="968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32559</xdr:rowOff>
    </xdr:from>
    <xdr:ext cx="534377" cy="259045"/>
    <xdr:sp macro="" textlink="">
      <xdr:nvSpPr>
        <xdr:cNvPr id="586" name="テキスト ボックス 585"/>
        <xdr:cNvSpPr txBox="1"/>
      </xdr:nvSpPr>
      <xdr:spPr>
        <a:xfrm>
          <a:off x="14325111" y="946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32578</xdr:rowOff>
    </xdr:from>
    <xdr:to>
      <xdr:col>19</xdr:col>
      <xdr:colOff>644525</xdr:colOff>
      <xdr:row>59</xdr:row>
      <xdr:rowOff>33721</xdr:rowOff>
    </xdr:to>
    <xdr:cxnSp macro="">
      <xdr:nvCxnSpPr>
        <xdr:cNvPr id="587" name="直線コネクタ 586"/>
        <xdr:cNvCxnSpPr/>
      </xdr:nvCxnSpPr>
      <xdr:spPr>
        <a:xfrm>
          <a:off x="12814300" y="101481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113634</xdr:rowOff>
    </xdr:from>
    <xdr:to>
      <xdr:col>20</xdr:col>
      <xdr:colOff>9525</xdr:colOff>
      <xdr:row>57</xdr:row>
      <xdr:rowOff>43784</xdr:rowOff>
    </xdr:to>
    <xdr:sp macro="" textlink="">
      <xdr:nvSpPr>
        <xdr:cNvPr id="588" name="フローチャート : 判断 587"/>
        <xdr:cNvSpPr/>
      </xdr:nvSpPr>
      <xdr:spPr>
        <a:xfrm>
          <a:off x="13652500" y="971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60311</xdr:rowOff>
    </xdr:from>
    <xdr:ext cx="534377" cy="259045"/>
    <xdr:sp macro="" textlink="">
      <xdr:nvSpPr>
        <xdr:cNvPr id="589" name="テキスト ボックス 588"/>
        <xdr:cNvSpPr txBox="1"/>
      </xdr:nvSpPr>
      <xdr:spPr>
        <a:xfrm>
          <a:off x="13436111" y="94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52461</xdr:rowOff>
    </xdr:from>
    <xdr:to>
      <xdr:col>18</xdr:col>
      <xdr:colOff>492125</xdr:colOff>
      <xdr:row>56</xdr:row>
      <xdr:rowOff>154061</xdr:rowOff>
    </xdr:to>
    <xdr:sp macro="" textlink="">
      <xdr:nvSpPr>
        <xdr:cNvPr id="590" name="フローチャート : 判断 589"/>
        <xdr:cNvSpPr/>
      </xdr:nvSpPr>
      <xdr:spPr>
        <a:xfrm>
          <a:off x="12763500" y="96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170588</xdr:rowOff>
    </xdr:from>
    <xdr:ext cx="534377" cy="259045"/>
    <xdr:sp macro="" textlink="">
      <xdr:nvSpPr>
        <xdr:cNvPr id="591" name="テキスト ボックス 590"/>
        <xdr:cNvSpPr txBox="1"/>
      </xdr:nvSpPr>
      <xdr:spPr>
        <a:xfrm>
          <a:off x="12547111" y="94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75733</xdr:rowOff>
    </xdr:from>
    <xdr:to>
      <xdr:col>23</xdr:col>
      <xdr:colOff>568325</xdr:colOff>
      <xdr:row>55</xdr:row>
      <xdr:rowOff>5883</xdr:rowOff>
    </xdr:to>
    <xdr:sp macro="" textlink="">
      <xdr:nvSpPr>
        <xdr:cNvPr id="597" name="円/楕円 596"/>
        <xdr:cNvSpPr/>
      </xdr:nvSpPr>
      <xdr:spPr>
        <a:xfrm>
          <a:off x="16268700" y="93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98610</xdr:rowOff>
    </xdr:from>
    <xdr:ext cx="534377" cy="259045"/>
    <xdr:sp macro="" textlink="">
      <xdr:nvSpPr>
        <xdr:cNvPr id="598" name="教育費該当値テキスト"/>
        <xdr:cNvSpPr txBox="1"/>
      </xdr:nvSpPr>
      <xdr:spPr>
        <a:xfrm>
          <a:off x="16370300" y="918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112446</xdr:rowOff>
    </xdr:from>
    <xdr:to>
      <xdr:col>22</xdr:col>
      <xdr:colOff>415925</xdr:colOff>
      <xdr:row>53</xdr:row>
      <xdr:rowOff>42596</xdr:rowOff>
    </xdr:to>
    <xdr:sp macro="" textlink="">
      <xdr:nvSpPr>
        <xdr:cNvPr id="599" name="円/楕円 598"/>
        <xdr:cNvSpPr/>
      </xdr:nvSpPr>
      <xdr:spPr>
        <a:xfrm>
          <a:off x="15430500" y="90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59123</xdr:rowOff>
    </xdr:from>
    <xdr:ext cx="534377" cy="259045"/>
    <xdr:sp macro="" textlink="">
      <xdr:nvSpPr>
        <xdr:cNvPr id="600" name="テキスト ボックス 599"/>
        <xdr:cNvSpPr txBox="1"/>
      </xdr:nvSpPr>
      <xdr:spPr>
        <a:xfrm>
          <a:off x="15214111" y="88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15108</xdr:rowOff>
    </xdr:from>
    <xdr:to>
      <xdr:col>21</xdr:col>
      <xdr:colOff>212725</xdr:colOff>
      <xdr:row>58</xdr:row>
      <xdr:rowOff>116708</xdr:rowOff>
    </xdr:to>
    <xdr:sp macro="" textlink="">
      <xdr:nvSpPr>
        <xdr:cNvPr id="601" name="円/楕円 600"/>
        <xdr:cNvSpPr/>
      </xdr:nvSpPr>
      <xdr:spPr>
        <a:xfrm>
          <a:off x="14541500" y="99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107835</xdr:rowOff>
    </xdr:from>
    <xdr:ext cx="534377" cy="259045"/>
    <xdr:sp macro="" textlink="">
      <xdr:nvSpPr>
        <xdr:cNvPr id="602" name="テキスト ボックス 601"/>
        <xdr:cNvSpPr txBox="1"/>
      </xdr:nvSpPr>
      <xdr:spPr>
        <a:xfrm>
          <a:off x="14325111" y="100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154371</xdr:rowOff>
    </xdr:from>
    <xdr:to>
      <xdr:col>20</xdr:col>
      <xdr:colOff>9525</xdr:colOff>
      <xdr:row>59</xdr:row>
      <xdr:rowOff>84521</xdr:rowOff>
    </xdr:to>
    <xdr:sp macro="" textlink="">
      <xdr:nvSpPr>
        <xdr:cNvPr id="603" name="円/楕円 602"/>
        <xdr:cNvSpPr/>
      </xdr:nvSpPr>
      <xdr:spPr>
        <a:xfrm>
          <a:off x="13652500" y="1009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75648</xdr:rowOff>
    </xdr:from>
    <xdr:ext cx="534377" cy="259045"/>
    <xdr:sp macro="" textlink="">
      <xdr:nvSpPr>
        <xdr:cNvPr id="604" name="テキスト ボックス 603"/>
        <xdr:cNvSpPr txBox="1"/>
      </xdr:nvSpPr>
      <xdr:spPr>
        <a:xfrm>
          <a:off x="13436111" y="1019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153228</xdr:rowOff>
    </xdr:from>
    <xdr:to>
      <xdr:col>18</xdr:col>
      <xdr:colOff>492125</xdr:colOff>
      <xdr:row>59</xdr:row>
      <xdr:rowOff>83378</xdr:rowOff>
    </xdr:to>
    <xdr:sp macro="" textlink="">
      <xdr:nvSpPr>
        <xdr:cNvPr id="605" name="円/楕円 604"/>
        <xdr:cNvSpPr/>
      </xdr:nvSpPr>
      <xdr:spPr>
        <a:xfrm>
          <a:off x="12763500" y="100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74505</xdr:rowOff>
    </xdr:from>
    <xdr:ext cx="534377" cy="259045"/>
    <xdr:sp macro="" textlink="">
      <xdr:nvSpPr>
        <xdr:cNvPr id="606" name="テキスト ボックス 605"/>
        <xdr:cNvSpPr txBox="1"/>
      </xdr:nvSpPr>
      <xdr:spPr>
        <a:xfrm>
          <a:off x="12547111" y="1019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77</xdr:row>
      <xdr:rowOff>51079</xdr:rowOff>
    </xdr:from>
    <xdr:to>
      <xdr:col>23</xdr:col>
      <xdr:colOff>516889</xdr:colOff>
      <xdr:row>79</xdr:row>
      <xdr:rowOff>44450</xdr:rowOff>
    </xdr:to>
    <xdr:cxnSp macro="">
      <xdr:nvCxnSpPr>
        <xdr:cNvPr id="630" name="直線コネクタ 629"/>
        <xdr:cNvCxnSpPr/>
      </xdr:nvCxnSpPr>
      <xdr:spPr>
        <a:xfrm flipV="1">
          <a:off x="16317595" y="13252729"/>
          <a:ext cx="1269" cy="33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169206</xdr:rowOff>
    </xdr:from>
    <xdr:ext cx="469744" cy="259045"/>
    <xdr:sp macro="" textlink="">
      <xdr:nvSpPr>
        <xdr:cNvPr id="633" name="災害復旧費最大値テキスト"/>
        <xdr:cNvSpPr txBox="1"/>
      </xdr:nvSpPr>
      <xdr:spPr>
        <a:xfrm>
          <a:off x="16370300" y="130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77</xdr:row>
      <xdr:rowOff>51079</xdr:rowOff>
    </xdr:from>
    <xdr:to>
      <xdr:col>23</xdr:col>
      <xdr:colOff>606425</xdr:colOff>
      <xdr:row>77</xdr:row>
      <xdr:rowOff>51079</xdr:rowOff>
    </xdr:to>
    <xdr:cxnSp macro="">
      <xdr:nvCxnSpPr>
        <xdr:cNvPr id="634" name="直線コネクタ 633"/>
        <xdr:cNvCxnSpPr/>
      </xdr:nvCxnSpPr>
      <xdr:spPr>
        <a:xfrm>
          <a:off x="16230600" y="1325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169647</xdr:rowOff>
    </xdr:from>
    <xdr:to>
      <xdr:col>23</xdr:col>
      <xdr:colOff>517525</xdr:colOff>
      <xdr:row>79</xdr:row>
      <xdr:rowOff>44450</xdr:rowOff>
    </xdr:to>
    <xdr:cxnSp macro="">
      <xdr:nvCxnSpPr>
        <xdr:cNvPr id="635" name="直線コネクタ 634"/>
        <xdr:cNvCxnSpPr/>
      </xdr:nvCxnSpPr>
      <xdr:spPr>
        <a:xfrm>
          <a:off x="15481300" y="13542747"/>
          <a:ext cx="8382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128694</xdr:rowOff>
    </xdr:from>
    <xdr:ext cx="378565" cy="259045"/>
    <xdr:sp macro="" textlink="">
      <xdr:nvSpPr>
        <xdr:cNvPr id="636" name="災害復旧費平均値テキスト"/>
        <xdr:cNvSpPr txBox="1"/>
      </xdr:nvSpPr>
      <xdr:spPr>
        <a:xfrm>
          <a:off x="16370300" y="133303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105817</xdr:rowOff>
    </xdr:from>
    <xdr:to>
      <xdr:col>23</xdr:col>
      <xdr:colOff>568325</xdr:colOff>
      <xdr:row>79</xdr:row>
      <xdr:rowOff>35967</xdr:rowOff>
    </xdr:to>
    <xdr:sp macro="" textlink="">
      <xdr:nvSpPr>
        <xdr:cNvPr id="637" name="フローチャート : 判断 636"/>
        <xdr:cNvSpPr/>
      </xdr:nvSpPr>
      <xdr:spPr>
        <a:xfrm>
          <a:off x="16268700" y="1347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84150</xdr:rowOff>
    </xdr:from>
    <xdr:to>
      <xdr:col>22</xdr:col>
      <xdr:colOff>365125</xdr:colOff>
      <xdr:row>78</xdr:row>
      <xdr:rowOff>169647</xdr:rowOff>
    </xdr:to>
    <xdr:cxnSp macro="">
      <xdr:nvCxnSpPr>
        <xdr:cNvPr id="638" name="直線コネクタ 637"/>
        <xdr:cNvCxnSpPr/>
      </xdr:nvCxnSpPr>
      <xdr:spPr>
        <a:xfrm>
          <a:off x="14592300" y="13285800"/>
          <a:ext cx="889000" cy="2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22758</xdr:rowOff>
    </xdr:from>
    <xdr:to>
      <xdr:col>22</xdr:col>
      <xdr:colOff>415925</xdr:colOff>
      <xdr:row>78</xdr:row>
      <xdr:rowOff>124358</xdr:rowOff>
    </xdr:to>
    <xdr:sp macro="" textlink="">
      <xdr:nvSpPr>
        <xdr:cNvPr id="639" name="フローチャート : 判断 638"/>
        <xdr:cNvSpPr/>
      </xdr:nvSpPr>
      <xdr:spPr>
        <a:xfrm>
          <a:off x="15430500" y="133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140885</xdr:rowOff>
    </xdr:from>
    <xdr:ext cx="469744" cy="259045"/>
    <xdr:sp macro="" textlink="">
      <xdr:nvSpPr>
        <xdr:cNvPr id="640" name="テキスト ボックス 639"/>
        <xdr:cNvSpPr txBox="1"/>
      </xdr:nvSpPr>
      <xdr:spPr>
        <a:xfrm>
          <a:off x="15246427" y="131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137033</xdr:rowOff>
    </xdr:from>
    <xdr:to>
      <xdr:col>21</xdr:col>
      <xdr:colOff>161925</xdr:colOff>
      <xdr:row>77</xdr:row>
      <xdr:rowOff>84150</xdr:rowOff>
    </xdr:to>
    <xdr:cxnSp macro="">
      <xdr:nvCxnSpPr>
        <xdr:cNvPr id="641" name="直線コネクタ 640"/>
        <xdr:cNvCxnSpPr/>
      </xdr:nvCxnSpPr>
      <xdr:spPr>
        <a:xfrm>
          <a:off x="13703300" y="12138533"/>
          <a:ext cx="889000" cy="114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93701</xdr:rowOff>
    </xdr:from>
    <xdr:to>
      <xdr:col>21</xdr:col>
      <xdr:colOff>212725</xdr:colOff>
      <xdr:row>78</xdr:row>
      <xdr:rowOff>23851</xdr:rowOff>
    </xdr:to>
    <xdr:sp macro="" textlink="">
      <xdr:nvSpPr>
        <xdr:cNvPr id="642" name="フローチャート : 判断 641"/>
        <xdr:cNvSpPr/>
      </xdr:nvSpPr>
      <xdr:spPr>
        <a:xfrm>
          <a:off x="14541500" y="1329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14978</xdr:rowOff>
    </xdr:from>
    <xdr:ext cx="469744" cy="259045"/>
    <xdr:sp macro="" textlink="">
      <xdr:nvSpPr>
        <xdr:cNvPr id="643" name="テキスト ボックス 642"/>
        <xdr:cNvSpPr txBox="1"/>
      </xdr:nvSpPr>
      <xdr:spPr>
        <a:xfrm>
          <a:off x="14357427" y="133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137033</xdr:rowOff>
    </xdr:from>
    <xdr:to>
      <xdr:col>19</xdr:col>
      <xdr:colOff>644525</xdr:colOff>
      <xdr:row>74</xdr:row>
      <xdr:rowOff>28219</xdr:rowOff>
    </xdr:to>
    <xdr:cxnSp macro="">
      <xdr:nvCxnSpPr>
        <xdr:cNvPr id="644" name="直線コネクタ 643"/>
        <xdr:cNvCxnSpPr/>
      </xdr:nvCxnSpPr>
      <xdr:spPr>
        <a:xfrm flipV="1">
          <a:off x="12814300" y="12138533"/>
          <a:ext cx="889000" cy="5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95453</xdr:rowOff>
    </xdr:from>
    <xdr:to>
      <xdr:col>20</xdr:col>
      <xdr:colOff>9525</xdr:colOff>
      <xdr:row>78</xdr:row>
      <xdr:rowOff>25603</xdr:rowOff>
    </xdr:to>
    <xdr:sp macro="" textlink="">
      <xdr:nvSpPr>
        <xdr:cNvPr id="645" name="フローチャート : 判断 644"/>
        <xdr:cNvSpPr/>
      </xdr:nvSpPr>
      <xdr:spPr>
        <a:xfrm>
          <a:off x="13652500" y="1329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16730</xdr:rowOff>
    </xdr:from>
    <xdr:ext cx="469744" cy="259045"/>
    <xdr:sp macro="" textlink="">
      <xdr:nvSpPr>
        <xdr:cNvPr id="646" name="テキスト ボックス 645"/>
        <xdr:cNvSpPr txBox="1"/>
      </xdr:nvSpPr>
      <xdr:spPr>
        <a:xfrm>
          <a:off x="13468427" y="133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119227</xdr:rowOff>
    </xdr:from>
    <xdr:to>
      <xdr:col>18</xdr:col>
      <xdr:colOff>492125</xdr:colOff>
      <xdr:row>78</xdr:row>
      <xdr:rowOff>49377</xdr:rowOff>
    </xdr:to>
    <xdr:sp macro="" textlink="">
      <xdr:nvSpPr>
        <xdr:cNvPr id="647" name="フローチャート : 判断 646"/>
        <xdr:cNvSpPr/>
      </xdr:nvSpPr>
      <xdr:spPr>
        <a:xfrm>
          <a:off x="12763500" y="133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40504</xdr:rowOff>
    </xdr:from>
    <xdr:ext cx="469744" cy="259045"/>
    <xdr:sp macro="" textlink="">
      <xdr:nvSpPr>
        <xdr:cNvPr id="648" name="テキスト ボックス 647"/>
        <xdr:cNvSpPr txBox="1"/>
      </xdr:nvSpPr>
      <xdr:spPr>
        <a:xfrm>
          <a:off x="12579427" y="1341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84243</xdr:rowOff>
    </xdr:from>
    <xdr:ext cx="249299" cy="259045"/>
    <xdr:sp macro="" textlink="">
      <xdr:nvSpPr>
        <xdr:cNvPr id="655" name="災害復旧費該当値テキスト"/>
        <xdr:cNvSpPr txBox="1"/>
      </xdr:nvSpPr>
      <xdr:spPr>
        <a:xfrm>
          <a:off x="16370300" y="134573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118847</xdr:rowOff>
    </xdr:from>
    <xdr:to>
      <xdr:col>22</xdr:col>
      <xdr:colOff>415925</xdr:colOff>
      <xdr:row>79</xdr:row>
      <xdr:rowOff>48997</xdr:rowOff>
    </xdr:to>
    <xdr:sp macro="" textlink="">
      <xdr:nvSpPr>
        <xdr:cNvPr id="656" name="円/楕円 655"/>
        <xdr:cNvSpPr/>
      </xdr:nvSpPr>
      <xdr:spPr>
        <a:xfrm>
          <a:off x="15430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40124</xdr:rowOff>
    </xdr:from>
    <xdr:ext cx="378565" cy="259045"/>
    <xdr:sp macro="" textlink="">
      <xdr:nvSpPr>
        <xdr:cNvPr id="657" name="テキスト ボックス 656"/>
        <xdr:cNvSpPr txBox="1"/>
      </xdr:nvSpPr>
      <xdr:spPr>
        <a:xfrm>
          <a:off x="15292017" y="13584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33350</xdr:rowOff>
    </xdr:from>
    <xdr:to>
      <xdr:col>21</xdr:col>
      <xdr:colOff>212725</xdr:colOff>
      <xdr:row>77</xdr:row>
      <xdr:rowOff>134950</xdr:rowOff>
    </xdr:to>
    <xdr:sp macro="" textlink="">
      <xdr:nvSpPr>
        <xdr:cNvPr id="658" name="円/楕円 657"/>
        <xdr:cNvSpPr/>
      </xdr:nvSpPr>
      <xdr:spPr>
        <a:xfrm>
          <a:off x="14541500" y="132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151477</xdr:rowOff>
    </xdr:from>
    <xdr:ext cx="469744" cy="259045"/>
    <xdr:sp macro="" textlink="">
      <xdr:nvSpPr>
        <xdr:cNvPr id="659" name="テキスト ボックス 658"/>
        <xdr:cNvSpPr txBox="1"/>
      </xdr:nvSpPr>
      <xdr:spPr>
        <a:xfrm>
          <a:off x="14357427" y="130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86233</xdr:rowOff>
    </xdr:from>
    <xdr:to>
      <xdr:col>20</xdr:col>
      <xdr:colOff>9525</xdr:colOff>
      <xdr:row>71</xdr:row>
      <xdr:rowOff>16383</xdr:rowOff>
    </xdr:to>
    <xdr:sp macro="" textlink="">
      <xdr:nvSpPr>
        <xdr:cNvPr id="660" name="円/楕円 659"/>
        <xdr:cNvSpPr/>
      </xdr:nvSpPr>
      <xdr:spPr>
        <a:xfrm>
          <a:off x="13652500" y="120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32910</xdr:rowOff>
    </xdr:from>
    <xdr:ext cx="534377" cy="259045"/>
    <xdr:sp macro="" textlink="">
      <xdr:nvSpPr>
        <xdr:cNvPr id="661" name="テキスト ボックス 660"/>
        <xdr:cNvSpPr txBox="1"/>
      </xdr:nvSpPr>
      <xdr:spPr>
        <a:xfrm>
          <a:off x="13436111" y="1186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148869</xdr:rowOff>
    </xdr:from>
    <xdr:to>
      <xdr:col>18</xdr:col>
      <xdr:colOff>492125</xdr:colOff>
      <xdr:row>74</xdr:row>
      <xdr:rowOff>79019</xdr:rowOff>
    </xdr:to>
    <xdr:sp macro="" textlink="">
      <xdr:nvSpPr>
        <xdr:cNvPr id="662" name="円/楕円 661"/>
        <xdr:cNvSpPr/>
      </xdr:nvSpPr>
      <xdr:spPr>
        <a:xfrm>
          <a:off x="12763500" y="126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95546</xdr:rowOff>
    </xdr:from>
    <xdr:ext cx="534377" cy="259045"/>
    <xdr:sp macro="" textlink="">
      <xdr:nvSpPr>
        <xdr:cNvPr id="663" name="テキスト ボックス 662"/>
        <xdr:cNvSpPr txBox="1"/>
      </xdr:nvSpPr>
      <xdr:spPr>
        <a:xfrm>
          <a:off x="12547111" y="1243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687" name="直線コネクタ 686"/>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688"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689" name="直線コネクタ 688"/>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690"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691" name="直線コネクタ 690"/>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99124</xdr:rowOff>
    </xdr:from>
    <xdr:to>
      <xdr:col>23</xdr:col>
      <xdr:colOff>517525</xdr:colOff>
      <xdr:row>95</xdr:row>
      <xdr:rowOff>111544</xdr:rowOff>
    </xdr:to>
    <xdr:cxnSp macro="">
      <xdr:nvCxnSpPr>
        <xdr:cNvPr id="692" name="直線コネクタ 691"/>
        <xdr:cNvCxnSpPr/>
      </xdr:nvCxnSpPr>
      <xdr:spPr>
        <a:xfrm flipV="1">
          <a:off x="15481300" y="16386874"/>
          <a:ext cx="8382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15231</xdr:rowOff>
    </xdr:from>
    <xdr:ext cx="534377" cy="259045"/>
    <xdr:sp macro="" textlink="">
      <xdr:nvSpPr>
        <xdr:cNvPr id="693" name="公債費平均値テキスト"/>
        <xdr:cNvSpPr txBox="1"/>
      </xdr:nvSpPr>
      <xdr:spPr>
        <a:xfrm>
          <a:off x="16370300" y="161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694" name="フローチャート : 判断 693"/>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111544</xdr:rowOff>
    </xdr:from>
    <xdr:to>
      <xdr:col>22</xdr:col>
      <xdr:colOff>365125</xdr:colOff>
      <xdr:row>95</xdr:row>
      <xdr:rowOff>118308</xdr:rowOff>
    </xdr:to>
    <xdr:cxnSp macro="">
      <xdr:nvCxnSpPr>
        <xdr:cNvPr id="695" name="直線コネクタ 694"/>
        <xdr:cNvCxnSpPr/>
      </xdr:nvCxnSpPr>
      <xdr:spPr>
        <a:xfrm flipV="1">
          <a:off x="14592300" y="16399294"/>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6" name="フローチャート : 判断 695"/>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697" name="テキスト ボックス 696"/>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118308</xdr:rowOff>
    </xdr:from>
    <xdr:to>
      <xdr:col>21</xdr:col>
      <xdr:colOff>161925</xdr:colOff>
      <xdr:row>95</xdr:row>
      <xdr:rowOff>138043</xdr:rowOff>
    </xdr:to>
    <xdr:cxnSp macro="">
      <xdr:nvCxnSpPr>
        <xdr:cNvPr id="698" name="直線コネクタ 697"/>
        <xdr:cNvCxnSpPr/>
      </xdr:nvCxnSpPr>
      <xdr:spPr>
        <a:xfrm flipV="1">
          <a:off x="13703300" y="16406058"/>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699" name="フローチャート : 判断 698"/>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165803</xdr:rowOff>
    </xdr:from>
    <xdr:ext cx="534377" cy="259045"/>
    <xdr:sp macro="" textlink="">
      <xdr:nvSpPr>
        <xdr:cNvPr id="700" name="テキスト ボックス 699"/>
        <xdr:cNvSpPr txBox="1"/>
      </xdr:nvSpPr>
      <xdr:spPr>
        <a:xfrm>
          <a:off x="14325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138043</xdr:rowOff>
    </xdr:from>
    <xdr:to>
      <xdr:col>19</xdr:col>
      <xdr:colOff>644525</xdr:colOff>
      <xdr:row>95</xdr:row>
      <xdr:rowOff>157550</xdr:rowOff>
    </xdr:to>
    <xdr:cxnSp macro="">
      <xdr:nvCxnSpPr>
        <xdr:cNvPr id="701" name="直線コネクタ 700"/>
        <xdr:cNvCxnSpPr/>
      </xdr:nvCxnSpPr>
      <xdr:spPr>
        <a:xfrm flipV="1">
          <a:off x="12814300" y="16425793"/>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2" name="フローチャート : 判断 701"/>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157382</xdr:rowOff>
    </xdr:from>
    <xdr:ext cx="534377" cy="259045"/>
    <xdr:sp macro="" textlink="">
      <xdr:nvSpPr>
        <xdr:cNvPr id="703" name="テキスト ボックス 702"/>
        <xdr:cNvSpPr txBox="1"/>
      </xdr:nvSpPr>
      <xdr:spPr>
        <a:xfrm>
          <a:off x="13436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4" name="フローチャート : 判断 703"/>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130236</xdr:rowOff>
    </xdr:from>
    <xdr:ext cx="534377" cy="259045"/>
    <xdr:sp macro="" textlink="">
      <xdr:nvSpPr>
        <xdr:cNvPr id="705" name="テキスト ボックス 704"/>
        <xdr:cNvSpPr txBox="1"/>
      </xdr:nvSpPr>
      <xdr:spPr>
        <a:xfrm>
          <a:off x="12547111" y="160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48324</xdr:rowOff>
    </xdr:from>
    <xdr:to>
      <xdr:col>23</xdr:col>
      <xdr:colOff>568325</xdr:colOff>
      <xdr:row>95</xdr:row>
      <xdr:rowOff>149924</xdr:rowOff>
    </xdr:to>
    <xdr:sp macro="" textlink="">
      <xdr:nvSpPr>
        <xdr:cNvPr id="711" name="円/楕円 710"/>
        <xdr:cNvSpPr/>
      </xdr:nvSpPr>
      <xdr:spPr>
        <a:xfrm>
          <a:off x="16268700" y="163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26751</xdr:rowOff>
    </xdr:from>
    <xdr:ext cx="534377" cy="259045"/>
    <xdr:sp macro="" textlink="">
      <xdr:nvSpPr>
        <xdr:cNvPr id="712" name="公債費該当値テキスト"/>
        <xdr:cNvSpPr txBox="1"/>
      </xdr:nvSpPr>
      <xdr:spPr>
        <a:xfrm>
          <a:off x="16370300" y="163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60744</xdr:rowOff>
    </xdr:from>
    <xdr:to>
      <xdr:col>22</xdr:col>
      <xdr:colOff>415925</xdr:colOff>
      <xdr:row>95</xdr:row>
      <xdr:rowOff>162344</xdr:rowOff>
    </xdr:to>
    <xdr:sp macro="" textlink="">
      <xdr:nvSpPr>
        <xdr:cNvPr id="713" name="円/楕円 712"/>
        <xdr:cNvSpPr/>
      </xdr:nvSpPr>
      <xdr:spPr>
        <a:xfrm>
          <a:off x="15430500" y="163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7421</xdr:rowOff>
    </xdr:from>
    <xdr:ext cx="534377" cy="259045"/>
    <xdr:sp macro="" textlink="">
      <xdr:nvSpPr>
        <xdr:cNvPr id="714" name="テキスト ボックス 713"/>
        <xdr:cNvSpPr txBox="1"/>
      </xdr:nvSpPr>
      <xdr:spPr>
        <a:xfrm>
          <a:off x="15214111" y="161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32,478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67508</xdr:rowOff>
    </xdr:from>
    <xdr:to>
      <xdr:col>21</xdr:col>
      <xdr:colOff>212725</xdr:colOff>
      <xdr:row>95</xdr:row>
      <xdr:rowOff>169108</xdr:rowOff>
    </xdr:to>
    <xdr:sp macro="" textlink="">
      <xdr:nvSpPr>
        <xdr:cNvPr id="715" name="円/楕円 714"/>
        <xdr:cNvSpPr/>
      </xdr:nvSpPr>
      <xdr:spPr>
        <a:xfrm>
          <a:off x="14541500" y="163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160235</xdr:rowOff>
    </xdr:from>
    <xdr:ext cx="534377" cy="259045"/>
    <xdr:sp macro="" textlink="">
      <xdr:nvSpPr>
        <xdr:cNvPr id="716" name="テキスト ボックス 715"/>
        <xdr:cNvSpPr txBox="1"/>
      </xdr:nvSpPr>
      <xdr:spPr>
        <a:xfrm>
          <a:off x="14325111" y="164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87243</xdr:rowOff>
    </xdr:from>
    <xdr:to>
      <xdr:col>20</xdr:col>
      <xdr:colOff>9525</xdr:colOff>
      <xdr:row>96</xdr:row>
      <xdr:rowOff>17393</xdr:rowOff>
    </xdr:to>
    <xdr:sp macro="" textlink="">
      <xdr:nvSpPr>
        <xdr:cNvPr id="717" name="円/楕円 716"/>
        <xdr:cNvSpPr/>
      </xdr:nvSpPr>
      <xdr:spPr>
        <a:xfrm>
          <a:off x="13652500" y="16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8520</xdr:rowOff>
    </xdr:from>
    <xdr:ext cx="534377" cy="259045"/>
    <xdr:sp macro="" textlink="">
      <xdr:nvSpPr>
        <xdr:cNvPr id="718" name="テキスト ボックス 717"/>
        <xdr:cNvSpPr txBox="1"/>
      </xdr:nvSpPr>
      <xdr:spPr>
        <a:xfrm>
          <a:off x="13436111" y="164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106750</xdr:rowOff>
    </xdr:from>
    <xdr:to>
      <xdr:col>18</xdr:col>
      <xdr:colOff>492125</xdr:colOff>
      <xdr:row>96</xdr:row>
      <xdr:rowOff>36900</xdr:rowOff>
    </xdr:to>
    <xdr:sp macro="" textlink="">
      <xdr:nvSpPr>
        <xdr:cNvPr id="719" name="円/楕円 718"/>
        <xdr:cNvSpPr/>
      </xdr:nvSpPr>
      <xdr:spPr>
        <a:xfrm>
          <a:off x="12763500" y="163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28027</xdr:rowOff>
    </xdr:from>
    <xdr:ext cx="534377" cy="259045"/>
    <xdr:sp macro="" textlink="">
      <xdr:nvSpPr>
        <xdr:cNvPr id="720" name="テキスト ボックス 719"/>
        <xdr:cNvSpPr txBox="1"/>
      </xdr:nvSpPr>
      <xdr:spPr>
        <a:xfrm>
          <a:off x="12547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38</xdr:row>
      <xdr:rowOff>139700</xdr:rowOff>
    </xdr:to>
    <xdr:cxnSp macro="">
      <xdr:nvCxnSpPr>
        <xdr:cNvPr id="742" name="直線コネクタ 741"/>
        <xdr:cNvCxnSpPr/>
      </xdr:nvCxnSpPr>
      <xdr:spPr>
        <a:xfrm flipV="1">
          <a:off x="22159595" y="51917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45"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46" name="直線コネクタ 745"/>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2049</xdr:rowOff>
    </xdr:from>
    <xdr:ext cx="313932" cy="259045"/>
    <xdr:sp macro="" textlink="">
      <xdr:nvSpPr>
        <xdr:cNvPr id="748" name="諸支出金平均値テキスト"/>
        <xdr:cNvSpPr txBox="1"/>
      </xdr:nvSpPr>
      <xdr:spPr>
        <a:xfrm>
          <a:off x="22212300" y="63456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150622</xdr:rowOff>
    </xdr:from>
    <xdr:to>
      <xdr:col>32</xdr:col>
      <xdr:colOff>238125</xdr:colOff>
      <xdr:row>38</xdr:row>
      <xdr:rowOff>80772</xdr:rowOff>
    </xdr:to>
    <xdr:sp macro="" textlink="">
      <xdr:nvSpPr>
        <xdr:cNvPr id="749" name="フローチャート : 判断 748"/>
        <xdr:cNvSpPr/>
      </xdr:nvSpPr>
      <xdr:spPr>
        <a:xfrm>
          <a:off x="221107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104902</xdr:rowOff>
    </xdr:from>
    <xdr:to>
      <xdr:col>31</xdr:col>
      <xdr:colOff>85725</xdr:colOff>
      <xdr:row>32</xdr:row>
      <xdr:rowOff>35052</xdr:rowOff>
    </xdr:to>
    <xdr:sp macro="" textlink="">
      <xdr:nvSpPr>
        <xdr:cNvPr id="751" name="フローチャート : 判断 750"/>
        <xdr:cNvSpPr/>
      </xdr:nvSpPr>
      <xdr:spPr>
        <a:xfrm>
          <a:off x="21272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51579</xdr:rowOff>
    </xdr:from>
    <xdr:ext cx="378565" cy="259045"/>
    <xdr:sp macro="" textlink="">
      <xdr:nvSpPr>
        <xdr:cNvPr id="752" name="テキスト ボックス 751"/>
        <xdr:cNvSpPr txBox="1"/>
      </xdr:nvSpPr>
      <xdr:spPr>
        <a:xfrm>
          <a:off x="21134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59182</xdr:rowOff>
    </xdr:from>
    <xdr:to>
      <xdr:col>29</xdr:col>
      <xdr:colOff>568325</xdr:colOff>
      <xdr:row>33</xdr:row>
      <xdr:rowOff>160782</xdr:rowOff>
    </xdr:to>
    <xdr:sp macro="" textlink="">
      <xdr:nvSpPr>
        <xdr:cNvPr id="754" name="フローチャート : 判断 753"/>
        <xdr:cNvSpPr/>
      </xdr:nvSpPr>
      <xdr:spPr>
        <a:xfrm>
          <a:off x="20383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5859</xdr:rowOff>
    </xdr:from>
    <xdr:ext cx="378565" cy="259045"/>
    <xdr:sp macro="" textlink="">
      <xdr:nvSpPr>
        <xdr:cNvPr id="755" name="テキスト ボックス 754"/>
        <xdr:cNvSpPr txBox="1"/>
      </xdr:nvSpPr>
      <xdr:spPr>
        <a:xfrm>
          <a:off x="20245017" y="549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130048</xdr:rowOff>
    </xdr:from>
    <xdr:to>
      <xdr:col>28</xdr:col>
      <xdr:colOff>365125</xdr:colOff>
      <xdr:row>33</xdr:row>
      <xdr:rowOff>60198</xdr:rowOff>
    </xdr:to>
    <xdr:sp macro="" textlink="">
      <xdr:nvSpPr>
        <xdr:cNvPr id="757" name="フローチャート : 判断 756"/>
        <xdr:cNvSpPr/>
      </xdr:nvSpPr>
      <xdr:spPr>
        <a:xfrm>
          <a:off x="19494500" y="56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76725</xdr:rowOff>
    </xdr:from>
    <xdr:ext cx="378565" cy="259045"/>
    <xdr:sp macro="" textlink="">
      <xdr:nvSpPr>
        <xdr:cNvPr id="758" name="テキスト ボックス 757"/>
        <xdr:cNvSpPr txBox="1"/>
      </xdr:nvSpPr>
      <xdr:spPr>
        <a:xfrm>
          <a:off x="19356017" y="53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77470</xdr:rowOff>
    </xdr:from>
    <xdr:to>
      <xdr:col>27</xdr:col>
      <xdr:colOff>161925</xdr:colOff>
      <xdr:row>32</xdr:row>
      <xdr:rowOff>7620</xdr:rowOff>
    </xdr:to>
    <xdr:sp macro="" textlink="">
      <xdr:nvSpPr>
        <xdr:cNvPr id="759" name="フローチャート : 判断 758"/>
        <xdr:cNvSpPr/>
      </xdr:nvSpPr>
      <xdr:spPr>
        <a:xfrm>
          <a:off x="18605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30</xdr:row>
      <xdr:rowOff>24147</xdr:rowOff>
    </xdr:from>
    <xdr:ext cx="378565" cy="259045"/>
    <xdr:sp macro="" textlink="">
      <xdr:nvSpPr>
        <xdr:cNvPr id="760" name="テキスト ボックス 759"/>
        <xdr:cNvSpPr txBox="1"/>
      </xdr:nvSpPr>
      <xdr:spPr>
        <a:xfrm>
          <a:off x="18467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308,257</a:t>
          </a:r>
          <a:r>
            <a:rPr kumimoji="1" lang="ja-JP" altLang="en-US" sz="1300">
              <a:latin typeface="ＭＳ Ｐゴシック"/>
            </a:rPr>
            <a:t>円となっている。構成割合は民生費の住民一人当たり</a:t>
          </a:r>
          <a:r>
            <a:rPr kumimoji="1" lang="en-US" altLang="ja-JP" sz="1300">
              <a:latin typeface="ＭＳ Ｐゴシック"/>
            </a:rPr>
            <a:t>107,950</a:t>
          </a:r>
          <a:r>
            <a:rPr kumimoji="1" lang="ja-JP" altLang="en-US" sz="1300">
              <a:latin typeface="ＭＳ Ｐゴシック"/>
            </a:rPr>
            <a:t>円が最大となっており，障害者福祉サービス費や高齢化による医療費・介護保険給付費の伸び等により年々増加しているものの，類似団体平均を下回っているのは生活保護費及び地方単独の児童福祉費が抑制されているためである。教育費については，集中して取り組んできた学校施設耐震化事業により，平成</a:t>
          </a:r>
          <a:r>
            <a:rPr kumimoji="1" lang="en-US" altLang="ja-JP" sz="1300">
              <a:latin typeface="ＭＳ Ｐゴシック"/>
            </a:rPr>
            <a:t>26</a:t>
          </a:r>
          <a:r>
            <a:rPr kumimoji="1" lang="ja-JP" altLang="en-US" sz="1300">
              <a:latin typeface="ＭＳ Ｐゴシック"/>
            </a:rPr>
            <a:t>年度は住民一人当たり</a:t>
          </a:r>
          <a:r>
            <a:rPr kumimoji="1" lang="en-US" altLang="ja-JP" sz="1300">
              <a:latin typeface="ＭＳ Ｐゴシック"/>
            </a:rPr>
            <a:t>51,985</a:t>
          </a:r>
          <a:r>
            <a:rPr kumimoji="1" lang="ja-JP" altLang="en-US" sz="1300">
              <a:latin typeface="ＭＳ Ｐゴシック"/>
            </a:rPr>
            <a:t>円で類似団体平均を大きく上回っていたが，平成</a:t>
          </a:r>
          <a:r>
            <a:rPr kumimoji="1" lang="en-US" altLang="ja-JP" sz="1300">
              <a:latin typeface="ＭＳ Ｐゴシック"/>
            </a:rPr>
            <a:t>27</a:t>
          </a:r>
          <a:r>
            <a:rPr kumimoji="1" lang="ja-JP" altLang="en-US" sz="1300">
              <a:latin typeface="ＭＳ Ｐゴシック"/>
            </a:rPr>
            <a:t>年度には</a:t>
          </a:r>
          <a:r>
            <a:rPr kumimoji="1" lang="en-US" altLang="ja-JP" sz="1300">
              <a:latin typeface="ＭＳ Ｐゴシック"/>
            </a:rPr>
            <a:t>45,288</a:t>
          </a:r>
          <a:r>
            <a:rPr kumimoji="1" lang="ja-JP" altLang="en-US" sz="1300">
              <a:latin typeface="ＭＳ Ｐゴシック"/>
            </a:rPr>
            <a:t>円となった。土木費は住民一人当たり</a:t>
          </a:r>
          <a:r>
            <a:rPr kumimoji="1" lang="en-US" altLang="ja-JP" sz="1300">
              <a:latin typeface="ＭＳ Ｐゴシック"/>
            </a:rPr>
            <a:t>44,149</a:t>
          </a:r>
          <a:r>
            <a:rPr kumimoji="1" lang="ja-JP" altLang="en-US" sz="1300">
              <a:latin typeface="ＭＳ Ｐゴシック"/>
            </a:rPr>
            <a:t>円で，都市計画道路西中根田彦線の整備最終年度となり事業費が増加したこと，区画整理組合への補助金，区画整理事業会計への繰出金が増加したことが要因となっている。総務費は住民一人当たり</a:t>
          </a:r>
          <a:r>
            <a:rPr kumimoji="1" lang="en-US" altLang="ja-JP" sz="1300">
              <a:latin typeface="ＭＳ Ｐゴシック"/>
            </a:rPr>
            <a:t>32,978</a:t>
          </a:r>
          <a:r>
            <a:rPr kumimoji="1" lang="ja-JP" altLang="en-US" sz="1300">
              <a:latin typeface="ＭＳ Ｐゴシック"/>
            </a:rPr>
            <a:t>円で，市債管理基金，公共用地取得基金等に元金積立を行えなかったため，大幅な減額になっている。類似団体においては，財政調整基金及び特定目的基金に積み増している団体が多く，団体平均も</a:t>
          </a:r>
          <a:r>
            <a:rPr kumimoji="1" lang="en-US" altLang="ja-JP" sz="1300">
              <a:latin typeface="ＭＳ Ｐゴシック"/>
            </a:rPr>
            <a:t>44,641</a:t>
          </a:r>
          <a:r>
            <a:rPr kumimoji="1" lang="ja-JP" altLang="en-US" sz="1300">
              <a:latin typeface="ＭＳ Ｐゴシック"/>
            </a:rPr>
            <a:t>円と大きく伸びている。農林水産業費は住民一人当たり</a:t>
          </a:r>
          <a:r>
            <a:rPr kumimoji="1" lang="en-US" altLang="ja-JP" sz="1300">
              <a:latin typeface="ＭＳ Ｐゴシック"/>
            </a:rPr>
            <a:t>3,851</a:t>
          </a:r>
          <a:r>
            <a:rPr kumimoji="1" lang="ja-JP" altLang="en-US" sz="1300">
              <a:latin typeface="ＭＳ Ｐゴシック"/>
            </a:rPr>
            <a:t>円で，復興交付金事業として実施した水産業共同利用施設整備事業が終了したことから大幅な減額となった。類似団体平均が大きく増加したのは，類型が変更となり，農林水産業などの第</a:t>
          </a:r>
          <a:r>
            <a:rPr kumimoji="1" lang="en-US" altLang="ja-JP" sz="1300">
              <a:latin typeface="ＭＳ Ｐゴシック"/>
            </a:rPr>
            <a:t>1</a:t>
          </a:r>
          <a:r>
            <a:rPr kumimoji="1" lang="ja-JP" altLang="en-US" sz="1300">
              <a:latin typeface="ＭＳ Ｐゴシック"/>
            </a:rPr>
            <a:t>次産業が多くなったためである。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年度の財政調整基金は，国庫補助金等の財源確保と競争による予算の適正執行，コスト縮減等により，予定していた取崩しを中止した上で，</a:t>
          </a:r>
          <a:r>
            <a:rPr kumimoji="1" lang="en-US" altLang="ja-JP" sz="1300">
              <a:latin typeface="ＭＳ ゴシック" pitchFamily="49" charset="-128"/>
              <a:ea typeface="ＭＳ ゴシック" pitchFamily="49" charset="-128"/>
            </a:rPr>
            <a:t>67</a:t>
          </a:r>
          <a:r>
            <a:rPr kumimoji="1" lang="ja-JP" altLang="en-US" sz="1300">
              <a:latin typeface="ＭＳ ゴシック" pitchFamily="49" charset="-128"/>
              <a:ea typeface="ＭＳ ゴシック" pitchFamily="49" charset="-128"/>
            </a:rPr>
            <a:t>百万円の積立てを行った。実質収支額は，歳入で地方消費税交付金が増，歳出で普通建設事業費が減となり，歳入歳出差引が前年度より</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億円増となったことから，</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％の増加となった。実質単年度収支は，単年度収支の増加により黒字となったものの，前年度ほど財政調整基金への積増しが出来なかったため，</a:t>
          </a:r>
          <a:r>
            <a:rPr kumimoji="1" lang="en-US" altLang="ja-JP" sz="1300">
              <a:latin typeface="ＭＳ ゴシック" pitchFamily="49" charset="-128"/>
              <a:ea typeface="ＭＳ ゴシック" pitchFamily="49" charset="-128"/>
            </a:rPr>
            <a:t>1.6</a:t>
          </a:r>
          <a:r>
            <a:rPr kumimoji="1" lang="ja-JP" altLang="en-US" sz="1300">
              <a:latin typeface="ＭＳ ゴシック" pitchFamily="49" charset="-128"/>
              <a:ea typeface="ＭＳ ゴシック" pitchFamily="49" charset="-128"/>
            </a:rPr>
            <a:t>％の減少となっている。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茨城県ひたちなか市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年度も各会計ともに黒字となっている。一般会計については，国庫補助金等の財源確保と地方消費税交付金の増加，歳出の縮減などにより，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％増の黒字となった。水道事業会計については，老朽化が進んだ水道施設を耐震性を備えた強靭な施設に更新するため，水道料金を改定したことにより，収益が増加し</a:t>
          </a:r>
          <a:r>
            <a:rPr kumimoji="1" lang="en-US" altLang="ja-JP" sz="1400">
              <a:solidFill>
                <a:sysClr val="windowText" lastClr="000000"/>
              </a:solidFill>
              <a:latin typeface="ＭＳ ゴシック" pitchFamily="49" charset="-128"/>
              <a:ea typeface="ＭＳ ゴシック" pitchFamily="49" charset="-128"/>
            </a:rPr>
            <a:t>0.81</a:t>
          </a:r>
          <a:r>
            <a:rPr kumimoji="1" lang="ja-JP" altLang="en-US" sz="1400">
              <a:solidFill>
                <a:sysClr val="windowText" lastClr="000000"/>
              </a:solidFill>
              <a:latin typeface="ＭＳ ゴシック" pitchFamily="49" charset="-128"/>
              <a:ea typeface="ＭＳ ゴシック" pitchFamily="49" charset="-128"/>
            </a:rPr>
            <a:t>％増の黒字となった。</a:t>
          </a:r>
          <a:r>
            <a:rPr kumimoji="1" lang="ja-JP" altLang="en-US" sz="1400">
              <a:latin typeface="ＭＳ ゴシック" pitchFamily="49" charset="-128"/>
              <a:ea typeface="ＭＳ ゴシック" pitchFamily="49" charset="-128"/>
            </a:rPr>
            <a:t>また，国民健康保険事業特別会計については，高額薬剤により医療給付費が増大したことによる財源不足，被保険者数の減少による保険税収入の減が著しく，黒字を維持しているものの前年度比</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％の減となっている。</a:t>
          </a:r>
        </a:p>
        <a:p>
          <a:r>
            <a:rPr kumimoji="1" lang="ja-JP" altLang="en-US" sz="1400">
              <a:latin typeface="ＭＳ ゴシック" pitchFamily="49" charset="-128"/>
              <a:ea typeface="ＭＳ ゴシック" pitchFamily="49" charset="-128"/>
            </a:rPr>
            <a:t>今後は，一般会計からの繰入金を抑制しながらも，各会計が健全な財政運営を図れるよう，事業の見直しや収入の確保に努めていく。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52778434</v>
      </c>
      <c r="BO4" s="379"/>
      <c r="BP4" s="379"/>
      <c r="BQ4" s="379"/>
      <c r="BR4" s="379"/>
      <c r="BS4" s="379"/>
      <c r="BT4" s="379"/>
      <c r="BU4" s="380"/>
      <c r="BV4" s="378">
        <v>54077736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10.1</v>
      </c>
      <c r="CU4" s="385"/>
      <c r="CV4" s="385"/>
      <c r="CW4" s="385"/>
      <c r="CX4" s="385"/>
      <c r="CY4" s="385"/>
      <c r="CZ4" s="385"/>
      <c r="DA4" s="386"/>
      <c r="DB4" s="384">
        <v>8.1999999999999993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49127534</v>
      </c>
      <c r="BO5" s="416"/>
      <c r="BP5" s="416"/>
      <c r="BQ5" s="416"/>
      <c r="BR5" s="416"/>
      <c r="BS5" s="416"/>
      <c r="BT5" s="416"/>
      <c r="BU5" s="417"/>
      <c r="BV5" s="415">
        <v>50893021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89.9</v>
      </c>
      <c r="CU5" s="413"/>
      <c r="CV5" s="413"/>
      <c r="CW5" s="413"/>
      <c r="CX5" s="413"/>
      <c r="CY5" s="413"/>
      <c r="CZ5" s="413"/>
      <c r="DA5" s="414"/>
      <c r="DB5" s="412">
        <v>89.9</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3650900</v>
      </c>
      <c r="BO6" s="416"/>
      <c r="BP6" s="416"/>
      <c r="BQ6" s="416"/>
      <c r="BR6" s="416"/>
      <c r="BS6" s="416"/>
      <c r="BT6" s="416"/>
      <c r="BU6" s="417"/>
      <c r="BV6" s="415">
        <v>3184715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94.6</v>
      </c>
      <c r="CU6" s="453"/>
      <c r="CV6" s="453"/>
      <c r="CW6" s="453"/>
      <c r="CX6" s="453"/>
      <c r="CY6" s="453"/>
      <c r="CZ6" s="453"/>
      <c r="DA6" s="454"/>
      <c r="DB6" s="452">
        <v>97.2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689020</v>
      </c>
      <c r="BO7" s="416"/>
      <c r="BP7" s="416"/>
      <c r="BQ7" s="416"/>
      <c r="BR7" s="416"/>
      <c r="BS7" s="416"/>
      <c r="BT7" s="416"/>
      <c r="BU7" s="417"/>
      <c r="BV7" s="415">
        <v>823894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29242386</v>
      </c>
      <c r="CU7" s="416"/>
      <c r="CV7" s="416"/>
      <c r="CW7" s="416"/>
      <c r="CX7" s="416"/>
      <c r="CY7" s="416"/>
      <c r="CZ7" s="416"/>
      <c r="DA7" s="417"/>
      <c r="DB7" s="415">
        <v>28681033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2961880</v>
      </c>
      <c r="BO8" s="416"/>
      <c r="BP8" s="416"/>
      <c r="BQ8" s="416"/>
      <c r="BR8" s="416"/>
      <c r="BS8" s="416"/>
      <c r="BT8" s="416"/>
      <c r="BU8" s="417"/>
      <c r="BV8" s="415">
        <v>2360821</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0.94</v>
      </c>
      <c r="CU8" s="456"/>
      <c r="CV8" s="456"/>
      <c r="CW8" s="456"/>
      <c r="CX8" s="456"/>
      <c r="CY8" s="456"/>
      <c r="CZ8" s="456"/>
      <c r="DA8" s="457"/>
      <c r="DB8" s="455">
        <v>0.92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155689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601059</v>
      </c>
      <c r="BO9" s="416"/>
      <c r="BP9" s="416"/>
      <c r="BQ9" s="416"/>
      <c r="BR9" s="416"/>
      <c r="BS9" s="416"/>
      <c r="BT9" s="416"/>
      <c r="BU9" s="417"/>
      <c r="BV9" s="415">
        <v>550851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14.1</v>
      </c>
      <c r="CU9" s="413"/>
      <c r="CV9" s="413"/>
      <c r="CW9" s="413"/>
      <c r="CX9" s="413"/>
      <c r="CY9" s="413"/>
      <c r="CZ9" s="413"/>
      <c r="DA9" s="414"/>
      <c r="DB9" s="412">
        <v>13.8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157060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67406</v>
      </c>
      <c r="BO10" s="416"/>
      <c r="BP10" s="416"/>
      <c r="BQ10" s="416"/>
      <c r="BR10" s="416"/>
      <c r="BS10" s="416"/>
      <c r="BT10" s="416"/>
      <c r="BU10" s="417"/>
      <c r="BV10" s="415">
        <v>564917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159372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158052</v>
      </c>
      <c r="S13" s="497"/>
      <c r="T13" s="497"/>
      <c r="U13" s="497"/>
      <c r="V13" s="498"/>
      <c r="W13" s="431" t="s">
        <v>120</v>
      </c>
      <c r="X13" s="432"/>
      <c r="Y13" s="432"/>
      <c r="Z13" s="432"/>
      <c r="AA13" s="432"/>
      <c r="AB13" s="422"/>
      <c r="AC13" s="466">
        <v>1838</v>
      </c>
      <c r="AD13" s="467"/>
      <c r="AE13" s="467"/>
      <c r="AF13" s="467"/>
      <c r="AG13" s="506"/>
      <c r="AH13" s="466">
        <v>2419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668465</v>
      </c>
      <c r="BO13" s="416"/>
      <c r="BP13" s="416"/>
      <c r="BQ13" s="416"/>
      <c r="BR13" s="416"/>
      <c r="BS13" s="416"/>
      <c r="BT13" s="416"/>
      <c r="BU13" s="417"/>
      <c r="BV13" s="415">
        <v>1115768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8.9</v>
      </c>
      <c r="CU13" s="413"/>
      <c r="CV13" s="413"/>
      <c r="CW13" s="413"/>
      <c r="CX13" s="413"/>
      <c r="CY13" s="413"/>
      <c r="CZ13" s="413"/>
      <c r="DA13" s="414"/>
      <c r="DB13" s="412">
        <v>9.1999999999999993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159480</v>
      </c>
      <c r="S14" s="497"/>
      <c r="T14" s="497"/>
      <c r="U14" s="497"/>
      <c r="V14" s="498"/>
      <c r="W14" s="405"/>
      <c r="X14" s="406"/>
      <c r="Y14" s="406"/>
      <c r="Z14" s="406"/>
      <c r="AA14" s="406"/>
      <c r="AB14" s="395"/>
      <c r="AC14" s="499">
        <v>2.6</v>
      </c>
      <c r="AD14" s="500"/>
      <c r="AE14" s="500"/>
      <c r="AF14" s="500"/>
      <c r="AG14" s="501"/>
      <c r="AH14" s="499">
        <v>3.3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20.100000000000001</v>
      </c>
      <c r="CU14" s="511"/>
      <c r="CV14" s="511"/>
      <c r="CW14" s="511"/>
      <c r="CX14" s="511"/>
      <c r="CY14" s="511"/>
      <c r="CZ14" s="511"/>
      <c r="DA14" s="512"/>
      <c r="DB14" s="510">
        <v>22.9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158233</v>
      </c>
      <c r="S15" s="497"/>
      <c r="T15" s="497"/>
      <c r="U15" s="497"/>
      <c r="V15" s="498"/>
      <c r="W15" s="431" t="s">
        <v>127</v>
      </c>
      <c r="X15" s="432"/>
      <c r="Y15" s="432"/>
      <c r="Z15" s="432"/>
      <c r="AA15" s="432"/>
      <c r="AB15" s="422"/>
      <c r="AC15" s="466">
        <v>21934</v>
      </c>
      <c r="AD15" s="467"/>
      <c r="AE15" s="467"/>
      <c r="AF15" s="467"/>
      <c r="AG15" s="506"/>
      <c r="AH15" s="466">
        <v>23505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20812911</v>
      </c>
      <c r="BO15" s="379"/>
      <c r="BP15" s="379"/>
      <c r="BQ15" s="379"/>
      <c r="BR15" s="379"/>
      <c r="BS15" s="379"/>
      <c r="BT15" s="379"/>
      <c r="BU15" s="380"/>
      <c r="BV15" s="378">
        <v>19386832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31.1</v>
      </c>
      <c r="AD16" s="500"/>
      <c r="AE16" s="500"/>
      <c r="AF16" s="500"/>
      <c r="AG16" s="501"/>
      <c r="AH16" s="499">
        <v>32.200000000000003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21974990</v>
      </c>
      <c r="BO16" s="416"/>
      <c r="BP16" s="416"/>
      <c r="BQ16" s="416"/>
      <c r="BR16" s="416"/>
      <c r="BS16" s="416"/>
      <c r="BT16" s="416"/>
      <c r="BU16" s="417"/>
      <c r="BV16" s="415">
        <v>20785769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46665</v>
      </c>
      <c r="AD17" s="467"/>
      <c r="AE17" s="467"/>
      <c r="AF17" s="467"/>
      <c r="AG17" s="506"/>
      <c r="AH17" s="466">
        <v>46471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26639728</v>
      </c>
      <c r="BO17" s="416"/>
      <c r="BP17" s="416"/>
      <c r="BQ17" s="416"/>
      <c r="BR17" s="416"/>
      <c r="BS17" s="416"/>
      <c r="BT17" s="416"/>
      <c r="BU17" s="417"/>
      <c r="BV17" s="415">
        <v>25108088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99.93</v>
      </c>
      <c r="M18" s="528"/>
      <c r="N18" s="528"/>
      <c r="O18" s="528"/>
      <c r="P18" s="528"/>
      <c r="Q18" s="528"/>
      <c r="R18" s="529"/>
      <c r="S18" s="529"/>
      <c r="T18" s="529"/>
      <c r="U18" s="529"/>
      <c r="V18" s="530"/>
      <c r="W18" s="433"/>
      <c r="X18" s="434"/>
      <c r="Y18" s="434"/>
      <c r="Z18" s="434"/>
      <c r="AA18" s="434"/>
      <c r="AB18" s="425"/>
      <c r="AC18" s="531">
        <v>66.3</v>
      </c>
      <c r="AD18" s="532"/>
      <c r="AE18" s="532"/>
      <c r="AF18" s="532"/>
      <c r="AG18" s="533"/>
      <c r="AH18" s="531">
        <v>63.6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25930149</v>
      </c>
      <c r="BO18" s="416"/>
      <c r="BP18" s="416"/>
      <c r="BQ18" s="416"/>
      <c r="BR18" s="416"/>
      <c r="BS18" s="416"/>
      <c r="BT18" s="416"/>
      <c r="BU18" s="417"/>
      <c r="BV18" s="415">
        <v>26224415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1558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35372941</v>
      </c>
      <c r="BO19" s="416"/>
      <c r="BP19" s="416"/>
      <c r="BQ19" s="416"/>
      <c r="BR19" s="416"/>
      <c r="BS19" s="416"/>
      <c r="BT19" s="416"/>
      <c r="BU19" s="417"/>
      <c r="BV19" s="415">
        <v>35738407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61104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56484799</v>
      </c>
      <c r="BO23" s="416"/>
      <c r="BP23" s="416"/>
      <c r="BQ23" s="416"/>
      <c r="BR23" s="416"/>
      <c r="BS23" s="416"/>
      <c r="BT23" s="416"/>
      <c r="BU23" s="417"/>
      <c r="BV23" s="415">
        <v>56654487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9630</v>
      </c>
      <c r="R24" s="467"/>
      <c r="S24" s="467"/>
      <c r="T24" s="467"/>
      <c r="U24" s="467"/>
      <c r="V24" s="506"/>
      <c r="W24" s="561"/>
      <c r="X24" s="549"/>
      <c r="Y24" s="550"/>
      <c r="Z24" s="465" t="s">
        <v>150</v>
      </c>
      <c r="AA24" s="445"/>
      <c r="AB24" s="445"/>
      <c r="AC24" s="445"/>
      <c r="AD24" s="445"/>
      <c r="AE24" s="445"/>
      <c r="AF24" s="445"/>
      <c r="AG24" s="446"/>
      <c r="AH24" s="466">
        <v>693</v>
      </c>
      <c r="AI24" s="467"/>
      <c r="AJ24" s="467"/>
      <c r="AK24" s="467"/>
      <c r="AL24" s="506"/>
      <c r="AM24" s="466">
        <v>1998612</v>
      </c>
      <c r="AN24" s="467"/>
      <c r="AO24" s="467"/>
      <c r="AP24" s="467"/>
      <c r="AQ24" s="467"/>
      <c r="AR24" s="506"/>
      <c r="AS24" s="466">
        <v>2884</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39578045</v>
      </c>
      <c r="BO24" s="416"/>
      <c r="BP24" s="416"/>
      <c r="BQ24" s="416"/>
      <c r="BR24" s="416"/>
      <c r="BS24" s="416"/>
      <c r="BT24" s="416"/>
      <c r="BU24" s="417"/>
      <c r="BV24" s="415">
        <v>40238265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7780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11526751</v>
      </c>
      <c r="BO25" s="379"/>
      <c r="BP25" s="379"/>
      <c r="BQ25" s="379"/>
      <c r="BR25" s="379"/>
      <c r="BS25" s="379"/>
      <c r="BT25" s="379"/>
      <c r="BU25" s="380"/>
      <c r="BV25" s="378">
        <v>7294667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7100</v>
      </c>
      <c r="R26" s="467"/>
      <c r="S26" s="467"/>
      <c r="T26" s="467"/>
      <c r="U26" s="467"/>
      <c r="V26" s="506"/>
      <c r="W26" s="561"/>
      <c r="X26" s="549"/>
      <c r="Y26" s="550"/>
      <c r="Z26" s="465" t="s">
        <v>156</v>
      </c>
      <c r="AA26" s="571"/>
      <c r="AB26" s="571"/>
      <c r="AC26" s="571"/>
      <c r="AD26" s="571"/>
      <c r="AE26" s="571"/>
      <c r="AF26" s="571"/>
      <c r="AG26" s="572"/>
      <c r="AH26" s="466">
        <v>28</v>
      </c>
      <c r="AI26" s="467"/>
      <c r="AJ26" s="467"/>
      <c r="AK26" s="467"/>
      <c r="AL26" s="506"/>
      <c r="AM26" s="466">
        <v>75432</v>
      </c>
      <c r="AN26" s="467"/>
      <c r="AO26" s="467"/>
      <c r="AP26" s="467"/>
      <c r="AQ26" s="467"/>
      <c r="AR26" s="506"/>
      <c r="AS26" s="466">
        <v>2694</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5410</v>
      </c>
      <c r="R27" s="467"/>
      <c r="S27" s="467"/>
      <c r="T27" s="467"/>
      <c r="U27" s="467"/>
      <c r="V27" s="506"/>
      <c r="W27" s="561"/>
      <c r="X27" s="549"/>
      <c r="Y27" s="550"/>
      <c r="Z27" s="465" t="s">
        <v>159</v>
      </c>
      <c r="AA27" s="445"/>
      <c r="AB27" s="445"/>
      <c r="AC27" s="445"/>
      <c r="AD27" s="445"/>
      <c r="AE27" s="445"/>
      <c r="AF27" s="445"/>
      <c r="AG27" s="446"/>
      <c r="AH27" s="466">
        <v>17</v>
      </c>
      <c r="AI27" s="467"/>
      <c r="AJ27" s="467"/>
      <c r="AK27" s="467"/>
      <c r="AL27" s="506"/>
      <c r="AM27" s="466">
        <v>56168</v>
      </c>
      <c r="AN27" s="467"/>
      <c r="AO27" s="467"/>
      <c r="AP27" s="467"/>
      <c r="AQ27" s="467"/>
      <c r="AR27" s="506"/>
      <c r="AS27" s="466">
        <v>3304</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5040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5291319</v>
      </c>
      <c r="BO28" s="379"/>
      <c r="BP28" s="379"/>
      <c r="BQ28" s="379"/>
      <c r="BR28" s="379"/>
      <c r="BS28" s="379"/>
      <c r="BT28" s="379"/>
      <c r="BU28" s="380"/>
      <c r="BV28" s="378">
        <v>5223913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23</v>
      </c>
      <c r="M29" s="467"/>
      <c r="N29" s="467"/>
      <c r="O29" s="467"/>
      <c r="P29" s="506"/>
      <c r="Q29" s="466">
        <v>4700</v>
      </c>
      <c r="R29" s="467"/>
      <c r="S29" s="467"/>
      <c r="T29" s="467"/>
      <c r="U29" s="467"/>
      <c r="V29" s="506"/>
      <c r="W29" s="562"/>
      <c r="X29" s="563"/>
      <c r="Y29" s="564"/>
      <c r="Z29" s="465" t="s">
        <v>166</v>
      </c>
      <c r="AA29" s="445"/>
      <c r="AB29" s="445"/>
      <c r="AC29" s="445"/>
      <c r="AD29" s="445"/>
      <c r="AE29" s="445"/>
      <c r="AF29" s="445"/>
      <c r="AG29" s="446"/>
      <c r="AH29" s="466">
        <v>710</v>
      </c>
      <c r="AI29" s="467"/>
      <c r="AJ29" s="467"/>
      <c r="AK29" s="467"/>
      <c r="AL29" s="506"/>
      <c r="AM29" s="466">
        <v>2054780</v>
      </c>
      <c r="AN29" s="467"/>
      <c r="AO29" s="467"/>
      <c r="AP29" s="467"/>
      <c r="AQ29" s="467"/>
      <c r="AR29" s="506"/>
      <c r="AS29" s="466">
        <v>2894</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9374114</v>
      </c>
      <c r="BO29" s="416"/>
      <c r="BP29" s="416"/>
      <c r="BQ29" s="416"/>
      <c r="BR29" s="416"/>
      <c r="BS29" s="416"/>
      <c r="BT29" s="416"/>
      <c r="BU29" s="417"/>
      <c r="BV29" s="415">
        <v>9369090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98.9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3044010</v>
      </c>
      <c r="BO30" s="585"/>
      <c r="BP30" s="585"/>
      <c r="BQ30" s="585"/>
      <c r="BR30" s="585"/>
      <c r="BS30" s="585"/>
      <c r="BT30" s="585"/>
      <c r="BU30" s="586"/>
      <c r="BV30" s="584">
        <v>3276608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茨城県市町村総合事務組合（一般会計）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ひたちなか市生活・文化・スポーツ公社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奨学資金特別会計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茨城県市町村総合事務組合（県民交通災害共済事業特別会計）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ひたちなか市住宅・都市サービス公社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墓地公園事業特別会計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11</v>
      </c>
      <c r="BF36" s="596"/>
      <c r="BG36" s="597" t="str">
        <f>IF('各会計、関係団体の財政状況及び健全化判断比率'!B34="","",'各会計、関係団体の財政状況及び健全化判断比率'!B34)</f>
        <v>地方卸売市場事業特別会計</v>
      </c>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茨城租税債権管理機構（一般会計）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ひたちなか海浜鉄道</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公共用地先行取得事業特別会計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12</v>
      </c>
      <c r="BF37" s="596"/>
      <c r="BG37" s="597" t="str">
        <f>IF('各会計、関係団体の財政状況及び健全化判断比率'!B35="","",'各会計、関係団体の財政状況及び健全化判断比率'!B35)</f>
        <v>東部第１土地区画整理事業特別会計</v>
      </c>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茨城県後期高齢者医療広域連合（一般会計）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13</v>
      </c>
      <c r="BF38" s="596"/>
      <c r="BG38" s="597" t="str">
        <f>IF('各会計、関係団体の財政状況及び健全化判断比率'!B36="","",'各会計、関係団体の財政状況及び健全化判断比率'!B36)</f>
        <v>佐和駅中央土地区画整理事業特別会計</v>
      </c>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茨城県後期高齢者医療広域連合（後期高齢医療特別会計）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14</v>
      </c>
      <c r="BF39" s="596"/>
      <c r="BG39" s="597" t="str">
        <f>IF('各会計、関係団体の財政状況及び健全化判断比率'!B37="","",'各会計、関係団体の財政状況及び健全化判断比率'!B37)</f>
        <v>船窪土地区画整理事業特別会計</v>
      </c>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ひたちなか・東海広域事務組合（一般会計）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15</v>
      </c>
      <c r="BF40" s="596"/>
      <c r="BG40" s="597" t="str">
        <f>IF('各会計、関係団体の財政状況及び健全化判断比率'!B38="","",'各会計、関係団体の財政状況及び健全化判断比率'!B38)</f>
        <v>東部第２土地区画整理事業外4会計</v>
      </c>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ひたちなか・東海広域事務組合（常陸那珂公共下水道事業特別会計）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ひたちなか・東海広域事務組合（一般廃棄物処理事業特別会計）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ひたちなか・東海広域事務組合（消防事業特別会計）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茨城北農業共済事務組合（農業共済事業会計）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530</v>
      </c>
      <c r="D34" s="1181"/>
      <c r="E34" s="1182"/>
      <c r="F34" s="32">
        <v>5.92</v>
      </c>
      <c r="G34" s="33">
        <v>9.4</v>
      </c>
      <c r="H34" s="33">
        <v>6.11</v>
      </c>
      <c r="I34" s="33">
        <v>7.91</v>
      </c>
      <c r="J34" s="34">
        <v>9.81</v>
      </c>
      <c r="K34" s="22"/>
      <c r="L34" s="22"/>
      <c r="M34" s="22"/>
      <c r="N34" s="22"/>
      <c r="O34" s="22"/>
      <c r="P34" s="22"/>
    </row>
    <row r="35" spans="1:16" ht="39" customHeight="1">
      <c r="A35" s="22"/>
      <c r="B35" s="35"/>
      <c r="C35" s="1175" t="s">
        <v>531</v>
      </c>
      <c r="D35" s="1176"/>
      <c r="E35" s="1177"/>
      <c r="F35" s="36">
        <v>4.82</v>
      </c>
      <c r="G35" s="37">
        <v>5.42</v>
      </c>
      <c r="H35" s="37">
        <v>4.79</v>
      </c>
      <c r="I35" s="37">
        <v>5.66</v>
      </c>
      <c r="J35" s="38">
        <v>6.47</v>
      </c>
      <c r="K35" s="22"/>
      <c r="L35" s="22"/>
      <c r="M35" s="22"/>
      <c r="N35" s="22"/>
      <c r="O35" s="22"/>
      <c r="P35" s="22"/>
    </row>
    <row r="36" spans="1:16" ht="39" customHeight="1">
      <c r="A36" s="22"/>
      <c r="B36" s="35"/>
      <c r="C36" s="1175" t="s">
        <v>532</v>
      </c>
      <c r="D36" s="1176"/>
      <c r="E36" s="1177"/>
      <c r="F36" s="36">
        <v>1.1599999999999999</v>
      </c>
      <c r="G36" s="37">
        <v>0.24</v>
      </c>
      <c r="H36" s="37">
        <v>0.55000000000000004</v>
      </c>
      <c r="I36" s="37">
        <v>0.48</v>
      </c>
      <c r="J36" s="38">
        <v>0.49</v>
      </c>
      <c r="K36" s="22"/>
      <c r="L36" s="22"/>
      <c r="M36" s="22"/>
      <c r="N36" s="22"/>
      <c r="O36" s="22"/>
      <c r="P36" s="22"/>
    </row>
    <row r="37" spans="1:16" ht="39" customHeight="1">
      <c r="A37" s="22"/>
      <c r="B37" s="35"/>
      <c r="C37" s="1175" t="s">
        <v>533</v>
      </c>
      <c r="D37" s="1176"/>
      <c r="E37" s="1177"/>
      <c r="F37" s="36">
        <v>0.03</v>
      </c>
      <c r="G37" s="37">
        <v>0.08</v>
      </c>
      <c r="H37" s="37">
        <v>0.09</v>
      </c>
      <c r="I37" s="37">
        <v>0.3</v>
      </c>
      <c r="J37" s="38">
        <v>0.28999999999999998</v>
      </c>
      <c r="K37" s="22"/>
      <c r="L37" s="22"/>
      <c r="M37" s="22"/>
      <c r="N37" s="22"/>
      <c r="O37" s="22"/>
      <c r="P37" s="22"/>
    </row>
    <row r="38" spans="1:16" ht="39" customHeight="1">
      <c r="A38" s="22"/>
      <c r="B38" s="35"/>
      <c r="C38" s="1175" t="s">
        <v>534</v>
      </c>
      <c r="D38" s="1176"/>
      <c r="E38" s="1177"/>
      <c r="F38" s="36">
        <v>0.3</v>
      </c>
      <c r="G38" s="37">
        <v>0.77</v>
      </c>
      <c r="H38" s="37">
        <v>0.28000000000000003</v>
      </c>
      <c r="I38" s="37">
        <v>0.19</v>
      </c>
      <c r="J38" s="38">
        <v>0.24</v>
      </c>
      <c r="K38" s="22"/>
      <c r="L38" s="22"/>
      <c r="M38" s="22"/>
      <c r="N38" s="22"/>
      <c r="O38" s="22"/>
      <c r="P38" s="22"/>
    </row>
    <row r="39" spans="1:16" ht="39" customHeight="1">
      <c r="A39" s="22"/>
      <c r="B39" s="35"/>
      <c r="C39" s="1175" t="s">
        <v>535</v>
      </c>
      <c r="D39" s="1176"/>
      <c r="E39" s="1177"/>
      <c r="F39" s="36" t="s">
        <v>485</v>
      </c>
      <c r="G39" s="37" t="s">
        <v>485</v>
      </c>
      <c r="H39" s="37">
        <v>0</v>
      </c>
      <c r="I39" s="37">
        <v>0.03</v>
      </c>
      <c r="J39" s="38">
        <v>0.14000000000000001</v>
      </c>
      <c r="K39" s="22"/>
      <c r="L39" s="22"/>
      <c r="M39" s="22"/>
      <c r="N39" s="22"/>
      <c r="O39" s="22"/>
      <c r="P39" s="22"/>
    </row>
    <row r="40" spans="1:16" ht="39" customHeight="1">
      <c r="A40" s="22"/>
      <c r="B40" s="35"/>
      <c r="C40" s="1175" t="s">
        <v>536</v>
      </c>
      <c r="D40" s="1176"/>
      <c r="E40" s="1177"/>
      <c r="F40" s="36">
        <v>0.2</v>
      </c>
      <c r="G40" s="37">
        <v>0.26</v>
      </c>
      <c r="H40" s="37">
        <v>0.1</v>
      </c>
      <c r="I40" s="37">
        <v>0.01</v>
      </c>
      <c r="J40" s="38">
        <v>0.04</v>
      </c>
      <c r="K40" s="22"/>
      <c r="L40" s="22"/>
      <c r="M40" s="22"/>
      <c r="N40" s="22"/>
      <c r="O40" s="22"/>
      <c r="P40" s="22"/>
    </row>
    <row r="41" spans="1:16" ht="39" customHeight="1">
      <c r="A41" s="22"/>
      <c r="B41" s="35"/>
      <c r="C41" s="1175" t="s">
        <v>537</v>
      </c>
      <c r="D41" s="1176"/>
      <c r="E41" s="1177"/>
      <c r="F41" s="36">
        <v>1.04</v>
      </c>
      <c r="G41" s="37">
        <v>2.64</v>
      </c>
      <c r="H41" s="37">
        <v>1.75</v>
      </c>
      <c r="I41" s="37">
        <v>1.45</v>
      </c>
      <c r="J41" s="38">
        <v>0.04</v>
      </c>
      <c r="K41" s="22"/>
      <c r="L41" s="22"/>
      <c r="M41" s="22"/>
      <c r="N41" s="22"/>
      <c r="O41" s="22"/>
      <c r="P41" s="22"/>
    </row>
    <row r="42" spans="1:16" ht="39" customHeight="1">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539</v>
      </c>
      <c r="D43" s="1179"/>
      <c r="E43" s="1180"/>
      <c r="F43" s="41">
        <v>0.24</v>
      </c>
      <c r="G43" s="42">
        <v>0.24</v>
      </c>
      <c r="H43" s="42">
        <v>0.25</v>
      </c>
      <c r="I43" s="42">
        <v>0.09</v>
      </c>
      <c r="J43" s="43">
        <v>0.12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4757</v>
      </c>
      <c r="L45" s="60">
        <v>4961</v>
      </c>
      <c r="M45" s="60">
        <v>5131</v>
      </c>
      <c r="N45" s="60">
        <v>5190</v>
      </c>
      <c r="O45" s="61">
        <v>5346</v>
      </c>
      <c r="P45" s="48"/>
      <c r="Q45" s="48"/>
      <c r="R45" s="48"/>
      <c r="S45" s="48"/>
      <c r="T45" s="48"/>
      <c r="U45" s="48"/>
    </row>
    <row r="46" spans="1:21" ht="30.75" customHeight="1">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14</v>
      </c>
      <c r="F47" s="1185"/>
      <c r="G47" s="1185"/>
      <c r="H47" s="1185"/>
      <c r="I47" s="1185"/>
      <c r="J47" s="1186"/>
      <c r="K47" s="63">
        <v>43</v>
      </c>
      <c r="L47" s="64">
        <v>45</v>
      </c>
      <c r="M47" s="64">
        <v>48</v>
      </c>
      <c r="N47" s="64">
        <v>50</v>
      </c>
      <c r="O47" s="65">
        <v>50</v>
      </c>
      <c r="P47" s="48"/>
      <c r="Q47" s="48"/>
      <c r="R47" s="48"/>
      <c r="S47" s="48"/>
      <c r="T47" s="48"/>
      <c r="U47" s="48"/>
    </row>
    <row r="48" spans="1:21" ht="30.75" customHeight="1">
      <c r="A48" s="48"/>
      <c r="B48" s="1193"/>
      <c r="C48" s="1194"/>
      <c r="D48" s="62"/>
      <c r="E48" s="1185" t="s">
        <v>15</v>
      </c>
      <c r="F48" s="1185"/>
      <c r="G48" s="1185"/>
      <c r="H48" s="1185"/>
      <c r="I48" s="1185"/>
      <c r="J48" s="1186"/>
      <c r="K48" s="63">
        <v>2569</v>
      </c>
      <c r="L48" s="64">
        <v>2195</v>
      </c>
      <c r="M48" s="64">
        <v>2086</v>
      </c>
      <c r="N48" s="64">
        <v>2120</v>
      </c>
      <c r="O48" s="65">
        <v>2130</v>
      </c>
      <c r="P48" s="48"/>
      <c r="Q48" s="48"/>
      <c r="R48" s="48"/>
      <c r="S48" s="48"/>
      <c r="T48" s="48"/>
      <c r="U48" s="48"/>
    </row>
    <row r="49" spans="1:21" ht="30.75" customHeight="1">
      <c r="A49" s="48"/>
      <c r="B49" s="1193"/>
      <c r="C49" s="1194"/>
      <c r="D49" s="62"/>
      <c r="E49" s="1185" t="s">
        <v>16</v>
      </c>
      <c r="F49" s="1185"/>
      <c r="G49" s="1185"/>
      <c r="H49" s="1185"/>
      <c r="I49" s="1185"/>
      <c r="J49" s="1186"/>
      <c r="K49" s="63">
        <v>0</v>
      </c>
      <c r="L49" s="64">
        <v>0</v>
      </c>
      <c r="M49" s="64">
        <v>1</v>
      </c>
      <c r="N49" s="64">
        <v>17</v>
      </c>
      <c r="O49" s="65">
        <v>18</v>
      </c>
      <c r="P49" s="48"/>
      <c r="Q49" s="48"/>
      <c r="R49" s="48"/>
      <c r="S49" s="48"/>
      <c r="T49" s="48"/>
      <c r="U49" s="48"/>
    </row>
    <row r="50" spans="1:21" ht="30.75" customHeight="1">
      <c r="A50" s="48"/>
      <c r="B50" s="1193"/>
      <c r="C50" s="1194"/>
      <c r="D50" s="62"/>
      <c r="E50" s="1185" t="s">
        <v>17</v>
      </c>
      <c r="F50" s="1185"/>
      <c r="G50" s="1185"/>
      <c r="H50" s="1185"/>
      <c r="I50" s="1185"/>
      <c r="J50" s="1186"/>
      <c r="K50" s="63">
        <v>208</v>
      </c>
      <c r="L50" s="64">
        <v>120</v>
      </c>
      <c r="M50" s="64">
        <v>118</v>
      </c>
      <c r="N50" s="64">
        <v>118</v>
      </c>
      <c r="O50" s="65">
        <v>172</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4747</v>
      </c>
      <c r="L52" s="64">
        <v>4772</v>
      </c>
      <c r="M52" s="64">
        <v>5071</v>
      </c>
      <c r="N52" s="64">
        <v>5442</v>
      </c>
      <c r="O52" s="65">
        <v>5339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2830</v>
      </c>
      <c r="L53" s="69">
        <v>2549</v>
      </c>
      <c r="M53" s="69">
        <v>2313</v>
      </c>
      <c r="N53" s="69">
        <v>2053</v>
      </c>
      <c r="O53" s="70">
        <v>2377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99" t="s">
        <v>24</v>
      </c>
      <c r="C41" s="1200"/>
      <c r="D41" s="81"/>
      <c r="E41" s="1205" t="s">
        <v>25</v>
      </c>
      <c r="F41" s="1205"/>
      <c r="G41" s="1205"/>
      <c r="H41" s="1206"/>
      <c r="I41" s="82">
        <v>53805</v>
      </c>
      <c r="J41" s="83">
        <v>55747</v>
      </c>
      <c r="K41" s="83">
        <v>55668</v>
      </c>
      <c r="L41" s="83">
        <v>56754</v>
      </c>
      <c r="M41" s="84">
        <v>56575</v>
      </c>
    </row>
    <row r="42" spans="2:13" ht="27.75" customHeight="1">
      <c r="B42" s="1201"/>
      <c r="C42" s="1202"/>
      <c r="D42" s="85"/>
      <c r="E42" s="1207" t="s">
        <v>26</v>
      </c>
      <c r="F42" s="1207"/>
      <c r="G42" s="1207"/>
      <c r="H42" s="1208"/>
      <c r="I42" s="86">
        <v>2595</v>
      </c>
      <c r="J42" s="87">
        <v>507</v>
      </c>
      <c r="K42" s="87">
        <v>429</v>
      </c>
      <c r="L42" s="87">
        <v>351</v>
      </c>
      <c r="M42" s="88">
        <v>273</v>
      </c>
    </row>
    <row r="43" spans="2:13" ht="27.75" customHeight="1">
      <c r="B43" s="1201"/>
      <c r="C43" s="1202"/>
      <c r="D43" s="85"/>
      <c r="E43" s="1207" t="s">
        <v>27</v>
      </c>
      <c r="F43" s="1207"/>
      <c r="G43" s="1207"/>
      <c r="H43" s="1208"/>
      <c r="I43" s="86">
        <v>25276</v>
      </c>
      <c r="J43" s="87">
        <v>24605</v>
      </c>
      <c r="K43" s="87">
        <v>22493</v>
      </c>
      <c r="L43" s="87">
        <v>21267</v>
      </c>
      <c r="M43" s="88">
        <v>20911</v>
      </c>
    </row>
    <row r="44" spans="2:13" ht="27.75" customHeight="1">
      <c r="B44" s="1201"/>
      <c r="C44" s="1202"/>
      <c r="D44" s="85"/>
      <c r="E44" s="1207" t="s">
        <v>28</v>
      </c>
      <c r="F44" s="1207"/>
      <c r="G44" s="1207"/>
      <c r="H44" s="1208"/>
      <c r="I44" s="86">
        <v>25</v>
      </c>
      <c r="J44" s="87">
        <v>108</v>
      </c>
      <c r="K44" s="87">
        <v>569</v>
      </c>
      <c r="L44" s="87">
        <v>536</v>
      </c>
      <c r="M44" s="88">
        <v>631</v>
      </c>
    </row>
    <row r="45" spans="2:13" ht="27.75" customHeight="1">
      <c r="B45" s="1201"/>
      <c r="C45" s="1202"/>
      <c r="D45" s="85"/>
      <c r="E45" s="1207" t="s">
        <v>29</v>
      </c>
      <c r="F45" s="1207"/>
      <c r="G45" s="1207"/>
      <c r="H45" s="1208"/>
      <c r="I45" s="86">
        <v>10439</v>
      </c>
      <c r="J45" s="87">
        <v>8709</v>
      </c>
      <c r="K45" s="87">
        <v>8447</v>
      </c>
      <c r="L45" s="87">
        <v>7990</v>
      </c>
      <c r="M45" s="88">
        <v>7696</v>
      </c>
    </row>
    <row r="46" spans="2:13" ht="27.75" customHeight="1">
      <c r="B46" s="1201"/>
      <c r="C46" s="1202"/>
      <c r="D46" s="85"/>
      <c r="E46" s="1207" t="s">
        <v>30</v>
      </c>
      <c r="F46" s="1207"/>
      <c r="G46" s="1207"/>
      <c r="H46" s="1208"/>
      <c r="I46" s="86">
        <v>204</v>
      </c>
      <c r="J46" s="87">
        <v>172</v>
      </c>
      <c r="K46" s="87">
        <v>166</v>
      </c>
      <c r="L46" s="87">
        <v>166</v>
      </c>
      <c r="M46" s="88">
        <v>166</v>
      </c>
    </row>
    <row r="47" spans="2:13" ht="27.75" customHeight="1">
      <c r="B47" s="1201"/>
      <c r="C47" s="1202"/>
      <c r="D47" s="85"/>
      <c r="E47" s="1207" t="s">
        <v>31</v>
      </c>
      <c r="F47" s="1207"/>
      <c r="G47" s="1207"/>
      <c r="H47" s="1208"/>
      <c r="I47" s="86" t="s">
        <v>485</v>
      </c>
      <c r="J47" s="87" t="s">
        <v>485</v>
      </c>
      <c r="K47" s="87" t="s">
        <v>485</v>
      </c>
      <c r="L47" s="87" t="s">
        <v>485</v>
      </c>
      <c r="M47" s="88" t="s">
        <v>485</v>
      </c>
    </row>
    <row r="48" spans="2:13" ht="27.75" customHeight="1">
      <c r="B48" s="1203"/>
      <c r="C48" s="1204"/>
      <c r="D48" s="85"/>
      <c r="E48" s="1207" t="s">
        <v>32</v>
      </c>
      <c r="F48" s="1207"/>
      <c r="G48" s="1207"/>
      <c r="H48" s="1208"/>
      <c r="I48" s="86" t="s">
        <v>485</v>
      </c>
      <c r="J48" s="87" t="s">
        <v>485</v>
      </c>
      <c r="K48" s="87" t="s">
        <v>485</v>
      </c>
      <c r="L48" s="87" t="s">
        <v>485</v>
      </c>
      <c r="M48" s="88" t="s">
        <v>485</v>
      </c>
    </row>
    <row r="49" spans="2:13" ht="27.75" customHeight="1">
      <c r="B49" s="1209" t="s">
        <v>33</v>
      </c>
      <c r="C49" s="1210"/>
      <c r="D49" s="89"/>
      <c r="E49" s="1207" t="s">
        <v>34</v>
      </c>
      <c r="F49" s="1207"/>
      <c r="G49" s="1207"/>
      <c r="H49" s="1208"/>
      <c r="I49" s="86">
        <v>11283</v>
      </c>
      <c r="J49" s="87">
        <v>14413</v>
      </c>
      <c r="K49" s="87">
        <v>16512</v>
      </c>
      <c r="L49" s="87">
        <v>17927</v>
      </c>
      <c r="M49" s="88">
        <v>18063</v>
      </c>
    </row>
    <row r="50" spans="2:13" ht="27.75" customHeight="1">
      <c r="B50" s="1201"/>
      <c r="C50" s="1202"/>
      <c r="D50" s="85"/>
      <c r="E50" s="1207" t="s">
        <v>35</v>
      </c>
      <c r="F50" s="1207"/>
      <c r="G50" s="1207"/>
      <c r="H50" s="1208"/>
      <c r="I50" s="86">
        <v>15713</v>
      </c>
      <c r="J50" s="87">
        <v>15152</v>
      </c>
      <c r="K50" s="87">
        <v>13653</v>
      </c>
      <c r="L50" s="87">
        <v>13496</v>
      </c>
      <c r="M50" s="88">
        <v>13460</v>
      </c>
    </row>
    <row r="51" spans="2:13" ht="27.75" customHeight="1">
      <c r="B51" s="1203"/>
      <c r="C51" s="1204"/>
      <c r="D51" s="85"/>
      <c r="E51" s="1207" t="s">
        <v>36</v>
      </c>
      <c r="F51" s="1207"/>
      <c r="G51" s="1207"/>
      <c r="H51" s="1208"/>
      <c r="I51" s="86">
        <v>48351</v>
      </c>
      <c r="J51" s="87">
        <v>48869</v>
      </c>
      <c r="K51" s="87">
        <v>49674</v>
      </c>
      <c r="L51" s="87">
        <v>49951</v>
      </c>
      <c r="M51" s="88">
        <v>49605</v>
      </c>
    </row>
    <row r="52" spans="2:13" ht="27.75" customHeight="1" thickBot="1">
      <c r="B52" s="1211" t="s">
        <v>37</v>
      </c>
      <c r="C52" s="1212"/>
      <c r="D52" s="90"/>
      <c r="E52" s="1213" t="s">
        <v>38</v>
      </c>
      <c r="F52" s="1213"/>
      <c r="G52" s="1213"/>
      <c r="H52" s="1214"/>
      <c r="I52" s="91">
        <v>16997</v>
      </c>
      <c r="J52" s="92">
        <v>11415</v>
      </c>
      <c r="K52" s="92">
        <v>7933</v>
      </c>
      <c r="L52" s="92">
        <v>5689</v>
      </c>
      <c r="M52" s="93">
        <v>5122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569</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569</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568</v>
      </c>
      <c r="C41" s="246"/>
      <c r="D41" s="246"/>
      <c r="E41" s="246"/>
      <c r="F41" s="246"/>
      <c r="G41" s="246"/>
      <c r="H41" s="246"/>
      <c r="I41" s="246"/>
      <c r="J41" s="246"/>
      <c r="K41" s="246"/>
      <c r="L41" s="246"/>
      <c r="M41" s="246"/>
      <c r="N41" s="246"/>
      <c r="O41" s="246"/>
      <c r="P41" s="247"/>
    </row>
    <row r="42" spans="2:17" ht="13.5">
      <c r="B42" s="248"/>
      <c r="C42" s="244"/>
      <c r="D42" s="244"/>
      <c r="E42" s="244"/>
      <c r="F42" s="244"/>
      <c r="G42" s="353" t="s">
        <v>563</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567</v>
      </c>
    </row>
    <row r="50" spans="1:17" ht="13.5">
      <c r="B50" s="248"/>
      <c r="C50" s="244"/>
      <c r="D50" s="244"/>
      <c r="E50" s="244"/>
      <c r="F50" s="244"/>
      <c r="G50" s="1224"/>
      <c r="H50" s="1225"/>
      <c r="I50" s="1225"/>
      <c r="J50" s="1226"/>
      <c r="K50" s="345" t="s">
        <v>524</v>
      </c>
      <c r="L50" s="345" t="s">
        <v>525</v>
      </c>
      <c r="M50" s="345" t="s">
        <v>526</v>
      </c>
      <c r="N50" s="345" t="s">
        <v>527</v>
      </c>
      <c r="O50" s="345" t="s">
        <v>528</v>
      </c>
    </row>
    <row r="51" spans="1:17" ht="13.5">
      <c r="B51" s="248"/>
      <c r="C51" s="244"/>
      <c r="D51" s="244"/>
      <c r="E51" s="244"/>
      <c r="F51" s="244"/>
      <c r="G51" s="1227" t="s">
        <v>561</v>
      </c>
      <c r="H51" s="1228"/>
      <c r="I51" s="1233" t="s">
        <v>559</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566</v>
      </c>
      <c r="J53" s="1237"/>
      <c r="K53" s="1238"/>
      <c r="L53" s="1238"/>
      <c r="M53" s="1238"/>
      <c r="N53" s="1238"/>
      <c r="O53" s="1238"/>
    </row>
    <row r="54" spans="1:17" ht="13.5">
      <c r="A54" s="355"/>
      <c r="B54" s="248"/>
      <c r="C54" s="244"/>
      <c r="D54" s="244"/>
      <c r="E54" s="244"/>
      <c r="F54" s="244"/>
      <c r="G54" s="1231"/>
      <c r="H54" s="1232"/>
      <c r="I54" s="1237"/>
      <c r="J54" s="1237"/>
      <c r="K54" s="1239"/>
      <c r="L54" s="1239"/>
      <c r="M54" s="1239"/>
      <c r="N54" s="1239"/>
      <c r="O54" s="1239"/>
    </row>
    <row r="55" spans="1:17" ht="13.5">
      <c r="A55" s="355"/>
      <c r="B55" s="248"/>
      <c r="C55" s="244"/>
      <c r="D55" s="244"/>
      <c r="E55" s="244"/>
      <c r="F55" s="244"/>
      <c r="G55" s="1240" t="s">
        <v>560</v>
      </c>
      <c r="H55" s="1241"/>
      <c r="I55" s="1237" t="s">
        <v>559</v>
      </c>
      <c r="J55" s="1237"/>
      <c r="K55" s="1235"/>
      <c r="L55" s="1235"/>
      <c r="M55" s="1235"/>
      <c r="N55" s="1235"/>
      <c r="O55" s="1235"/>
    </row>
    <row r="56" spans="1:17" ht="13.5">
      <c r="A56" s="355"/>
      <c r="B56" s="248"/>
      <c r="C56" s="244"/>
      <c r="D56" s="244"/>
      <c r="E56" s="244"/>
      <c r="F56" s="244"/>
      <c r="G56" s="1242"/>
      <c r="H56" s="1243"/>
      <c r="I56" s="1237"/>
      <c r="J56" s="1237"/>
      <c r="K56" s="1236"/>
      <c r="L56" s="1236"/>
      <c r="M56" s="1236"/>
      <c r="N56" s="1236"/>
      <c r="O56" s="1236"/>
    </row>
    <row r="57" spans="1:17" s="355" customFormat="1" ht="13.5">
      <c r="B57" s="356"/>
      <c r="C57" s="352"/>
      <c r="D57" s="352"/>
      <c r="E57" s="352"/>
      <c r="F57" s="352"/>
      <c r="G57" s="1242"/>
      <c r="H57" s="1243"/>
      <c r="I57" s="1246" t="s">
        <v>565</v>
      </c>
      <c r="J57" s="1246"/>
      <c r="K57" s="1238"/>
      <c r="L57" s="1238"/>
      <c r="M57" s="1238"/>
      <c r="N57" s="1238"/>
      <c r="O57" s="1238"/>
      <c r="P57" s="361"/>
      <c r="Q57" s="356"/>
    </row>
    <row r="58" spans="1:17" s="355" customFormat="1" ht="13.5">
      <c r="A58" s="243"/>
      <c r="B58" s="356"/>
      <c r="C58" s="352"/>
      <c r="D58" s="352"/>
      <c r="E58" s="352"/>
      <c r="F58" s="352"/>
      <c r="G58" s="1244"/>
      <c r="H58" s="1245"/>
      <c r="I58" s="1246"/>
      <c r="J58" s="1246"/>
      <c r="K58" s="1239"/>
      <c r="L58" s="1239"/>
      <c r="M58" s="1239"/>
      <c r="N58" s="1239"/>
      <c r="O58" s="1239"/>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564</v>
      </c>
      <c r="C63" s="244"/>
      <c r="D63" s="244"/>
      <c r="E63" s="244"/>
      <c r="F63" s="244"/>
      <c r="G63" s="244"/>
      <c r="H63" s="244"/>
      <c r="I63" s="244"/>
      <c r="J63" s="244"/>
      <c r="K63" s="244"/>
      <c r="L63" s="244"/>
      <c r="M63" s="244"/>
      <c r="N63" s="244"/>
      <c r="O63" s="244"/>
    </row>
    <row r="64" spans="1:17" ht="13.5">
      <c r="B64" s="248"/>
      <c r="C64" s="244"/>
      <c r="D64" s="244"/>
      <c r="E64" s="244"/>
      <c r="F64" s="244"/>
      <c r="G64" s="353" t="s">
        <v>563</v>
      </c>
      <c r="I64" s="352"/>
      <c r="J64" s="352"/>
      <c r="K64" s="352"/>
      <c r="L64" s="244"/>
      <c r="M64" s="244"/>
      <c r="N64" s="244"/>
      <c r="O64" s="244"/>
    </row>
    <row r="65" spans="2:30" ht="13.5">
      <c r="B65" s="248"/>
      <c r="C65" s="244"/>
      <c r="D65" s="244"/>
      <c r="E65" s="244"/>
      <c r="F65" s="244"/>
      <c r="G65" s="1247" t="s">
        <v>570</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562</v>
      </c>
      <c r="I71" s="349"/>
      <c r="J71" s="348"/>
      <c r="K71" s="348"/>
      <c r="L71" s="347"/>
      <c r="M71" s="348"/>
      <c r="N71" s="347"/>
      <c r="O71" s="346"/>
    </row>
    <row r="72" spans="2:30" ht="13.5">
      <c r="B72" s="248"/>
      <c r="C72" s="244"/>
      <c r="D72" s="244"/>
      <c r="E72" s="244"/>
      <c r="F72" s="244"/>
      <c r="G72" s="1224"/>
      <c r="H72" s="1225"/>
      <c r="I72" s="1225"/>
      <c r="J72" s="1226"/>
      <c r="K72" s="345" t="s">
        <v>524</v>
      </c>
      <c r="L72" s="345" t="s">
        <v>525</v>
      </c>
      <c r="M72" s="345" t="s">
        <v>526</v>
      </c>
      <c r="N72" s="345" t="s">
        <v>527</v>
      </c>
      <c r="O72" s="345" t="s">
        <v>528</v>
      </c>
    </row>
    <row r="73" spans="2:30" ht="13.5">
      <c r="B73" s="248"/>
      <c r="C73" s="244"/>
      <c r="D73" s="244"/>
      <c r="E73" s="244"/>
      <c r="F73" s="244"/>
      <c r="G73" s="1227" t="s">
        <v>561</v>
      </c>
      <c r="H73" s="1228"/>
      <c r="I73" s="1233" t="s">
        <v>559</v>
      </c>
      <c r="J73" s="1233"/>
      <c r="K73" s="1248">
        <v>69</v>
      </c>
      <c r="L73" s="1248">
        <v>46.4</v>
      </c>
      <c r="M73" s="1236">
        <v>31.3</v>
      </c>
      <c r="N73" s="1236">
        <v>22.9</v>
      </c>
      <c r="O73" s="1236">
        <v>20.100000000000001</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558</v>
      </c>
      <c r="J75" s="1237"/>
      <c r="K75" s="1249">
        <v>11.3</v>
      </c>
      <c r="L75" s="1249">
        <v>11</v>
      </c>
      <c r="M75" s="1249">
        <v>10.3</v>
      </c>
      <c r="N75" s="1249">
        <v>9.1999999999999993</v>
      </c>
      <c r="O75" s="1249">
        <v>8.9</v>
      </c>
      <c r="U75" s="243">
        <v>81.2</v>
      </c>
      <c r="W75" s="243">
        <v>87.2</v>
      </c>
      <c r="Y75" s="243">
        <v>99.8</v>
      </c>
      <c r="AA75" s="243">
        <v>109.5</v>
      </c>
      <c r="AC75" s="243">
        <v>115.2</v>
      </c>
    </row>
    <row r="76" spans="2:30" ht="13.5">
      <c r="B76" s="248"/>
      <c r="C76" s="244"/>
      <c r="D76" s="244"/>
      <c r="E76" s="244"/>
      <c r="F76" s="244"/>
      <c r="G76" s="1231"/>
      <c r="H76" s="1232"/>
      <c r="I76" s="1237"/>
      <c r="J76" s="1237"/>
      <c r="K76" s="1239"/>
      <c r="L76" s="1239"/>
      <c r="M76" s="1239"/>
      <c r="N76" s="1239"/>
      <c r="O76" s="1239"/>
    </row>
    <row r="77" spans="2:30" ht="13.5">
      <c r="B77" s="248"/>
      <c r="C77" s="244"/>
      <c r="D77" s="244"/>
      <c r="E77" s="244"/>
      <c r="F77" s="244"/>
      <c r="G77" s="1240" t="s">
        <v>560</v>
      </c>
      <c r="H77" s="1241"/>
      <c r="I77" s="1237" t="s">
        <v>559</v>
      </c>
      <c r="J77" s="1237"/>
      <c r="K77" s="1248">
        <v>53.1</v>
      </c>
      <c r="L77" s="1248">
        <v>42</v>
      </c>
      <c r="M77" s="1236">
        <v>32.6</v>
      </c>
      <c r="N77" s="1236">
        <v>30.5</v>
      </c>
      <c r="O77" s="1236">
        <v>13.7</v>
      </c>
      <c r="R77" s="243">
        <v>12.3</v>
      </c>
      <c r="T77" s="243">
        <v>11.1</v>
      </c>
    </row>
    <row r="78" spans="2:30" ht="13.5">
      <c r="B78" s="248"/>
      <c r="C78" s="244"/>
      <c r="D78" s="244"/>
      <c r="E78" s="244"/>
      <c r="F78" s="244"/>
      <c r="G78" s="1242"/>
      <c r="H78" s="1243"/>
      <c r="I78" s="1237"/>
      <c r="J78" s="1237"/>
      <c r="K78" s="1248"/>
      <c r="L78" s="1248"/>
      <c r="M78" s="1236"/>
      <c r="N78" s="1236"/>
      <c r="O78" s="1236"/>
    </row>
    <row r="79" spans="2:30" ht="13.5">
      <c r="B79" s="248"/>
      <c r="C79" s="244"/>
      <c r="D79" s="244"/>
      <c r="E79" s="244"/>
      <c r="F79" s="244"/>
      <c r="G79" s="1242"/>
      <c r="H79" s="1243"/>
      <c r="I79" s="1250" t="s">
        <v>558</v>
      </c>
      <c r="J79" s="1246"/>
      <c r="K79" s="1251">
        <v>7.6</v>
      </c>
      <c r="L79" s="1251">
        <v>6.8</v>
      </c>
      <c r="M79" s="1251">
        <v>5.9</v>
      </c>
      <c r="N79" s="1251">
        <v>5.2</v>
      </c>
      <c r="O79" s="1251">
        <v>5.8</v>
      </c>
      <c r="V79" s="243">
        <v>53.5</v>
      </c>
      <c r="X79" s="243">
        <v>48.2</v>
      </c>
      <c r="Z79" s="243">
        <v>34.200000000000003</v>
      </c>
      <c r="AB79" s="243">
        <v>30.3</v>
      </c>
      <c r="AD79" s="243">
        <v>28.9</v>
      </c>
    </row>
    <row r="80" spans="2:30" ht="13.5">
      <c r="B80" s="248"/>
      <c r="C80" s="244"/>
      <c r="D80" s="244"/>
      <c r="E80" s="244"/>
      <c r="F80" s="244"/>
      <c r="G80" s="1244"/>
      <c r="H80" s="1245"/>
      <c r="I80" s="1246"/>
      <c r="J80" s="1246"/>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60954</v>
      </c>
      <c r="E3" s="116"/>
      <c r="F3" s="117">
        <v>38606</v>
      </c>
      <c r="G3" s="118"/>
      <c r="H3" s="119"/>
    </row>
    <row r="4" spans="1:8">
      <c r="A4" s="120"/>
      <c r="B4" s="121"/>
      <c r="C4" s="122"/>
      <c r="D4" s="123">
        <v>19630</v>
      </c>
      <c r="E4" s="124"/>
      <c r="F4" s="125">
        <v>22435</v>
      </c>
      <c r="G4" s="126"/>
      <c r="H4" s="127"/>
    </row>
    <row r="5" spans="1:8">
      <c r="A5" s="108" t="s">
        <v>518</v>
      </c>
      <c r="B5" s="113"/>
      <c r="C5" s="114"/>
      <c r="D5" s="115">
        <v>34429</v>
      </c>
      <c r="E5" s="116"/>
      <c r="F5" s="117">
        <v>39425</v>
      </c>
      <c r="G5" s="118"/>
      <c r="H5" s="119"/>
    </row>
    <row r="6" spans="1:8">
      <c r="A6" s="120"/>
      <c r="B6" s="121"/>
      <c r="C6" s="122"/>
      <c r="D6" s="123">
        <v>10752</v>
      </c>
      <c r="E6" s="124"/>
      <c r="F6" s="125">
        <v>22414</v>
      </c>
      <c r="G6" s="126"/>
      <c r="H6" s="127"/>
    </row>
    <row r="7" spans="1:8">
      <c r="A7" s="108" t="s">
        <v>519</v>
      </c>
      <c r="B7" s="113"/>
      <c r="C7" s="114"/>
      <c r="D7" s="115">
        <v>30913</v>
      </c>
      <c r="E7" s="116"/>
      <c r="F7" s="117">
        <v>43141</v>
      </c>
      <c r="G7" s="118"/>
      <c r="H7" s="119"/>
    </row>
    <row r="8" spans="1:8">
      <c r="A8" s="120"/>
      <c r="B8" s="121"/>
      <c r="C8" s="122"/>
      <c r="D8" s="123">
        <v>14511</v>
      </c>
      <c r="E8" s="124"/>
      <c r="F8" s="125">
        <v>21887</v>
      </c>
      <c r="G8" s="126"/>
      <c r="H8" s="127"/>
    </row>
    <row r="9" spans="1:8">
      <c r="A9" s="108" t="s">
        <v>520</v>
      </c>
      <c r="B9" s="113"/>
      <c r="C9" s="114"/>
      <c r="D9" s="115">
        <v>53485</v>
      </c>
      <c r="E9" s="116"/>
      <c r="F9" s="117">
        <v>45117</v>
      </c>
      <c r="G9" s="118"/>
      <c r="H9" s="119"/>
    </row>
    <row r="10" spans="1:8">
      <c r="A10" s="120"/>
      <c r="B10" s="121"/>
      <c r="C10" s="122"/>
      <c r="D10" s="123">
        <v>24277</v>
      </c>
      <c r="E10" s="124"/>
      <c r="F10" s="125">
        <v>25589</v>
      </c>
      <c r="G10" s="126"/>
      <c r="H10" s="127"/>
    </row>
    <row r="11" spans="1:8">
      <c r="A11" s="108" t="s">
        <v>521</v>
      </c>
      <c r="B11" s="113"/>
      <c r="C11" s="114"/>
      <c r="D11" s="115">
        <v>48556</v>
      </c>
      <c r="E11" s="116"/>
      <c r="F11" s="117">
        <v>52496</v>
      </c>
      <c r="G11" s="118"/>
      <c r="H11" s="119"/>
    </row>
    <row r="12" spans="1:8">
      <c r="A12" s="120"/>
      <c r="B12" s="121"/>
      <c r="C12" s="128"/>
      <c r="D12" s="123">
        <v>27930</v>
      </c>
      <c r="E12" s="124"/>
      <c r="F12" s="125">
        <v>29467</v>
      </c>
      <c r="G12" s="126"/>
      <c r="H12" s="127"/>
    </row>
    <row r="13" spans="1:8">
      <c r="A13" s="108"/>
      <c r="B13" s="113"/>
      <c r="C13" s="129"/>
      <c r="D13" s="130">
        <v>45667</v>
      </c>
      <c r="E13" s="131"/>
      <c r="F13" s="132">
        <v>43757</v>
      </c>
      <c r="G13" s="133"/>
      <c r="H13" s="119"/>
    </row>
    <row r="14" spans="1:8">
      <c r="A14" s="120"/>
      <c r="B14" s="121"/>
      <c r="C14" s="122"/>
      <c r="D14" s="123">
        <v>19420</v>
      </c>
      <c r="E14" s="124"/>
      <c r="F14" s="125">
        <v>24358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6.01</v>
      </c>
      <c r="C19" s="134">
        <f>ROUND(VALUE(SUBSTITUTE(実質収支比率等に係る経年分析!G$48,"▲","-")),2)</f>
        <v>9.5399999999999991</v>
      </c>
      <c r="D19" s="134">
        <f>ROUND(VALUE(SUBSTITUTE(実質収支比率等に係る経年分析!H$48,"▲","-")),2)</f>
        <v>6.27</v>
      </c>
      <c r="E19" s="134">
        <f>ROUND(VALUE(SUBSTITUTE(実質収支比率等に係る経年分析!I$48,"▲","-")),2)</f>
        <v>8.23</v>
      </c>
      <c r="F19" s="134">
        <f>ROUND(VALUE(SUBSTITUTE(実質収支比率等に係る経年分析!J$48,"▲","-")),2)</f>
        <v>10.130000000000001</v>
      </c>
    </row>
    <row r="20" spans="1:11">
      <c r="A20" s="134" t="s">
        <v>43</v>
      </c>
      <c r="B20" s="134">
        <f>ROUND(VALUE(SUBSTITUTE(実質収支比率等に係る経年分析!F$47,"▲","-")),2)</f>
        <v>10.029999999999999</v>
      </c>
      <c r="C20" s="134">
        <f>ROUND(VALUE(SUBSTITUTE(実質収支比率等に係る経年分析!G$47,"▲","-")),2)</f>
        <v>16.62</v>
      </c>
      <c r="D20" s="134">
        <f>ROUND(VALUE(SUBSTITUTE(実質収支比率等に係る経年分析!H$47,"▲","-")),2)</f>
        <v>16.13</v>
      </c>
      <c r="E20" s="134">
        <f>ROUND(VALUE(SUBSTITUTE(実質収支比率等に係る経年分析!I$47,"▲","-")),2)</f>
        <v>18.21</v>
      </c>
      <c r="F20" s="134">
        <f>ROUND(VALUE(SUBSTITUTE(実質収支比率等に係る経年分析!J$47,"▲","-")),2)</f>
        <v>18.09</v>
      </c>
    </row>
    <row r="21" spans="1:11">
      <c r="A21" s="134" t="s">
        <v>44</v>
      </c>
      <c r="B21" s="134">
        <f>IF(ISNUMBER(VALUE(SUBSTITUTE(実質収支比率等に係る経年分析!F$49,"▲","-"))),ROUND(VALUE(SUBSTITUTE(実質収支比率等に係る経年分析!F$49,"▲","-")),2),NA())</f>
        <v>4.45</v>
      </c>
      <c r="C21" s="134">
        <f>IF(ISNUMBER(VALUE(SUBSTITUTE(実質収支比率等に係る経年分析!G$49,"▲","-"))),ROUND(VALUE(SUBSTITUTE(実質収支比率等に係る経年分析!G$49,"▲","-")),2),NA())</f>
        <v>10.06</v>
      </c>
      <c r="D21" s="134">
        <f>IF(ISNUMBER(VALUE(SUBSTITUTE(実質収支比率等に係る経年分析!H$49,"▲","-"))),ROUND(VALUE(SUBSTITUTE(実質収支比率等に係る経年分析!H$49,"▲","-")),2),NA())</f>
        <v>-2.9</v>
      </c>
      <c r="E21" s="134">
        <f>IF(ISNUMBER(VALUE(SUBSTITUTE(実質収支比率等に係る経年分析!I$49,"▲","-"))),ROUND(VALUE(SUBSTITUTE(実質収支比率等に係る経年分析!I$49,"▲","-")),2),NA())</f>
        <v>3.89</v>
      </c>
      <c r="F21" s="134">
        <f>IF(ISNUMBER(VALUE(SUBSTITUTE(実質収支比率等に係る経年分析!J$49,"▲","-"))),ROUND(VALUE(SUBSTITUTE(実質収支比率等に係る経年分析!J$49,"▲","-")),2),NA())</f>
        <v>2.29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2.64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1.75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1.45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佐和駅中央土地区画整理事業特別会計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東部第２土地区画整理事業外4会計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墓地公園事業特別会計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1.1599999999999999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4747</v>
      </c>
      <c r="E42" s="136"/>
      <c r="F42" s="136"/>
      <c r="G42" s="136">
        <f>'実質公債費比率（分子）の構造'!L$52</f>
        <v>4772</v>
      </c>
      <c r="H42" s="136"/>
      <c r="I42" s="136"/>
      <c r="J42" s="136">
        <f>'実質公債費比率（分子）の構造'!M$52</f>
        <v>5071</v>
      </c>
      <c r="K42" s="136"/>
      <c r="L42" s="136"/>
      <c r="M42" s="136">
        <f>'実質公債費比率（分子）の構造'!N$52</f>
        <v>5442</v>
      </c>
      <c r="N42" s="136"/>
      <c r="O42" s="136"/>
      <c r="P42" s="136">
        <f>'実質公債費比率（分子）の構造'!O$52</f>
        <v>5339</v>
      </c>
    </row>
    <row r="43" spans="1:16">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208</v>
      </c>
      <c r="C44" s="136"/>
      <c r="D44" s="136"/>
      <c r="E44" s="136">
        <f>'実質公債費比率（分子）の構造'!L$50</f>
        <v>120</v>
      </c>
      <c r="F44" s="136"/>
      <c r="G44" s="136"/>
      <c r="H44" s="136">
        <f>'実質公債費比率（分子）の構造'!M$50</f>
        <v>118</v>
      </c>
      <c r="I44" s="136"/>
      <c r="J44" s="136"/>
      <c r="K44" s="136">
        <f>'実質公債費比率（分子）の構造'!N$50</f>
        <v>118</v>
      </c>
      <c r="L44" s="136"/>
      <c r="M44" s="136"/>
      <c r="N44" s="136">
        <f>'実質公債費比率（分子）の構造'!O$50</f>
        <v>172</v>
      </c>
      <c r="O44" s="136"/>
      <c r="P44" s="136"/>
    </row>
    <row r="45" spans="1:16">
      <c r="A45" s="136" t="s">
        <v>53</v>
      </c>
      <c r="B45" s="136">
        <f>'実質公債費比率（分子）の構造'!K$49</f>
        <v>0</v>
      </c>
      <c r="C45" s="136"/>
      <c r="D45" s="136"/>
      <c r="E45" s="136">
        <f>'実質公債費比率（分子）の構造'!L$49</f>
        <v>0</v>
      </c>
      <c r="F45" s="136"/>
      <c r="G45" s="136"/>
      <c r="H45" s="136">
        <f>'実質公債費比率（分子）の構造'!M$49</f>
        <v>1</v>
      </c>
      <c r="I45" s="136"/>
      <c r="J45" s="136"/>
      <c r="K45" s="136">
        <f>'実質公債費比率（分子）の構造'!N$49</f>
        <v>17</v>
      </c>
      <c r="L45" s="136"/>
      <c r="M45" s="136"/>
      <c r="N45" s="136">
        <f>'実質公債費比率（分子）の構造'!O$49</f>
        <v>18</v>
      </c>
      <c r="O45" s="136"/>
      <c r="P45" s="136"/>
    </row>
    <row r="46" spans="1:16">
      <c r="A46" s="136" t="s">
        <v>54</v>
      </c>
      <c r="B46" s="136">
        <f>'実質公債費比率（分子）の構造'!K$48</f>
        <v>2569</v>
      </c>
      <c r="C46" s="136"/>
      <c r="D46" s="136"/>
      <c r="E46" s="136">
        <f>'実質公債費比率（分子）の構造'!L$48</f>
        <v>2195</v>
      </c>
      <c r="F46" s="136"/>
      <c r="G46" s="136"/>
      <c r="H46" s="136">
        <f>'実質公債費比率（分子）の構造'!M$48</f>
        <v>2086</v>
      </c>
      <c r="I46" s="136"/>
      <c r="J46" s="136"/>
      <c r="K46" s="136">
        <f>'実質公債費比率（分子）の構造'!N$48</f>
        <v>2120</v>
      </c>
      <c r="L46" s="136"/>
      <c r="M46" s="136"/>
      <c r="N46" s="136">
        <f>'実質公債費比率（分子）の構造'!O$48</f>
        <v>2130</v>
      </c>
      <c r="O46" s="136"/>
      <c r="P46" s="136"/>
    </row>
    <row r="47" spans="1:16">
      <c r="A47" s="136" t="s">
        <v>55</v>
      </c>
      <c r="B47" s="136">
        <f>'実質公債費比率（分子）の構造'!K$47</f>
        <v>43</v>
      </c>
      <c r="C47" s="136"/>
      <c r="D47" s="136"/>
      <c r="E47" s="136">
        <f>'実質公債費比率（分子）の構造'!L$47</f>
        <v>45</v>
      </c>
      <c r="F47" s="136"/>
      <c r="G47" s="136"/>
      <c r="H47" s="136">
        <f>'実質公債費比率（分子）の構造'!M$47</f>
        <v>48</v>
      </c>
      <c r="I47" s="136"/>
      <c r="J47" s="136"/>
      <c r="K47" s="136">
        <f>'実質公債費比率（分子）の構造'!N$47</f>
        <v>50</v>
      </c>
      <c r="L47" s="136"/>
      <c r="M47" s="136"/>
      <c r="N47" s="136">
        <f>'実質公債費比率（分子）の構造'!O$47</f>
        <v>50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4757</v>
      </c>
      <c r="C49" s="136"/>
      <c r="D49" s="136"/>
      <c r="E49" s="136">
        <f>'実質公債費比率（分子）の構造'!L$45</f>
        <v>4961</v>
      </c>
      <c r="F49" s="136"/>
      <c r="G49" s="136"/>
      <c r="H49" s="136">
        <f>'実質公債費比率（分子）の構造'!M$45</f>
        <v>5131</v>
      </c>
      <c r="I49" s="136"/>
      <c r="J49" s="136"/>
      <c r="K49" s="136">
        <f>'実質公債費比率（分子）の構造'!N$45</f>
        <v>5190</v>
      </c>
      <c r="L49" s="136"/>
      <c r="M49" s="136"/>
      <c r="N49" s="136">
        <f>'実質公債費比率（分子）の構造'!O$45</f>
        <v>5346</v>
      </c>
      <c r="O49" s="136"/>
      <c r="P49" s="136"/>
    </row>
    <row r="50" spans="1:16">
      <c r="A50" s="136" t="s">
        <v>58</v>
      </c>
      <c r="B50" s="136" t="e">
        <f>NA()</f>
        <v>#N/A</v>
      </c>
      <c r="C50" s="136">
        <f>IF(ISNUMBER('実質公債費比率（分子）の構造'!K$53),'実質公債費比率（分子）の構造'!K$53,NA())</f>
        <v>2830</v>
      </c>
      <c r="D50" s="136" t="e">
        <f>NA()</f>
        <v>#N/A</v>
      </c>
      <c r="E50" s="136" t="e">
        <f>NA()</f>
        <v>#N/A</v>
      </c>
      <c r="F50" s="136">
        <f>IF(ISNUMBER('実質公債費比率（分子）の構造'!L$53),'実質公債費比率（分子）の構造'!L$53,NA())</f>
        <v>2549</v>
      </c>
      <c r="G50" s="136" t="e">
        <f>NA()</f>
        <v>#N/A</v>
      </c>
      <c r="H50" s="136" t="e">
        <f>NA()</f>
        <v>#N/A</v>
      </c>
      <c r="I50" s="136">
        <f>IF(ISNUMBER('実質公債費比率（分子）の構造'!M$53),'実質公債費比率（分子）の構造'!M$53,NA())</f>
        <v>2313</v>
      </c>
      <c r="J50" s="136" t="e">
        <f>NA()</f>
        <v>#N/A</v>
      </c>
      <c r="K50" s="136" t="e">
        <f>NA()</f>
        <v>#N/A</v>
      </c>
      <c r="L50" s="136">
        <f>IF(ISNUMBER('実質公債費比率（分子）の構造'!N$53),'実質公債費比率（分子）の構造'!N$53,NA())</f>
        <v>2053</v>
      </c>
      <c r="M50" s="136" t="e">
        <f>NA()</f>
        <v>#N/A</v>
      </c>
      <c r="N50" s="136" t="e">
        <f>NA()</f>
        <v>#N/A</v>
      </c>
      <c r="O50" s="136">
        <f>IF(ISNUMBER('実質公債費比率（分子）の構造'!O$53),'実質公債費比率（分子）の構造'!O$53,NA())</f>
        <v>2377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48351</v>
      </c>
      <c r="E56" s="135"/>
      <c r="F56" s="135"/>
      <c r="G56" s="135">
        <f>'将来負担比率（分子）の構造'!J$51</f>
        <v>48869</v>
      </c>
      <c r="H56" s="135"/>
      <c r="I56" s="135"/>
      <c r="J56" s="135">
        <f>'将来負担比率（分子）の構造'!K$51</f>
        <v>49674</v>
      </c>
      <c r="K56" s="135"/>
      <c r="L56" s="135"/>
      <c r="M56" s="135">
        <f>'将来負担比率（分子）の構造'!L$51</f>
        <v>49951</v>
      </c>
      <c r="N56" s="135"/>
      <c r="O56" s="135"/>
      <c r="P56" s="135">
        <f>'将来負担比率（分子）の構造'!M$51</f>
        <v>49605</v>
      </c>
    </row>
    <row r="57" spans="1:16">
      <c r="A57" s="135" t="s">
        <v>35</v>
      </c>
      <c r="B57" s="135"/>
      <c r="C57" s="135"/>
      <c r="D57" s="135">
        <f>'将来負担比率（分子）の構造'!I$50</f>
        <v>15713</v>
      </c>
      <c r="E57" s="135"/>
      <c r="F57" s="135"/>
      <c r="G57" s="135">
        <f>'将来負担比率（分子）の構造'!J$50</f>
        <v>15152</v>
      </c>
      <c r="H57" s="135"/>
      <c r="I57" s="135"/>
      <c r="J57" s="135">
        <f>'将来負担比率（分子）の構造'!K$50</f>
        <v>13653</v>
      </c>
      <c r="K57" s="135"/>
      <c r="L57" s="135"/>
      <c r="M57" s="135">
        <f>'将来負担比率（分子）の構造'!L$50</f>
        <v>13496</v>
      </c>
      <c r="N57" s="135"/>
      <c r="O57" s="135"/>
      <c r="P57" s="135">
        <f>'将来負担比率（分子）の構造'!M$50</f>
        <v>13460</v>
      </c>
    </row>
    <row r="58" spans="1:16">
      <c r="A58" s="135" t="s">
        <v>34</v>
      </c>
      <c r="B58" s="135"/>
      <c r="C58" s="135"/>
      <c r="D58" s="135">
        <f>'将来負担比率（分子）の構造'!I$49</f>
        <v>11283</v>
      </c>
      <c r="E58" s="135"/>
      <c r="F58" s="135"/>
      <c r="G58" s="135">
        <f>'将来負担比率（分子）の構造'!J$49</f>
        <v>14413</v>
      </c>
      <c r="H58" s="135"/>
      <c r="I58" s="135"/>
      <c r="J58" s="135">
        <f>'将来負担比率（分子）の構造'!K$49</f>
        <v>16512</v>
      </c>
      <c r="K58" s="135"/>
      <c r="L58" s="135"/>
      <c r="M58" s="135">
        <f>'将来負担比率（分子）の構造'!L$49</f>
        <v>17927</v>
      </c>
      <c r="N58" s="135"/>
      <c r="O58" s="135"/>
      <c r="P58" s="135">
        <f>'将来負担比率（分子）の構造'!M$49</f>
        <v>18063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204</v>
      </c>
      <c r="C61" s="135"/>
      <c r="D61" s="135"/>
      <c r="E61" s="135">
        <f>'将来負担比率（分子）の構造'!J$46</f>
        <v>172</v>
      </c>
      <c r="F61" s="135"/>
      <c r="G61" s="135"/>
      <c r="H61" s="135">
        <f>'将来負担比率（分子）の構造'!K$46</f>
        <v>166</v>
      </c>
      <c r="I61" s="135"/>
      <c r="J61" s="135"/>
      <c r="K61" s="135">
        <f>'将来負担比率（分子）の構造'!L$46</f>
        <v>166</v>
      </c>
      <c r="L61" s="135"/>
      <c r="M61" s="135"/>
      <c r="N61" s="135">
        <f>'将来負担比率（分子）の構造'!M$46</f>
        <v>166</v>
      </c>
      <c r="O61" s="135"/>
      <c r="P61" s="135"/>
    </row>
    <row r="62" spans="1:16">
      <c r="A62" s="135" t="s">
        <v>29</v>
      </c>
      <c r="B62" s="135">
        <f>'将来負担比率（分子）の構造'!I$45</f>
        <v>10439</v>
      </c>
      <c r="C62" s="135"/>
      <c r="D62" s="135"/>
      <c r="E62" s="135">
        <f>'将来負担比率（分子）の構造'!J$45</f>
        <v>8709</v>
      </c>
      <c r="F62" s="135"/>
      <c r="G62" s="135"/>
      <c r="H62" s="135">
        <f>'将来負担比率（分子）の構造'!K$45</f>
        <v>8447</v>
      </c>
      <c r="I62" s="135"/>
      <c r="J62" s="135"/>
      <c r="K62" s="135">
        <f>'将来負担比率（分子）の構造'!L$45</f>
        <v>7990</v>
      </c>
      <c r="L62" s="135"/>
      <c r="M62" s="135"/>
      <c r="N62" s="135">
        <f>'将来負担比率（分子）の構造'!M$45</f>
        <v>7696</v>
      </c>
      <c r="O62" s="135"/>
      <c r="P62" s="135"/>
    </row>
    <row r="63" spans="1:16">
      <c r="A63" s="135" t="s">
        <v>28</v>
      </c>
      <c r="B63" s="135">
        <f>'将来負担比率（分子）の構造'!I$44</f>
        <v>25</v>
      </c>
      <c r="C63" s="135"/>
      <c r="D63" s="135"/>
      <c r="E63" s="135">
        <f>'将来負担比率（分子）の構造'!J$44</f>
        <v>108</v>
      </c>
      <c r="F63" s="135"/>
      <c r="G63" s="135"/>
      <c r="H63" s="135">
        <f>'将来負担比率（分子）の構造'!K$44</f>
        <v>569</v>
      </c>
      <c r="I63" s="135"/>
      <c r="J63" s="135"/>
      <c r="K63" s="135">
        <f>'将来負担比率（分子）の構造'!L$44</f>
        <v>536</v>
      </c>
      <c r="L63" s="135"/>
      <c r="M63" s="135"/>
      <c r="N63" s="135">
        <f>'将来負担比率（分子）の構造'!M$44</f>
        <v>631</v>
      </c>
      <c r="O63" s="135"/>
      <c r="P63" s="135"/>
    </row>
    <row r="64" spans="1:16">
      <c r="A64" s="135" t="s">
        <v>27</v>
      </c>
      <c r="B64" s="135">
        <f>'将来負担比率（分子）の構造'!I$43</f>
        <v>25276</v>
      </c>
      <c r="C64" s="135"/>
      <c r="D64" s="135"/>
      <c r="E64" s="135">
        <f>'将来負担比率（分子）の構造'!J$43</f>
        <v>24605</v>
      </c>
      <c r="F64" s="135"/>
      <c r="G64" s="135"/>
      <c r="H64" s="135">
        <f>'将来負担比率（分子）の構造'!K$43</f>
        <v>22493</v>
      </c>
      <c r="I64" s="135"/>
      <c r="J64" s="135"/>
      <c r="K64" s="135">
        <f>'将来負担比率（分子）の構造'!L$43</f>
        <v>21267</v>
      </c>
      <c r="L64" s="135"/>
      <c r="M64" s="135"/>
      <c r="N64" s="135">
        <f>'将来負担比率（分子）の構造'!M$43</f>
        <v>20911</v>
      </c>
      <c r="O64" s="135"/>
      <c r="P64" s="135"/>
    </row>
    <row r="65" spans="1:16">
      <c r="A65" s="135" t="s">
        <v>26</v>
      </c>
      <c r="B65" s="135">
        <f>'将来負担比率（分子）の構造'!I$42</f>
        <v>2595</v>
      </c>
      <c r="C65" s="135"/>
      <c r="D65" s="135"/>
      <c r="E65" s="135">
        <f>'将来負担比率（分子）の構造'!J$42</f>
        <v>507</v>
      </c>
      <c r="F65" s="135"/>
      <c r="G65" s="135"/>
      <c r="H65" s="135">
        <f>'将来負担比率（分子）の構造'!K$42</f>
        <v>429</v>
      </c>
      <c r="I65" s="135"/>
      <c r="J65" s="135"/>
      <c r="K65" s="135">
        <f>'将来負担比率（分子）の構造'!L$42</f>
        <v>351</v>
      </c>
      <c r="L65" s="135"/>
      <c r="M65" s="135"/>
      <c r="N65" s="135">
        <f>'将来負担比率（分子）の構造'!M$42</f>
        <v>273</v>
      </c>
      <c r="O65" s="135"/>
      <c r="P65" s="135"/>
    </row>
    <row r="66" spans="1:16">
      <c r="A66" s="135" t="s">
        <v>25</v>
      </c>
      <c r="B66" s="135">
        <f>'将来負担比率（分子）の構造'!I$41</f>
        <v>53805</v>
      </c>
      <c r="C66" s="135"/>
      <c r="D66" s="135"/>
      <c r="E66" s="135">
        <f>'将来負担比率（分子）の構造'!J$41</f>
        <v>55747</v>
      </c>
      <c r="F66" s="135"/>
      <c r="G66" s="135"/>
      <c r="H66" s="135">
        <f>'将来負担比率（分子）の構造'!K$41</f>
        <v>55668</v>
      </c>
      <c r="I66" s="135"/>
      <c r="J66" s="135"/>
      <c r="K66" s="135">
        <f>'将来負担比率（分子）の構造'!L$41</f>
        <v>56754</v>
      </c>
      <c r="L66" s="135"/>
      <c r="M66" s="135"/>
      <c r="N66" s="135">
        <f>'将来負担比率（分子）の構造'!M$41</f>
        <v>56575</v>
      </c>
      <c r="O66" s="135"/>
      <c r="P66" s="135"/>
    </row>
    <row r="67" spans="1:16">
      <c r="A67" s="135" t="s">
        <v>62</v>
      </c>
      <c r="B67" s="135" t="e">
        <f>NA()</f>
        <v>#N/A</v>
      </c>
      <c r="C67" s="135">
        <f>IF(ISNUMBER('将来負担比率（分子）の構造'!I$52), IF('将来負担比率（分子）の構造'!I$52 &lt; 0, 0, '将来負担比率（分子）の構造'!I$52), NA())</f>
        <v>16997</v>
      </c>
      <c r="D67" s="135" t="e">
        <f>NA()</f>
        <v>#N/A</v>
      </c>
      <c r="E67" s="135" t="e">
        <f>NA()</f>
        <v>#N/A</v>
      </c>
      <c r="F67" s="135">
        <f>IF(ISNUMBER('将来負担比率（分子）の構造'!J$52), IF('将来負担比率（分子）の構造'!J$52 &lt; 0, 0, '将来負担比率（分子）の構造'!J$52), NA())</f>
        <v>11415</v>
      </c>
      <c r="G67" s="135" t="e">
        <f>NA()</f>
        <v>#N/A</v>
      </c>
      <c r="H67" s="135" t="e">
        <f>NA()</f>
        <v>#N/A</v>
      </c>
      <c r="I67" s="135">
        <f>IF(ISNUMBER('将来負担比率（分子）の構造'!K$52), IF('将来負担比率（分子）の構造'!K$52 &lt; 0, 0, '将来負担比率（分子）の構造'!K$52), NA())</f>
        <v>7933</v>
      </c>
      <c r="J67" s="135" t="e">
        <f>NA()</f>
        <v>#N/A</v>
      </c>
      <c r="K67" s="135" t="e">
        <f>NA()</f>
        <v>#N/A</v>
      </c>
      <c r="L67" s="135">
        <f>IF(ISNUMBER('将来負担比率（分子）の構造'!L$52), IF('将来負担比率（分子）の構造'!L$52 &lt; 0, 0, '将来負担比率（分子）の構造'!L$52), NA())</f>
        <v>5689</v>
      </c>
      <c r="M67" s="135" t="e">
        <f>NA()</f>
        <v>#N/A</v>
      </c>
      <c r="N67" s="135" t="e">
        <f>NA()</f>
        <v>#N/A</v>
      </c>
      <c r="O67" s="135">
        <f>IF(ISNUMBER('将来負担比率（分子）の構造'!M$52), IF('将来負担比率（分子）の構造'!M$52 &lt; 0, 0, '将来負担比率（分子）の構造'!M$52), NA())</f>
        <v>5122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23842360</v>
      </c>
      <c r="S5" s="613"/>
      <c r="T5" s="613"/>
      <c r="U5" s="613"/>
      <c r="V5" s="613"/>
      <c r="W5" s="613"/>
      <c r="X5" s="613"/>
      <c r="Y5" s="614"/>
      <c r="Z5" s="615">
        <v>45.2</v>
      </c>
      <c r="AA5" s="615"/>
      <c r="AB5" s="615"/>
      <c r="AC5" s="615"/>
      <c r="AD5" s="616">
        <v>22312068</v>
      </c>
      <c r="AE5" s="616"/>
      <c r="AF5" s="616"/>
      <c r="AG5" s="616"/>
      <c r="AH5" s="616"/>
      <c r="AI5" s="616"/>
      <c r="AJ5" s="616"/>
      <c r="AK5" s="616"/>
      <c r="AL5" s="617">
        <v>81.400000000000006</v>
      </c>
      <c r="AM5" s="618"/>
      <c r="AN5" s="618"/>
      <c r="AO5" s="619"/>
      <c r="AP5" s="609" t="s">
        <v>205</v>
      </c>
      <c r="AQ5" s="610"/>
      <c r="AR5" s="610"/>
      <c r="AS5" s="610"/>
      <c r="AT5" s="610"/>
      <c r="AU5" s="610"/>
      <c r="AV5" s="610"/>
      <c r="AW5" s="610"/>
      <c r="AX5" s="610"/>
      <c r="AY5" s="610"/>
      <c r="AZ5" s="610"/>
      <c r="BA5" s="610"/>
      <c r="BB5" s="610"/>
      <c r="BC5" s="610"/>
      <c r="BD5" s="610"/>
      <c r="BE5" s="610"/>
      <c r="BF5" s="611"/>
      <c r="BG5" s="623">
        <v>22308270</v>
      </c>
      <c r="BH5" s="624"/>
      <c r="BI5" s="624"/>
      <c r="BJ5" s="624"/>
      <c r="BK5" s="624"/>
      <c r="BL5" s="624"/>
      <c r="BM5" s="624"/>
      <c r="BN5" s="625"/>
      <c r="BO5" s="626">
        <v>93.6</v>
      </c>
      <c r="BP5" s="626"/>
      <c r="BQ5" s="626"/>
      <c r="BR5" s="626"/>
      <c r="BS5" s="627">
        <v>380954</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505673</v>
      </c>
      <c r="S6" s="624"/>
      <c r="T6" s="624"/>
      <c r="U6" s="624"/>
      <c r="V6" s="624"/>
      <c r="W6" s="624"/>
      <c r="X6" s="624"/>
      <c r="Y6" s="625"/>
      <c r="Z6" s="626">
        <v>1</v>
      </c>
      <c r="AA6" s="626"/>
      <c r="AB6" s="626"/>
      <c r="AC6" s="626"/>
      <c r="AD6" s="627">
        <v>505673</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22308270</v>
      </c>
      <c r="BH6" s="624"/>
      <c r="BI6" s="624"/>
      <c r="BJ6" s="624"/>
      <c r="BK6" s="624"/>
      <c r="BL6" s="624"/>
      <c r="BM6" s="624"/>
      <c r="BN6" s="625"/>
      <c r="BO6" s="626">
        <v>93.6</v>
      </c>
      <c r="BP6" s="626"/>
      <c r="BQ6" s="626"/>
      <c r="BR6" s="626"/>
      <c r="BS6" s="627">
        <v>380954</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355005</v>
      </c>
      <c r="CS6" s="624"/>
      <c r="CT6" s="624"/>
      <c r="CU6" s="624"/>
      <c r="CV6" s="624"/>
      <c r="CW6" s="624"/>
      <c r="CX6" s="624"/>
      <c r="CY6" s="625"/>
      <c r="CZ6" s="626">
        <v>0.7</v>
      </c>
      <c r="DA6" s="626"/>
      <c r="DB6" s="626"/>
      <c r="DC6" s="626"/>
      <c r="DD6" s="632" t="s">
        <v>212</v>
      </c>
      <c r="DE6" s="624"/>
      <c r="DF6" s="624"/>
      <c r="DG6" s="624"/>
      <c r="DH6" s="624"/>
      <c r="DI6" s="624"/>
      <c r="DJ6" s="624"/>
      <c r="DK6" s="624"/>
      <c r="DL6" s="624"/>
      <c r="DM6" s="624"/>
      <c r="DN6" s="624"/>
      <c r="DO6" s="624"/>
      <c r="DP6" s="625"/>
      <c r="DQ6" s="632">
        <v>355005</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32770</v>
      </c>
      <c r="S7" s="624"/>
      <c r="T7" s="624"/>
      <c r="U7" s="624"/>
      <c r="V7" s="624"/>
      <c r="W7" s="624"/>
      <c r="X7" s="624"/>
      <c r="Y7" s="625"/>
      <c r="Z7" s="626">
        <v>0.1</v>
      </c>
      <c r="AA7" s="626"/>
      <c r="AB7" s="626"/>
      <c r="AC7" s="626"/>
      <c r="AD7" s="627">
        <v>32770</v>
      </c>
      <c r="AE7" s="627"/>
      <c r="AF7" s="627"/>
      <c r="AG7" s="627"/>
      <c r="AH7" s="627"/>
      <c r="AI7" s="627"/>
      <c r="AJ7" s="627"/>
      <c r="AK7" s="627"/>
      <c r="AL7" s="628">
        <v>0.1</v>
      </c>
      <c r="AM7" s="629"/>
      <c r="AN7" s="629"/>
      <c r="AO7" s="630"/>
      <c r="AP7" s="620" t="s">
        <v>214</v>
      </c>
      <c r="AQ7" s="621"/>
      <c r="AR7" s="621"/>
      <c r="AS7" s="621"/>
      <c r="AT7" s="621"/>
      <c r="AU7" s="621"/>
      <c r="AV7" s="621"/>
      <c r="AW7" s="621"/>
      <c r="AX7" s="621"/>
      <c r="AY7" s="621"/>
      <c r="AZ7" s="621"/>
      <c r="BA7" s="621"/>
      <c r="BB7" s="621"/>
      <c r="BC7" s="621"/>
      <c r="BD7" s="621"/>
      <c r="BE7" s="621"/>
      <c r="BF7" s="622"/>
      <c r="BG7" s="623">
        <v>11475109</v>
      </c>
      <c r="BH7" s="624"/>
      <c r="BI7" s="624"/>
      <c r="BJ7" s="624"/>
      <c r="BK7" s="624"/>
      <c r="BL7" s="624"/>
      <c r="BM7" s="624"/>
      <c r="BN7" s="625"/>
      <c r="BO7" s="626">
        <v>48.1</v>
      </c>
      <c r="BP7" s="626"/>
      <c r="BQ7" s="626"/>
      <c r="BR7" s="626"/>
      <c r="BS7" s="627">
        <v>380954</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5255824</v>
      </c>
      <c r="CS7" s="624"/>
      <c r="CT7" s="624"/>
      <c r="CU7" s="624"/>
      <c r="CV7" s="624"/>
      <c r="CW7" s="624"/>
      <c r="CX7" s="624"/>
      <c r="CY7" s="625"/>
      <c r="CZ7" s="626">
        <v>10.7</v>
      </c>
      <c r="DA7" s="626"/>
      <c r="DB7" s="626"/>
      <c r="DC7" s="626"/>
      <c r="DD7" s="632">
        <v>974635</v>
      </c>
      <c r="DE7" s="624"/>
      <c r="DF7" s="624"/>
      <c r="DG7" s="624"/>
      <c r="DH7" s="624"/>
      <c r="DI7" s="624"/>
      <c r="DJ7" s="624"/>
      <c r="DK7" s="624"/>
      <c r="DL7" s="624"/>
      <c r="DM7" s="624"/>
      <c r="DN7" s="624"/>
      <c r="DO7" s="624"/>
      <c r="DP7" s="625"/>
      <c r="DQ7" s="632">
        <v>3976617</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123807</v>
      </c>
      <c r="S8" s="624"/>
      <c r="T8" s="624"/>
      <c r="U8" s="624"/>
      <c r="V8" s="624"/>
      <c r="W8" s="624"/>
      <c r="X8" s="624"/>
      <c r="Y8" s="625"/>
      <c r="Z8" s="626">
        <v>0.2</v>
      </c>
      <c r="AA8" s="626"/>
      <c r="AB8" s="626"/>
      <c r="AC8" s="626"/>
      <c r="AD8" s="627">
        <v>123807</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272972</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17204205</v>
      </c>
      <c r="CS8" s="624"/>
      <c r="CT8" s="624"/>
      <c r="CU8" s="624"/>
      <c r="CV8" s="624"/>
      <c r="CW8" s="624"/>
      <c r="CX8" s="624"/>
      <c r="CY8" s="625"/>
      <c r="CZ8" s="626">
        <v>35</v>
      </c>
      <c r="DA8" s="626"/>
      <c r="DB8" s="626"/>
      <c r="DC8" s="626"/>
      <c r="DD8" s="632">
        <v>222118</v>
      </c>
      <c r="DE8" s="624"/>
      <c r="DF8" s="624"/>
      <c r="DG8" s="624"/>
      <c r="DH8" s="624"/>
      <c r="DI8" s="624"/>
      <c r="DJ8" s="624"/>
      <c r="DK8" s="624"/>
      <c r="DL8" s="624"/>
      <c r="DM8" s="624"/>
      <c r="DN8" s="624"/>
      <c r="DO8" s="624"/>
      <c r="DP8" s="625"/>
      <c r="DQ8" s="632">
        <v>8197983</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120762</v>
      </c>
      <c r="S9" s="624"/>
      <c r="T9" s="624"/>
      <c r="U9" s="624"/>
      <c r="V9" s="624"/>
      <c r="W9" s="624"/>
      <c r="X9" s="624"/>
      <c r="Y9" s="625"/>
      <c r="Z9" s="626">
        <v>0.2</v>
      </c>
      <c r="AA9" s="626"/>
      <c r="AB9" s="626"/>
      <c r="AC9" s="626"/>
      <c r="AD9" s="627">
        <v>120762</v>
      </c>
      <c r="AE9" s="627"/>
      <c r="AF9" s="627"/>
      <c r="AG9" s="627"/>
      <c r="AH9" s="627"/>
      <c r="AI9" s="627"/>
      <c r="AJ9" s="627"/>
      <c r="AK9" s="627"/>
      <c r="AL9" s="628">
        <v>0.4</v>
      </c>
      <c r="AM9" s="629"/>
      <c r="AN9" s="629"/>
      <c r="AO9" s="630"/>
      <c r="AP9" s="620" t="s">
        <v>220</v>
      </c>
      <c r="AQ9" s="621"/>
      <c r="AR9" s="621"/>
      <c r="AS9" s="621"/>
      <c r="AT9" s="621"/>
      <c r="AU9" s="621"/>
      <c r="AV9" s="621"/>
      <c r="AW9" s="621"/>
      <c r="AX9" s="621"/>
      <c r="AY9" s="621"/>
      <c r="AZ9" s="621"/>
      <c r="BA9" s="621"/>
      <c r="BB9" s="621"/>
      <c r="BC9" s="621"/>
      <c r="BD9" s="621"/>
      <c r="BE9" s="621"/>
      <c r="BF9" s="622"/>
      <c r="BG9" s="623">
        <v>8693786</v>
      </c>
      <c r="BH9" s="624"/>
      <c r="BI9" s="624"/>
      <c r="BJ9" s="624"/>
      <c r="BK9" s="624"/>
      <c r="BL9" s="624"/>
      <c r="BM9" s="624"/>
      <c r="BN9" s="625"/>
      <c r="BO9" s="626">
        <v>36.5</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2991879</v>
      </c>
      <c r="CS9" s="624"/>
      <c r="CT9" s="624"/>
      <c r="CU9" s="624"/>
      <c r="CV9" s="624"/>
      <c r="CW9" s="624"/>
      <c r="CX9" s="624"/>
      <c r="CY9" s="625"/>
      <c r="CZ9" s="626">
        <v>6.1</v>
      </c>
      <c r="DA9" s="626"/>
      <c r="DB9" s="626"/>
      <c r="DC9" s="626"/>
      <c r="DD9" s="632">
        <v>218575</v>
      </c>
      <c r="DE9" s="624"/>
      <c r="DF9" s="624"/>
      <c r="DG9" s="624"/>
      <c r="DH9" s="624"/>
      <c r="DI9" s="624"/>
      <c r="DJ9" s="624"/>
      <c r="DK9" s="624"/>
      <c r="DL9" s="624"/>
      <c r="DM9" s="624"/>
      <c r="DN9" s="624"/>
      <c r="DO9" s="624"/>
      <c r="DP9" s="625"/>
      <c r="DQ9" s="632">
        <v>2368330</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2759640</v>
      </c>
      <c r="S10" s="624"/>
      <c r="T10" s="624"/>
      <c r="U10" s="624"/>
      <c r="V10" s="624"/>
      <c r="W10" s="624"/>
      <c r="X10" s="624"/>
      <c r="Y10" s="625"/>
      <c r="Z10" s="626">
        <v>5.2</v>
      </c>
      <c r="AA10" s="626"/>
      <c r="AB10" s="626"/>
      <c r="AC10" s="626"/>
      <c r="AD10" s="627">
        <v>2759640</v>
      </c>
      <c r="AE10" s="627"/>
      <c r="AF10" s="627"/>
      <c r="AG10" s="627"/>
      <c r="AH10" s="627"/>
      <c r="AI10" s="627"/>
      <c r="AJ10" s="627"/>
      <c r="AK10" s="627"/>
      <c r="AL10" s="628">
        <v>10.1</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472886</v>
      </c>
      <c r="BH10" s="624"/>
      <c r="BI10" s="624"/>
      <c r="BJ10" s="624"/>
      <c r="BK10" s="624"/>
      <c r="BL10" s="624"/>
      <c r="BM10" s="624"/>
      <c r="BN10" s="625"/>
      <c r="BO10" s="626">
        <v>2</v>
      </c>
      <c r="BP10" s="626"/>
      <c r="BQ10" s="626"/>
      <c r="BR10" s="626"/>
      <c r="BS10" s="632">
        <v>78652</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340695</v>
      </c>
      <c r="CS10" s="624"/>
      <c r="CT10" s="624"/>
      <c r="CU10" s="624"/>
      <c r="CV10" s="624"/>
      <c r="CW10" s="624"/>
      <c r="CX10" s="624"/>
      <c r="CY10" s="625"/>
      <c r="CZ10" s="626">
        <v>0.7</v>
      </c>
      <c r="DA10" s="626"/>
      <c r="DB10" s="626"/>
      <c r="DC10" s="626"/>
      <c r="DD10" s="632">
        <v>46894</v>
      </c>
      <c r="DE10" s="624"/>
      <c r="DF10" s="624"/>
      <c r="DG10" s="624"/>
      <c r="DH10" s="624"/>
      <c r="DI10" s="624"/>
      <c r="DJ10" s="624"/>
      <c r="DK10" s="624"/>
      <c r="DL10" s="624"/>
      <c r="DM10" s="624"/>
      <c r="DN10" s="624"/>
      <c r="DO10" s="624"/>
      <c r="DP10" s="625"/>
      <c r="DQ10" s="632">
        <v>180466</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v>12341</v>
      </c>
      <c r="S11" s="624"/>
      <c r="T11" s="624"/>
      <c r="U11" s="624"/>
      <c r="V11" s="624"/>
      <c r="W11" s="624"/>
      <c r="X11" s="624"/>
      <c r="Y11" s="625"/>
      <c r="Z11" s="626">
        <v>0</v>
      </c>
      <c r="AA11" s="626"/>
      <c r="AB11" s="626"/>
      <c r="AC11" s="626"/>
      <c r="AD11" s="627">
        <v>12341</v>
      </c>
      <c r="AE11" s="627"/>
      <c r="AF11" s="627"/>
      <c r="AG11" s="627"/>
      <c r="AH11" s="627"/>
      <c r="AI11" s="627"/>
      <c r="AJ11" s="627"/>
      <c r="AK11" s="627"/>
      <c r="AL11" s="628">
        <v>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2035465</v>
      </c>
      <c r="BH11" s="624"/>
      <c r="BI11" s="624"/>
      <c r="BJ11" s="624"/>
      <c r="BK11" s="624"/>
      <c r="BL11" s="624"/>
      <c r="BM11" s="624"/>
      <c r="BN11" s="625"/>
      <c r="BO11" s="626">
        <v>8.5</v>
      </c>
      <c r="BP11" s="626"/>
      <c r="BQ11" s="626"/>
      <c r="BR11" s="626"/>
      <c r="BS11" s="632">
        <v>302302</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613738</v>
      </c>
      <c r="CS11" s="624"/>
      <c r="CT11" s="624"/>
      <c r="CU11" s="624"/>
      <c r="CV11" s="624"/>
      <c r="CW11" s="624"/>
      <c r="CX11" s="624"/>
      <c r="CY11" s="625"/>
      <c r="CZ11" s="626">
        <v>1.2</v>
      </c>
      <c r="DA11" s="626"/>
      <c r="DB11" s="626"/>
      <c r="DC11" s="626"/>
      <c r="DD11" s="632">
        <v>220034</v>
      </c>
      <c r="DE11" s="624"/>
      <c r="DF11" s="624"/>
      <c r="DG11" s="624"/>
      <c r="DH11" s="624"/>
      <c r="DI11" s="624"/>
      <c r="DJ11" s="624"/>
      <c r="DK11" s="624"/>
      <c r="DL11" s="624"/>
      <c r="DM11" s="624"/>
      <c r="DN11" s="624"/>
      <c r="DO11" s="624"/>
      <c r="DP11" s="625"/>
      <c r="DQ11" s="632">
        <v>425876</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9310317</v>
      </c>
      <c r="BH12" s="624"/>
      <c r="BI12" s="624"/>
      <c r="BJ12" s="624"/>
      <c r="BK12" s="624"/>
      <c r="BL12" s="624"/>
      <c r="BM12" s="624"/>
      <c r="BN12" s="625"/>
      <c r="BO12" s="626">
        <v>39</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1104495</v>
      </c>
      <c r="CS12" s="624"/>
      <c r="CT12" s="624"/>
      <c r="CU12" s="624"/>
      <c r="CV12" s="624"/>
      <c r="CW12" s="624"/>
      <c r="CX12" s="624"/>
      <c r="CY12" s="625"/>
      <c r="CZ12" s="626">
        <v>2.2000000000000002</v>
      </c>
      <c r="DA12" s="626"/>
      <c r="DB12" s="626"/>
      <c r="DC12" s="626"/>
      <c r="DD12" s="632">
        <v>1015</v>
      </c>
      <c r="DE12" s="624"/>
      <c r="DF12" s="624"/>
      <c r="DG12" s="624"/>
      <c r="DH12" s="624"/>
      <c r="DI12" s="624"/>
      <c r="DJ12" s="624"/>
      <c r="DK12" s="624"/>
      <c r="DL12" s="624"/>
      <c r="DM12" s="624"/>
      <c r="DN12" s="624"/>
      <c r="DO12" s="624"/>
      <c r="DP12" s="625"/>
      <c r="DQ12" s="632">
        <v>474803</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81604</v>
      </c>
      <c r="S13" s="624"/>
      <c r="T13" s="624"/>
      <c r="U13" s="624"/>
      <c r="V13" s="624"/>
      <c r="W13" s="624"/>
      <c r="X13" s="624"/>
      <c r="Y13" s="625"/>
      <c r="Z13" s="626">
        <v>0.2</v>
      </c>
      <c r="AA13" s="626"/>
      <c r="AB13" s="626"/>
      <c r="AC13" s="626"/>
      <c r="AD13" s="627">
        <v>81604</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9226324</v>
      </c>
      <c r="BH13" s="624"/>
      <c r="BI13" s="624"/>
      <c r="BJ13" s="624"/>
      <c r="BK13" s="624"/>
      <c r="BL13" s="624"/>
      <c r="BM13" s="624"/>
      <c r="BN13" s="625"/>
      <c r="BO13" s="626">
        <v>38.700000000000003</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7036177</v>
      </c>
      <c r="CS13" s="624"/>
      <c r="CT13" s="624"/>
      <c r="CU13" s="624"/>
      <c r="CV13" s="624"/>
      <c r="CW13" s="624"/>
      <c r="CX13" s="624"/>
      <c r="CY13" s="625"/>
      <c r="CZ13" s="626">
        <v>14.3</v>
      </c>
      <c r="DA13" s="626"/>
      <c r="DB13" s="626"/>
      <c r="DC13" s="626"/>
      <c r="DD13" s="632">
        <v>2567456</v>
      </c>
      <c r="DE13" s="624"/>
      <c r="DF13" s="624"/>
      <c r="DG13" s="624"/>
      <c r="DH13" s="624"/>
      <c r="DI13" s="624"/>
      <c r="DJ13" s="624"/>
      <c r="DK13" s="624"/>
      <c r="DL13" s="624"/>
      <c r="DM13" s="624"/>
      <c r="DN13" s="624"/>
      <c r="DO13" s="624"/>
      <c r="DP13" s="625"/>
      <c r="DQ13" s="632">
        <v>5039791</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290296</v>
      </c>
      <c r="BH14" s="624"/>
      <c r="BI14" s="624"/>
      <c r="BJ14" s="624"/>
      <c r="BK14" s="624"/>
      <c r="BL14" s="624"/>
      <c r="BM14" s="624"/>
      <c r="BN14" s="625"/>
      <c r="BO14" s="626">
        <v>1.2</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1727865</v>
      </c>
      <c r="CS14" s="624"/>
      <c r="CT14" s="624"/>
      <c r="CU14" s="624"/>
      <c r="CV14" s="624"/>
      <c r="CW14" s="624"/>
      <c r="CX14" s="624"/>
      <c r="CY14" s="625"/>
      <c r="CZ14" s="626">
        <v>3.5</v>
      </c>
      <c r="DA14" s="626"/>
      <c r="DB14" s="626"/>
      <c r="DC14" s="626"/>
      <c r="DD14" s="632">
        <v>51104</v>
      </c>
      <c r="DE14" s="624"/>
      <c r="DF14" s="624"/>
      <c r="DG14" s="624"/>
      <c r="DH14" s="624"/>
      <c r="DI14" s="624"/>
      <c r="DJ14" s="624"/>
      <c r="DK14" s="624"/>
      <c r="DL14" s="624"/>
      <c r="DM14" s="624"/>
      <c r="DN14" s="624"/>
      <c r="DO14" s="624"/>
      <c r="DP14" s="625"/>
      <c r="DQ14" s="632">
        <v>1643575</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103314</v>
      </c>
      <c r="S15" s="624"/>
      <c r="T15" s="624"/>
      <c r="U15" s="624"/>
      <c r="V15" s="624"/>
      <c r="W15" s="624"/>
      <c r="X15" s="624"/>
      <c r="Y15" s="625"/>
      <c r="Z15" s="626">
        <v>0.2</v>
      </c>
      <c r="AA15" s="626"/>
      <c r="AB15" s="626"/>
      <c r="AC15" s="626"/>
      <c r="AD15" s="627">
        <v>103314</v>
      </c>
      <c r="AE15" s="627"/>
      <c r="AF15" s="627"/>
      <c r="AG15" s="627"/>
      <c r="AH15" s="627"/>
      <c r="AI15" s="627"/>
      <c r="AJ15" s="627"/>
      <c r="AK15" s="627"/>
      <c r="AL15" s="628">
        <v>0.4</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1232548</v>
      </c>
      <c r="BH15" s="624"/>
      <c r="BI15" s="624"/>
      <c r="BJ15" s="624"/>
      <c r="BK15" s="624"/>
      <c r="BL15" s="624"/>
      <c r="BM15" s="624"/>
      <c r="BN15" s="625"/>
      <c r="BO15" s="626">
        <v>5.2</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7217628</v>
      </c>
      <c r="CS15" s="624"/>
      <c r="CT15" s="624"/>
      <c r="CU15" s="624"/>
      <c r="CV15" s="624"/>
      <c r="CW15" s="624"/>
      <c r="CX15" s="624"/>
      <c r="CY15" s="625"/>
      <c r="CZ15" s="626">
        <v>14.7</v>
      </c>
      <c r="DA15" s="626"/>
      <c r="DB15" s="626"/>
      <c r="DC15" s="626"/>
      <c r="DD15" s="632">
        <v>3436561</v>
      </c>
      <c r="DE15" s="624"/>
      <c r="DF15" s="624"/>
      <c r="DG15" s="624"/>
      <c r="DH15" s="624"/>
      <c r="DI15" s="624"/>
      <c r="DJ15" s="624"/>
      <c r="DK15" s="624"/>
      <c r="DL15" s="624"/>
      <c r="DM15" s="624"/>
      <c r="DN15" s="624"/>
      <c r="DO15" s="624"/>
      <c r="DP15" s="625"/>
      <c r="DQ15" s="632">
        <v>4063503</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2900125</v>
      </c>
      <c r="S16" s="624"/>
      <c r="T16" s="624"/>
      <c r="U16" s="624"/>
      <c r="V16" s="624"/>
      <c r="W16" s="624"/>
      <c r="X16" s="624"/>
      <c r="Y16" s="625"/>
      <c r="Z16" s="626">
        <v>5.5</v>
      </c>
      <c r="AA16" s="626"/>
      <c r="AB16" s="626"/>
      <c r="AC16" s="626"/>
      <c r="AD16" s="627">
        <v>1164302</v>
      </c>
      <c r="AE16" s="627"/>
      <c r="AF16" s="627"/>
      <c r="AG16" s="627"/>
      <c r="AH16" s="627"/>
      <c r="AI16" s="627"/>
      <c r="AJ16" s="627"/>
      <c r="AK16" s="627"/>
      <c r="AL16" s="628">
        <v>4.2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1164302</v>
      </c>
      <c r="S17" s="624"/>
      <c r="T17" s="624"/>
      <c r="U17" s="624"/>
      <c r="V17" s="624"/>
      <c r="W17" s="624"/>
      <c r="X17" s="624"/>
      <c r="Y17" s="625"/>
      <c r="Z17" s="626">
        <v>2.2000000000000002</v>
      </c>
      <c r="AA17" s="626"/>
      <c r="AB17" s="626"/>
      <c r="AC17" s="626"/>
      <c r="AD17" s="627">
        <v>1164302</v>
      </c>
      <c r="AE17" s="627"/>
      <c r="AF17" s="627"/>
      <c r="AG17" s="627"/>
      <c r="AH17" s="627"/>
      <c r="AI17" s="627"/>
      <c r="AJ17" s="627"/>
      <c r="AK17" s="627"/>
      <c r="AL17" s="628">
        <v>4.2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5280023</v>
      </c>
      <c r="CS17" s="624"/>
      <c r="CT17" s="624"/>
      <c r="CU17" s="624"/>
      <c r="CV17" s="624"/>
      <c r="CW17" s="624"/>
      <c r="CX17" s="624"/>
      <c r="CY17" s="625"/>
      <c r="CZ17" s="626">
        <v>10.7</v>
      </c>
      <c r="DA17" s="626"/>
      <c r="DB17" s="626"/>
      <c r="DC17" s="626"/>
      <c r="DD17" s="632" t="s">
        <v>108</v>
      </c>
      <c r="DE17" s="624"/>
      <c r="DF17" s="624"/>
      <c r="DG17" s="624"/>
      <c r="DH17" s="624"/>
      <c r="DI17" s="624"/>
      <c r="DJ17" s="624"/>
      <c r="DK17" s="624"/>
      <c r="DL17" s="624"/>
      <c r="DM17" s="624"/>
      <c r="DN17" s="624"/>
      <c r="DO17" s="624"/>
      <c r="DP17" s="625"/>
      <c r="DQ17" s="632">
        <v>4997145</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702251</v>
      </c>
      <c r="S18" s="624"/>
      <c r="T18" s="624"/>
      <c r="U18" s="624"/>
      <c r="V18" s="624"/>
      <c r="W18" s="624"/>
      <c r="X18" s="624"/>
      <c r="Y18" s="625"/>
      <c r="Z18" s="626">
        <v>1.3</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1033572</v>
      </c>
      <c r="S19" s="624"/>
      <c r="T19" s="624"/>
      <c r="U19" s="624"/>
      <c r="V19" s="624"/>
      <c r="W19" s="624"/>
      <c r="X19" s="624"/>
      <c r="Y19" s="625"/>
      <c r="Z19" s="626">
        <v>2</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1534090</v>
      </c>
      <c r="BH19" s="624"/>
      <c r="BI19" s="624"/>
      <c r="BJ19" s="624"/>
      <c r="BK19" s="624"/>
      <c r="BL19" s="624"/>
      <c r="BM19" s="624"/>
      <c r="BN19" s="625"/>
      <c r="BO19" s="626">
        <v>6.4</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30482396</v>
      </c>
      <c r="S20" s="624"/>
      <c r="T20" s="624"/>
      <c r="U20" s="624"/>
      <c r="V20" s="624"/>
      <c r="W20" s="624"/>
      <c r="X20" s="624"/>
      <c r="Y20" s="625"/>
      <c r="Z20" s="626">
        <v>57.8</v>
      </c>
      <c r="AA20" s="626"/>
      <c r="AB20" s="626"/>
      <c r="AC20" s="626"/>
      <c r="AD20" s="627">
        <v>27216281</v>
      </c>
      <c r="AE20" s="627"/>
      <c r="AF20" s="627"/>
      <c r="AG20" s="627"/>
      <c r="AH20" s="627"/>
      <c r="AI20" s="627"/>
      <c r="AJ20" s="627"/>
      <c r="AK20" s="627"/>
      <c r="AL20" s="628">
        <v>99.3</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1534090</v>
      </c>
      <c r="BH20" s="624"/>
      <c r="BI20" s="624"/>
      <c r="BJ20" s="624"/>
      <c r="BK20" s="624"/>
      <c r="BL20" s="624"/>
      <c r="BM20" s="624"/>
      <c r="BN20" s="625"/>
      <c r="BO20" s="626">
        <v>6.4</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49127534</v>
      </c>
      <c r="CS20" s="624"/>
      <c r="CT20" s="624"/>
      <c r="CU20" s="624"/>
      <c r="CV20" s="624"/>
      <c r="CW20" s="624"/>
      <c r="CX20" s="624"/>
      <c r="CY20" s="625"/>
      <c r="CZ20" s="626">
        <v>100</v>
      </c>
      <c r="DA20" s="626"/>
      <c r="DB20" s="626"/>
      <c r="DC20" s="626"/>
      <c r="DD20" s="632">
        <v>7738392</v>
      </c>
      <c r="DE20" s="624"/>
      <c r="DF20" s="624"/>
      <c r="DG20" s="624"/>
      <c r="DH20" s="624"/>
      <c r="DI20" s="624"/>
      <c r="DJ20" s="624"/>
      <c r="DK20" s="624"/>
      <c r="DL20" s="624"/>
      <c r="DM20" s="624"/>
      <c r="DN20" s="624"/>
      <c r="DO20" s="624"/>
      <c r="DP20" s="625"/>
      <c r="DQ20" s="632">
        <v>31723094</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26725</v>
      </c>
      <c r="S21" s="624"/>
      <c r="T21" s="624"/>
      <c r="U21" s="624"/>
      <c r="V21" s="624"/>
      <c r="W21" s="624"/>
      <c r="X21" s="624"/>
      <c r="Y21" s="625"/>
      <c r="Z21" s="626">
        <v>0.1</v>
      </c>
      <c r="AA21" s="626"/>
      <c r="AB21" s="626"/>
      <c r="AC21" s="626"/>
      <c r="AD21" s="627">
        <v>26725</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3798</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960618</v>
      </c>
      <c r="S22" s="624"/>
      <c r="T22" s="624"/>
      <c r="U22" s="624"/>
      <c r="V22" s="624"/>
      <c r="W22" s="624"/>
      <c r="X22" s="624"/>
      <c r="Y22" s="625"/>
      <c r="Z22" s="626">
        <v>1.8</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781403</v>
      </c>
      <c r="S23" s="624"/>
      <c r="T23" s="624"/>
      <c r="U23" s="624"/>
      <c r="V23" s="624"/>
      <c r="W23" s="624"/>
      <c r="X23" s="624"/>
      <c r="Y23" s="625"/>
      <c r="Z23" s="626">
        <v>1.5</v>
      </c>
      <c r="AA23" s="626"/>
      <c r="AB23" s="626"/>
      <c r="AC23" s="626"/>
      <c r="AD23" s="627">
        <v>53959</v>
      </c>
      <c r="AE23" s="627"/>
      <c r="AF23" s="627"/>
      <c r="AG23" s="627"/>
      <c r="AH23" s="627"/>
      <c r="AI23" s="627"/>
      <c r="AJ23" s="627"/>
      <c r="AK23" s="627"/>
      <c r="AL23" s="628">
        <v>0.2</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1530292</v>
      </c>
      <c r="BH23" s="624"/>
      <c r="BI23" s="624"/>
      <c r="BJ23" s="624"/>
      <c r="BK23" s="624"/>
      <c r="BL23" s="624"/>
      <c r="BM23" s="624"/>
      <c r="BN23" s="625"/>
      <c r="BO23" s="626">
        <v>6.4</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377279</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22551213</v>
      </c>
      <c r="CS24" s="613"/>
      <c r="CT24" s="613"/>
      <c r="CU24" s="613"/>
      <c r="CV24" s="613"/>
      <c r="CW24" s="613"/>
      <c r="CX24" s="613"/>
      <c r="CY24" s="614"/>
      <c r="CZ24" s="650">
        <v>45.9</v>
      </c>
      <c r="DA24" s="651"/>
      <c r="DB24" s="651"/>
      <c r="DC24" s="652"/>
      <c r="DD24" s="649">
        <v>13764501</v>
      </c>
      <c r="DE24" s="613"/>
      <c r="DF24" s="613"/>
      <c r="DG24" s="613"/>
      <c r="DH24" s="613"/>
      <c r="DI24" s="613"/>
      <c r="DJ24" s="613"/>
      <c r="DK24" s="614"/>
      <c r="DL24" s="649">
        <v>13688626</v>
      </c>
      <c r="DM24" s="613"/>
      <c r="DN24" s="613"/>
      <c r="DO24" s="613"/>
      <c r="DP24" s="613"/>
      <c r="DQ24" s="613"/>
      <c r="DR24" s="613"/>
      <c r="DS24" s="613"/>
      <c r="DT24" s="613"/>
      <c r="DU24" s="613"/>
      <c r="DV24" s="614"/>
      <c r="DW24" s="617">
        <v>47.5</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7808737</v>
      </c>
      <c r="S25" s="624"/>
      <c r="T25" s="624"/>
      <c r="U25" s="624"/>
      <c r="V25" s="624"/>
      <c r="W25" s="624"/>
      <c r="X25" s="624"/>
      <c r="Y25" s="625"/>
      <c r="Z25" s="626">
        <v>14.8</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6378843</v>
      </c>
      <c r="CS25" s="655"/>
      <c r="CT25" s="655"/>
      <c r="CU25" s="655"/>
      <c r="CV25" s="655"/>
      <c r="CW25" s="655"/>
      <c r="CX25" s="655"/>
      <c r="CY25" s="656"/>
      <c r="CZ25" s="657">
        <v>13</v>
      </c>
      <c r="DA25" s="658"/>
      <c r="DB25" s="658"/>
      <c r="DC25" s="659"/>
      <c r="DD25" s="632">
        <v>5755455</v>
      </c>
      <c r="DE25" s="655"/>
      <c r="DF25" s="655"/>
      <c r="DG25" s="655"/>
      <c r="DH25" s="655"/>
      <c r="DI25" s="655"/>
      <c r="DJ25" s="655"/>
      <c r="DK25" s="656"/>
      <c r="DL25" s="632">
        <v>5707054</v>
      </c>
      <c r="DM25" s="655"/>
      <c r="DN25" s="655"/>
      <c r="DO25" s="655"/>
      <c r="DP25" s="655"/>
      <c r="DQ25" s="655"/>
      <c r="DR25" s="655"/>
      <c r="DS25" s="655"/>
      <c r="DT25" s="655"/>
      <c r="DU25" s="655"/>
      <c r="DV25" s="656"/>
      <c r="DW25" s="628">
        <v>19.8</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v>36556</v>
      </c>
      <c r="S26" s="624"/>
      <c r="T26" s="624"/>
      <c r="U26" s="624"/>
      <c r="V26" s="624"/>
      <c r="W26" s="624"/>
      <c r="X26" s="624"/>
      <c r="Y26" s="625"/>
      <c r="Z26" s="626">
        <v>0.1</v>
      </c>
      <c r="AA26" s="626"/>
      <c r="AB26" s="626"/>
      <c r="AC26" s="626"/>
      <c r="AD26" s="627">
        <v>36556</v>
      </c>
      <c r="AE26" s="627"/>
      <c r="AF26" s="627"/>
      <c r="AG26" s="627"/>
      <c r="AH26" s="627"/>
      <c r="AI26" s="627"/>
      <c r="AJ26" s="627"/>
      <c r="AK26" s="627"/>
      <c r="AL26" s="628">
        <v>0.1</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3888258</v>
      </c>
      <c r="CS26" s="624"/>
      <c r="CT26" s="624"/>
      <c r="CU26" s="624"/>
      <c r="CV26" s="624"/>
      <c r="CW26" s="624"/>
      <c r="CX26" s="624"/>
      <c r="CY26" s="625"/>
      <c r="CZ26" s="657">
        <v>7.9</v>
      </c>
      <c r="DA26" s="658"/>
      <c r="DB26" s="658"/>
      <c r="DC26" s="659"/>
      <c r="DD26" s="632">
        <v>3456822</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3119242</v>
      </c>
      <c r="S27" s="624"/>
      <c r="T27" s="624"/>
      <c r="U27" s="624"/>
      <c r="V27" s="624"/>
      <c r="W27" s="624"/>
      <c r="X27" s="624"/>
      <c r="Y27" s="625"/>
      <c r="Z27" s="626">
        <v>5.9</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23842360</v>
      </c>
      <c r="BH27" s="624"/>
      <c r="BI27" s="624"/>
      <c r="BJ27" s="624"/>
      <c r="BK27" s="624"/>
      <c r="BL27" s="624"/>
      <c r="BM27" s="624"/>
      <c r="BN27" s="625"/>
      <c r="BO27" s="626">
        <v>100</v>
      </c>
      <c r="BP27" s="626"/>
      <c r="BQ27" s="626"/>
      <c r="BR27" s="626"/>
      <c r="BS27" s="632">
        <v>380954</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10894059</v>
      </c>
      <c r="CS27" s="655"/>
      <c r="CT27" s="655"/>
      <c r="CU27" s="655"/>
      <c r="CV27" s="655"/>
      <c r="CW27" s="655"/>
      <c r="CX27" s="655"/>
      <c r="CY27" s="656"/>
      <c r="CZ27" s="657">
        <v>22.2</v>
      </c>
      <c r="DA27" s="658"/>
      <c r="DB27" s="658"/>
      <c r="DC27" s="659"/>
      <c r="DD27" s="632">
        <v>3013613</v>
      </c>
      <c r="DE27" s="655"/>
      <c r="DF27" s="655"/>
      <c r="DG27" s="655"/>
      <c r="DH27" s="655"/>
      <c r="DI27" s="655"/>
      <c r="DJ27" s="655"/>
      <c r="DK27" s="656"/>
      <c r="DL27" s="632">
        <v>2986139</v>
      </c>
      <c r="DM27" s="655"/>
      <c r="DN27" s="655"/>
      <c r="DO27" s="655"/>
      <c r="DP27" s="655"/>
      <c r="DQ27" s="655"/>
      <c r="DR27" s="655"/>
      <c r="DS27" s="655"/>
      <c r="DT27" s="655"/>
      <c r="DU27" s="655"/>
      <c r="DV27" s="656"/>
      <c r="DW27" s="628">
        <v>10.4</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102793</v>
      </c>
      <c r="S28" s="624"/>
      <c r="T28" s="624"/>
      <c r="U28" s="624"/>
      <c r="V28" s="624"/>
      <c r="W28" s="624"/>
      <c r="X28" s="624"/>
      <c r="Y28" s="625"/>
      <c r="Z28" s="626">
        <v>0.2</v>
      </c>
      <c r="AA28" s="626"/>
      <c r="AB28" s="626"/>
      <c r="AC28" s="626"/>
      <c r="AD28" s="627">
        <v>68054</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5278311</v>
      </c>
      <c r="CS28" s="624"/>
      <c r="CT28" s="624"/>
      <c r="CU28" s="624"/>
      <c r="CV28" s="624"/>
      <c r="CW28" s="624"/>
      <c r="CX28" s="624"/>
      <c r="CY28" s="625"/>
      <c r="CZ28" s="657">
        <v>10.7</v>
      </c>
      <c r="DA28" s="658"/>
      <c r="DB28" s="658"/>
      <c r="DC28" s="659"/>
      <c r="DD28" s="632">
        <v>4995433</v>
      </c>
      <c r="DE28" s="624"/>
      <c r="DF28" s="624"/>
      <c r="DG28" s="624"/>
      <c r="DH28" s="624"/>
      <c r="DI28" s="624"/>
      <c r="DJ28" s="624"/>
      <c r="DK28" s="625"/>
      <c r="DL28" s="632">
        <v>4995433</v>
      </c>
      <c r="DM28" s="624"/>
      <c r="DN28" s="624"/>
      <c r="DO28" s="624"/>
      <c r="DP28" s="624"/>
      <c r="DQ28" s="624"/>
      <c r="DR28" s="624"/>
      <c r="DS28" s="624"/>
      <c r="DT28" s="624"/>
      <c r="DU28" s="624"/>
      <c r="DV28" s="625"/>
      <c r="DW28" s="628">
        <v>17.3</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1716</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5278311</v>
      </c>
      <c r="CS29" s="655"/>
      <c r="CT29" s="655"/>
      <c r="CU29" s="655"/>
      <c r="CV29" s="655"/>
      <c r="CW29" s="655"/>
      <c r="CX29" s="655"/>
      <c r="CY29" s="656"/>
      <c r="CZ29" s="657">
        <v>10.7</v>
      </c>
      <c r="DA29" s="658"/>
      <c r="DB29" s="658"/>
      <c r="DC29" s="659"/>
      <c r="DD29" s="632">
        <v>4995433</v>
      </c>
      <c r="DE29" s="655"/>
      <c r="DF29" s="655"/>
      <c r="DG29" s="655"/>
      <c r="DH29" s="655"/>
      <c r="DI29" s="655"/>
      <c r="DJ29" s="655"/>
      <c r="DK29" s="656"/>
      <c r="DL29" s="632">
        <v>4995433</v>
      </c>
      <c r="DM29" s="655"/>
      <c r="DN29" s="655"/>
      <c r="DO29" s="655"/>
      <c r="DP29" s="655"/>
      <c r="DQ29" s="655"/>
      <c r="DR29" s="655"/>
      <c r="DS29" s="655"/>
      <c r="DT29" s="655"/>
      <c r="DU29" s="655"/>
      <c r="DV29" s="656"/>
      <c r="DW29" s="628">
        <v>17.3</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390880</v>
      </c>
      <c r="S30" s="624"/>
      <c r="T30" s="624"/>
      <c r="U30" s="624"/>
      <c r="V30" s="624"/>
      <c r="W30" s="624"/>
      <c r="X30" s="624"/>
      <c r="Y30" s="625"/>
      <c r="Z30" s="626">
        <v>0.7</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99.1</v>
      </c>
      <c r="BH30" s="682"/>
      <c r="BI30" s="682"/>
      <c r="BJ30" s="682"/>
      <c r="BK30" s="682"/>
      <c r="BL30" s="682"/>
      <c r="BM30" s="618">
        <v>96.7</v>
      </c>
      <c r="BN30" s="682"/>
      <c r="BO30" s="682"/>
      <c r="BP30" s="682"/>
      <c r="BQ30" s="683"/>
      <c r="BR30" s="681">
        <v>98.9</v>
      </c>
      <c r="BS30" s="682"/>
      <c r="BT30" s="682"/>
      <c r="BU30" s="682"/>
      <c r="BV30" s="682"/>
      <c r="BW30" s="682"/>
      <c r="BX30" s="618">
        <v>96.1</v>
      </c>
      <c r="BY30" s="682"/>
      <c r="BZ30" s="682"/>
      <c r="CA30" s="682"/>
      <c r="CB30" s="683"/>
      <c r="CD30" s="686"/>
      <c r="CE30" s="687"/>
      <c r="CF30" s="637" t="s">
        <v>289</v>
      </c>
      <c r="CG30" s="638"/>
      <c r="CH30" s="638"/>
      <c r="CI30" s="638"/>
      <c r="CJ30" s="638"/>
      <c r="CK30" s="638"/>
      <c r="CL30" s="638"/>
      <c r="CM30" s="638"/>
      <c r="CN30" s="638"/>
      <c r="CO30" s="638"/>
      <c r="CP30" s="638"/>
      <c r="CQ30" s="639"/>
      <c r="CR30" s="623">
        <v>4664088</v>
      </c>
      <c r="CS30" s="624"/>
      <c r="CT30" s="624"/>
      <c r="CU30" s="624"/>
      <c r="CV30" s="624"/>
      <c r="CW30" s="624"/>
      <c r="CX30" s="624"/>
      <c r="CY30" s="625"/>
      <c r="CZ30" s="657">
        <v>9.5</v>
      </c>
      <c r="DA30" s="658"/>
      <c r="DB30" s="658"/>
      <c r="DC30" s="659"/>
      <c r="DD30" s="632">
        <v>4399629</v>
      </c>
      <c r="DE30" s="624"/>
      <c r="DF30" s="624"/>
      <c r="DG30" s="624"/>
      <c r="DH30" s="624"/>
      <c r="DI30" s="624"/>
      <c r="DJ30" s="624"/>
      <c r="DK30" s="625"/>
      <c r="DL30" s="632">
        <v>4399629</v>
      </c>
      <c r="DM30" s="624"/>
      <c r="DN30" s="624"/>
      <c r="DO30" s="624"/>
      <c r="DP30" s="624"/>
      <c r="DQ30" s="624"/>
      <c r="DR30" s="624"/>
      <c r="DS30" s="624"/>
      <c r="DT30" s="624"/>
      <c r="DU30" s="624"/>
      <c r="DV30" s="625"/>
      <c r="DW30" s="628">
        <v>15.3</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3184715</v>
      </c>
      <c r="S31" s="624"/>
      <c r="T31" s="624"/>
      <c r="U31" s="624"/>
      <c r="V31" s="624"/>
      <c r="W31" s="624"/>
      <c r="X31" s="624"/>
      <c r="Y31" s="625"/>
      <c r="Z31" s="626">
        <v>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99.1</v>
      </c>
      <c r="BH31" s="655"/>
      <c r="BI31" s="655"/>
      <c r="BJ31" s="655"/>
      <c r="BK31" s="655"/>
      <c r="BL31" s="655"/>
      <c r="BM31" s="629">
        <v>96.6</v>
      </c>
      <c r="BN31" s="679"/>
      <c r="BO31" s="679"/>
      <c r="BP31" s="679"/>
      <c r="BQ31" s="680"/>
      <c r="BR31" s="678">
        <v>98.8</v>
      </c>
      <c r="BS31" s="655"/>
      <c r="BT31" s="655"/>
      <c r="BU31" s="655"/>
      <c r="BV31" s="655"/>
      <c r="BW31" s="655"/>
      <c r="BX31" s="629">
        <v>95.8</v>
      </c>
      <c r="BY31" s="679"/>
      <c r="BZ31" s="679"/>
      <c r="CA31" s="679"/>
      <c r="CB31" s="680"/>
      <c r="CD31" s="686"/>
      <c r="CE31" s="687"/>
      <c r="CF31" s="637" t="s">
        <v>293</v>
      </c>
      <c r="CG31" s="638"/>
      <c r="CH31" s="638"/>
      <c r="CI31" s="638"/>
      <c r="CJ31" s="638"/>
      <c r="CK31" s="638"/>
      <c r="CL31" s="638"/>
      <c r="CM31" s="638"/>
      <c r="CN31" s="638"/>
      <c r="CO31" s="638"/>
      <c r="CP31" s="638"/>
      <c r="CQ31" s="639"/>
      <c r="CR31" s="623">
        <v>614223</v>
      </c>
      <c r="CS31" s="655"/>
      <c r="CT31" s="655"/>
      <c r="CU31" s="655"/>
      <c r="CV31" s="655"/>
      <c r="CW31" s="655"/>
      <c r="CX31" s="655"/>
      <c r="CY31" s="656"/>
      <c r="CZ31" s="657">
        <v>1.3</v>
      </c>
      <c r="DA31" s="658"/>
      <c r="DB31" s="658"/>
      <c r="DC31" s="659"/>
      <c r="DD31" s="632">
        <v>595804</v>
      </c>
      <c r="DE31" s="655"/>
      <c r="DF31" s="655"/>
      <c r="DG31" s="655"/>
      <c r="DH31" s="655"/>
      <c r="DI31" s="655"/>
      <c r="DJ31" s="655"/>
      <c r="DK31" s="656"/>
      <c r="DL31" s="632">
        <v>595804</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1010974</v>
      </c>
      <c r="S32" s="624"/>
      <c r="T32" s="624"/>
      <c r="U32" s="624"/>
      <c r="V32" s="624"/>
      <c r="W32" s="624"/>
      <c r="X32" s="624"/>
      <c r="Y32" s="625"/>
      <c r="Z32" s="626">
        <v>1.9</v>
      </c>
      <c r="AA32" s="626"/>
      <c r="AB32" s="626"/>
      <c r="AC32" s="626"/>
      <c r="AD32" s="627">
        <v>3726</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96.5</v>
      </c>
      <c r="BN32" s="691"/>
      <c r="BO32" s="691"/>
      <c r="BP32" s="691"/>
      <c r="BQ32" s="693"/>
      <c r="BR32" s="690">
        <v>99</v>
      </c>
      <c r="BS32" s="691"/>
      <c r="BT32" s="691"/>
      <c r="BU32" s="691"/>
      <c r="BV32" s="691"/>
      <c r="BW32" s="691"/>
      <c r="BX32" s="692">
        <v>96.2</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4494400</v>
      </c>
      <c r="S33" s="624"/>
      <c r="T33" s="624"/>
      <c r="U33" s="624"/>
      <c r="V33" s="624"/>
      <c r="W33" s="624"/>
      <c r="X33" s="624"/>
      <c r="Y33" s="625"/>
      <c r="Z33" s="626">
        <v>8.5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18837929</v>
      </c>
      <c r="CS33" s="655"/>
      <c r="CT33" s="655"/>
      <c r="CU33" s="655"/>
      <c r="CV33" s="655"/>
      <c r="CW33" s="655"/>
      <c r="CX33" s="655"/>
      <c r="CY33" s="656"/>
      <c r="CZ33" s="657">
        <v>38.299999999999997</v>
      </c>
      <c r="DA33" s="658"/>
      <c r="DB33" s="658"/>
      <c r="DC33" s="659"/>
      <c r="DD33" s="632">
        <v>15918306</v>
      </c>
      <c r="DE33" s="655"/>
      <c r="DF33" s="655"/>
      <c r="DG33" s="655"/>
      <c r="DH33" s="655"/>
      <c r="DI33" s="655"/>
      <c r="DJ33" s="655"/>
      <c r="DK33" s="656"/>
      <c r="DL33" s="632">
        <v>12241523</v>
      </c>
      <c r="DM33" s="655"/>
      <c r="DN33" s="655"/>
      <c r="DO33" s="655"/>
      <c r="DP33" s="655"/>
      <c r="DQ33" s="655"/>
      <c r="DR33" s="655"/>
      <c r="DS33" s="655"/>
      <c r="DT33" s="655"/>
      <c r="DU33" s="655"/>
      <c r="DV33" s="656"/>
      <c r="DW33" s="628">
        <v>42.4</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5439883</v>
      </c>
      <c r="CS34" s="624"/>
      <c r="CT34" s="624"/>
      <c r="CU34" s="624"/>
      <c r="CV34" s="624"/>
      <c r="CW34" s="624"/>
      <c r="CX34" s="624"/>
      <c r="CY34" s="625"/>
      <c r="CZ34" s="657">
        <v>11.1</v>
      </c>
      <c r="DA34" s="658"/>
      <c r="DB34" s="658"/>
      <c r="DC34" s="659"/>
      <c r="DD34" s="632">
        <v>4358409</v>
      </c>
      <c r="DE34" s="624"/>
      <c r="DF34" s="624"/>
      <c r="DG34" s="624"/>
      <c r="DH34" s="624"/>
      <c r="DI34" s="624"/>
      <c r="DJ34" s="624"/>
      <c r="DK34" s="625"/>
      <c r="DL34" s="632">
        <v>3876637</v>
      </c>
      <c r="DM34" s="624"/>
      <c r="DN34" s="624"/>
      <c r="DO34" s="624"/>
      <c r="DP34" s="624"/>
      <c r="DQ34" s="624"/>
      <c r="DR34" s="624"/>
      <c r="DS34" s="624"/>
      <c r="DT34" s="624"/>
      <c r="DU34" s="624"/>
      <c r="DV34" s="625"/>
      <c r="DW34" s="628">
        <v>13.4</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1438300</v>
      </c>
      <c r="S35" s="624"/>
      <c r="T35" s="624"/>
      <c r="U35" s="624"/>
      <c r="V35" s="624"/>
      <c r="W35" s="624"/>
      <c r="X35" s="624"/>
      <c r="Y35" s="625"/>
      <c r="Z35" s="626">
        <v>2.7</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6602038</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13358</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825619</v>
      </c>
      <c r="CS35" s="655"/>
      <c r="CT35" s="655"/>
      <c r="CU35" s="655"/>
      <c r="CV35" s="655"/>
      <c r="CW35" s="655"/>
      <c r="CX35" s="655"/>
      <c r="CY35" s="656"/>
      <c r="CZ35" s="657">
        <v>1.7</v>
      </c>
      <c r="DA35" s="658"/>
      <c r="DB35" s="658"/>
      <c r="DC35" s="659"/>
      <c r="DD35" s="632">
        <v>716048</v>
      </c>
      <c r="DE35" s="655"/>
      <c r="DF35" s="655"/>
      <c r="DG35" s="655"/>
      <c r="DH35" s="655"/>
      <c r="DI35" s="655"/>
      <c r="DJ35" s="655"/>
      <c r="DK35" s="656"/>
      <c r="DL35" s="632">
        <v>715866</v>
      </c>
      <c r="DM35" s="655"/>
      <c r="DN35" s="655"/>
      <c r="DO35" s="655"/>
      <c r="DP35" s="655"/>
      <c r="DQ35" s="655"/>
      <c r="DR35" s="655"/>
      <c r="DS35" s="655"/>
      <c r="DT35" s="655"/>
      <c r="DU35" s="655"/>
      <c r="DV35" s="656"/>
      <c r="DW35" s="628">
        <v>2.5</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52778434</v>
      </c>
      <c r="S36" s="696"/>
      <c r="T36" s="696"/>
      <c r="U36" s="696"/>
      <c r="V36" s="696"/>
      <c r="W36" s="696"/>
      <c r="X36" s="696"/>
      <c r="Y36" s="697"/>
      <c r="Z36" s="698">
        <v>100</v>
      </c>
      <c r="AA36" s="698"/>
      <c r="AB36" s="698"/>
      <c r="AC36" s="698"/>
      <c r="AD36" s="699">
        <v>27405301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1498563</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-111331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5247390</v>
      </c>
      <c r="CS36" s="624"/>
      <c r="CT36" s="624"/>
      <c r="CU36" s="624"/>
      <c r="CV36" s="624"/>
      <c r="CW36" s="624"/>
      <c r="CX36" s="624"/>
      <c r="CY36" s="625"/>
      <c r="CZ36" s="657">
        <v>10.7</v>
      </c>
      <c r="DA36" s="658"/>
      <c r="DB36" s="658"/>
      <c r="DC36" s="659"/>
      <c r="DD36" s="632">
        <v>4724371</v>
      </c>
      <c r="DE36" s="624"/>
      <c r="DF36" s="624"/>
      <c r="DG36" s="624"/>
      <c r="DH36" s="624"/>
      <c r="DI36" s="624"/>
      <c r="DJ36" s="624"/>
      <c r="DK36" s="625"/>
      <c r="DL36" s="632">
        <v>3512957</v>
      </c>
      <c r="DM36" s="624"/>
      <c r="DN36" s="624"/>
      <c r="DO36" s="624"/>
      <c r="DP36" s="624"/>
      <c r="DQ36" s="624"/>
      <c r="DR36" s="624"/>
      <c r="DS36" s="624"/>
      <c r="DT36" s="624"/>
      <c r="DU36" s="624"/>
      <c r="DV36" s="625"/>
      <c r="DW36" s="628">
        <v>12.2</v>
      </c>
      <c r="DX36" s="653"/>
      <c r="DY36" s="653"/>
      <c r="DZ36" s="653"/>
      <c r="EA36" s="653"/>
      <c r="EB36" s="653"/>
      <c r="EC36" s="654"/>
    </row>
    <row r="37" spans="2:133" ht="11.25" customHeight="1">
      <c r="AQ37" s="702" t="s">
        <v>311</v>
      </c>
      <c r="AR37" s="703"/>
      <c r="AS37" s="703"/>
      <c r="AT37" s="703"/>
      <c r="AU37" s="703"/>
      <c r="AV37" s="703"/>
      <c r="AW37" s="703"/>
      <c r="AX37" s="703"/>
      <c r="AY37" s="704"/>
      <c r="AZ37" s="623">
        <v>1182005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21426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1886347</v>
      </c>
      <c r="CS37" s="655"/>
      <c r="CT37" s="655"/>
      <c r="CU37" s="655"/>
      <c r="CV37" s="655"/>
      <c r="CW37" s="655"/>
      <c r="CX37" s="655"/>
      <c r="CY37" s="656"/>
      <c r="CZ37" s="657">
        <v>3.8</v>
      </c>
      <c r="DA37" s="658"/>
      <c r="DB37" s="658"/>
      <c r="DC37" s="659"/>
      <c r="DD37" s="632">
        <v>1861164</v>
      </c>
      <c r="DE37" s="655"/>
      <c r="DF37" s="655"/>
      <c r="DG37" s="655"/>
      <c r="DH37" s="655"/>
      <c r="DI37" s="655"/>
      <c r="DJ37" s="655"/>
      <c r="DK37" s="656"/>
      <c r="DL37" s="632">
        <v>1843563</v>
      </c>
      <c r="DM37" s="655"/>
      <c r="DN37" s="655"/>
      <c r="DO37" s="655"/>
      <c r="DP37" s="655"/>
      <c r="DQ37" s="655"/>
      <c r="DR37" s="655"/>
      <c r="DS37" s="655"/>
      <c r="DT37" s="655"/>
      <c r="DU37" s="655"/>
      <c r="DV37" s="656"/>
      <c r="DW37" s="628">
        <v>6.4</v>
      </c>
      <c r="DX37" s="653"/>
      <c r="DY37" s="653"/>
      <c r="DZ37" s="653"/>
      <c r="EA37" s="653"/>
      <c r="EB37" s="653"/>
      <c r="EC37" s="654"/>
    </row>
    <row r="38" spans="2:133" ht="11.25" customHeight="1">
      <c r="AQ38" s="702" t="s">
        <v>314</v>
      </c>
      <c r="AR38" s="703"/>
      <c r="AS38" s="703"/>
      <c r="AT38" s="703"/>
      <c r="AU38" s="703"/>
      <c r="AV38" s="703"/>
      <c r="AW38" s="703"/>
      <c r="AX38" s="703"/>
      <c r="AY38" s="704"/>
      <c r="AZ38" s="623">
        <v>25974</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36196</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6558490</v>
      </c>
      <c r="CS38" s="624"/>
      <c r="CT38" s="624"/>
      <c r="CU38" s="624"/>
      <c r="CV38" s="624"/>
      <c r="CW38" s="624"/>
      <c r="CX38" s="624"/>
      <c r="CY38" s="625"/>
      <c r="CZ38" s="657">
        <v>13.3</v>
      </c>
      <c r="DA38" s="658"/>
      <c r="DB38" s="658"/>
      <c r="DC38" s="659"/>
      <c r="DD38" s="632">
        <v>5950189</v>
      </c>
      <c r="DE38" s="624"/>
      <c r="DF38" s="624"/>
      <c r="DG38" s="624"/>
      <c r="DH38" s="624"/>
      <c r="DI38" s="624"/>
      <c r="DJ38" s="624"/>
      <c r="DK38" s="625"/>
      <c r="DL38" s="632">
        <v>4136063</v>
      </c>
      <c r="DM38" s="624"/>
      <c r="DN38" s="624"/>
      <c r="DO38" s="624"/>
      <c r="DP38" s="624"/>
      <c r="DQ38" s="624"/>
      <c r="DR38" s="624"/>
      <c r="DS38" s="624"/>
      <c r="DT38" s="624"/>
      <c r="DU38" s="624"/>
      <c r="DV38" s="625"/>
      <c r="DW38" s="628">
        <v>14.3</v>
      </c>
      <c r="DX38" s="653"/>
      <c r="DY38" s="653"/>
      <c r="DZ38" s="653"/>
      <c r="EA38" s="653"/>
      <c r="EB38" s="653"/>
      <c r="EC38" s="654"/>
    </row>
    <row r="39" spans="2:133" ht="11.25" customHeight="1">
      <c r="AQ39" s="702" t="s">
        <v>317</v>
      </c>
      <c r="AR39" s="703"/>
      <c r="AS39" s="703"/>
      <c r="AT39" s="703"/>
      <c r="AU39" s="703"/>
      <c r="AV39" s="703"/>
      <c r="AW39" s="703"/>
      <c r="AX39" s="703"/>
      <c r="AY39" s="704"/>
      <c r="AZ39" s="623">
        <v>24641</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180427</v>
      </c>
      <c r="CS39" s="655"/>
      <c r="CT39" s="655"/>
      <c r="CU39" s="655"/>
      <c r="CV39" s="655"/>
      <c r="CW39" s="655"/>
      <c r="CX39" s="655"/>
      <c r="CY39" s="656"/>
      <c r="CZ39" s="657">
        <v>0.4</v>
      </c>
      <c r="DA39" s="658"/>
      <c r="DB39" s="658"/>
      <c r="DC39" s="659"/>
      <c r="DD39" s="632">
        <v>166689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1229999</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103</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586120</v>
      </c>
      <c r="CS40" s="624"/>
      <c r="CT40" s="624"/>
      <c r="CU40" s="624"/>
      <c r="CV40" s="624"/>
      <c r="CW40" s="624"/>
      <c r="CX40" s="624"/>
      <c r="CY40" s="625"/>
      <c r="CZ40" s="657">
        <v>1.2</v>
      </c>
      <c r="DA40" s="658"/>
      <c r="DB40" s="658"/>
      <c r="DC40" s="659"/>
      <c r="DD40" s="632">
        <v>2600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2640856</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268</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7738392</v>
      </c>
      <c r="CS42" s="624"/>
      <c r="CT42" s="624"/>
      <c r="CU42" s="624"/>
      <c r="CV42" s="624"/>
      <c r="CW42" s="624"/>
      <c r="CX42" s="624"/>
      <c r="CY42" s="625"/>
      <c r="CZ42" s="657">
        <v>15.8</v>
      </c>
      <c r="DA42" s="706"/>
      <c r="DB42" s="706"/>
      <c r="DC42" s="707"/>
      <c r="DD42" s="632">
        <v>2040287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279543</v>
      </c>
      <c r="CS43" s="655"/>
      <c r="CT43" s="655"/>
      <c r="CU43" s="655"/>
      <c r="CV43" s="655"/>
      <c r="CW43" s="655"/>
      <c r="CX43" s="655"/>
      <c r="CY43" s="656"/>
      <c r="CZ43" s="657">
        <v>0.6</v>
      </c>
      <c r="DA43" s="658"/>
      <c r="DB43" s="658"/>
      <c r="DC43" s="659"/>
      <c r="DD43" s="632">
        <v>279543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7738392</v>
      </c>
      <c r="CS44" s="624"/>
      <c r="CT44" s="624"/>
      <c r="CU44" s="624"/>
      <c r="CV44" s="624"/>
      <c r="CW44" s="624"/>
      <c r="CX44" s="624"/>
      <c r="CY44" s="625"/>
      <c r="CZ44" s="657">
        <v>15.8</v>
      </c>
      <c r="DA44" s="706"/>
      <c r="DB44" s="706"/>
      <c r="DC44" s="707"/>
      <c r="DD44" s="632">
        <v>2040287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3099043</v>
      </c>
      <c r="CS45" s="655"/>
      <c r="CT45" s="655"/>
      <c r="CU45" s="655"/>
      <c r="CV45" s="655"/>
      <c r="CW45" s="655"/>
      <c r="CX45" s="655"/>
      <c r="CY45" s="656"/>
      <c r="CZ45" s="657">
        <v>6.3</v>
      </c>
      <c r="DA45" s="658"/>
      <c r="DB45" s="658"/>
      <c r="DC45" s="659"/>
      <c r="DD45" s="632">
        <v>161905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4451331</v>
      </c>
      <c r="CS46" s="624"/>
      <c r="CT46" s="624"/>
      <c r="CU46" s="624"/>
      <c r="CV46" s="624"/>
      <c r="CW46" s="624"/>
      <c r="CX46" s="624"/>
      <c r="CY46" s="625"/>
      <c r="CZ46" s="657">
        <v>9.1</v>
      </c>
      <c r="DA46" s="706"/>
      <c r="DB46" s="706"/>
      <c r="DC46" s="707"/>
      <c r="DD46" s="632">
        <v>1834575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49127534</v>
      </c>
      <c r="CS49" s="691"/>
      <c r="CT49" s="691"/>
      <c r="CU49" s="691"/>
      <c r="CV49" s="691"/>
      <c r="CW49" s="691"/>
      <c r="CX49" s="691"/>
      <c r="CY49" s="718"/>
      <c r="CZ49" s="719">
        <v>100</v>
      </c>
      <c r="DA49" s="720"/>
      <c r="DB49" s="720"/>
      <c r="DC49" s="721"/>
      <c r="DD49" s="722">
        <v>31723094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52632</v>
      </c>
      <c r="R7" s="753"/>
      <c r="S7" s="753"/>
      <c r="T7" s="753"/>
      <c r="U7" s="753"/>
      <c r="V7" s="753">
        <v>49078</v>
      </c>
      <c r="W7" s="753"/>
      <c r="X7" s="753"/>
      <c r="Y7" s="753"/>
      <c r="Z7" s="753"/>
      <c r="AA7" s="753">
        <v>3554</v>
      </c>
      <c r="AB7" s="753"/>
      <c r="AC7" s="753"/>
      <c r="AD7" s="753"/>
      <c r="AE7" s="754"/>
      <c r="AF7" s="755">
        <v>2869</v>
      </c>
      <c r="AG7" s="756"/>
      <c r="AH7" s="756"/>
      <c r="AI7" s="756"/>
      <c r="AJ7" s="757"/>
      <c r="AK7" s="792">
        <v>357</v>
      </c>
      <c r="AL7" s="793"/>
      <c r="AM7" s="793"/>
      <c r="AN7" s="793"/>
      <c r="AO7" s="793"/>
      <c r="AP7" s="793">
        <v>56363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t="s">
        <v>552</v>
      </c>
      <c r="BU7" s="797" t="s">
        <v>552</v>
      </c>
      <c r="BV7" s="797" t="s">
        <v>552</v>
      </c>
      <c r="BW7" s="797" t="s">
        <v>552</v>
      </c>
      <c r="BX7" s="797" t="s">
        <v>552</v>
      </c>
      <c r="BY7" s="797" t="s">
        <v>552</v>
      </c>
      <c r="BZ7" s="797" t="s">
        <v>552</v>
      </c>
      <c r="CA7" s="797" t="s">
        <v>552</v>
      </c>
      <c r="CB7" s="797" t="s">
        <v>552</v>
      </c>
      <c r="CC7" s="797" t="s">
        <v>552</v>
      </c>
      <c r="CD7" s="797" t="s">
        <v>552</v>
      </c>
      <c r="CE7" s="797" t="s">
        <v>552</v>
      </c>
      <c r="CF7" s="797" t="s">
        <v>552</v>
      </c>
      <c r="CG7" s="798" t="s">
        <v>552</v>
      </c>
      <c r="CH7" s="789">
        <v>0</v>
      </c>
      <c r="CI7" s="790"/>
      <c r="CJ7" s="790"/>
      <c r="CK7" s="790"/>
      <c r="CL7" s="791"/>
      <c r="CM7" s="789">
        <v>138</v>
      </c>
      <c r="CN7" s="790"/>
      <c r="CO7" s="790"/>
      <c r="CP7" s="790"/>
      <c r="CQ7" s="791"/>
      <c r="CR7" s="789">
        <v>110</v>
      </c>
      <c r="CS7" s="790"/>
      <c r="CT7" s="790"/>
      <c r="CU7" s="790"/>
      <c r="CV7" s="791"/>
      <c r="CW7" s="789">
        <v>67</v>
      </c>
      <c r="CX7" s="790"/>
      <c r="CY7" s="790"/>
      <c r="CZ7" s="790"/>
      <c r="DA7" s="791"/>
      <c r="DB7" s="789" t="s">
        <v>551</v>
      </c>
      <c r="DC7" s="790"/>
      <c r="DD7" s="790"/>
      <c r="DE7" s="790"/>
      <c r="DF7" s="791"/>
      <c r="DG7" s="789" t="s">
        <v>550</v>
      </c>
      <c r="DH7" s="790"/>
      <c r="DI7" s="790"/>
      <c r="DJ7" s="790"/>
      <c r="DK7" s="791"/>
      <c r="DL7" s="789" t="s">
        <v>550</v>
      </c>
      <c r="DM7" s="790"/>
      <c r="DN7" s="790"/>
      <c r="DO7" s="790"/>
      <c r="DP7" s="791"/>
      <c r="DQ7" s="789" t="s">
        <v>550</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16</v>
      </c>
      <c r="R8" s="777"/>
      <c r="S8" s="777"/>
      <c r="T8" s="777"/>
      <c r="U8" s="777"/>
      <c r="V8" s="777">
        <v>11</v>
      </c>
      <c r="W8" s="777"/>
      <c r="X8" s="777"/>
      <c r="Y8" s="777"/>
      <c r="Z8" s="777"/>
      <c r="AA8" s="777">
        <v>5</v>
      </c>
      <c r="AB8" s="777"/>
      <c r="AC8" s="777"/>
      <c r="AD8" s="777"/>
      <c r="AE8" s="778"/>
      <c r="AF8" s="779">
        <v>5</v>
      </c>
      <c r="AG8" s="780"/>
      <c r="AH8" s="780"/>
      <c r="AI8" s="780"/>
      <c r="AJ8" s="781"/>
      <c r="AK8" s="782" t="s">
        <v>555</v>
      </c>
      <c r="AL8" s="783"/>
      <c r="AM8" s="783"/>
      <c r="AN8" s="783"/>
      <c r="AO8" s="783"/>
      <c r="AP8" s="783" t="s">
        <v>555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553</v>
      </c>
      <c r="BT8" s="787" t="s">
        <v>553</v>
      </c>
      <c r="BU8" s="787" t="s">
        <v>553</v>
      </c>
      <c r="BV8" s="787" t="s">
        <v>553</v>
      </c>
      <c r="BW8" s="787" t="s">
        <v>553</v>
      </c>
      <c r="BX8" s="787" t="s">
        <v>553</v>
      </c>
      <c r="BY8" s="787" t="s">
        <v>553</v>
      </c>
      <c r="BZ8" s="787" t="s">
        <v>553</v>
      </c>
      <c r="CA8" s="787" t="s">
        <v>553</v>
      </c>
      <c r="CB8" s="787" t="s">
        <v>553</v>
      </c>
      <c r="CC8" s="787" t="s">
        <v>553</v>
      </c>
      <c r="CD8" s="787" t="s">
        <v>553</v>
      </c>
      <c r="CE8" s="787" t="s">
        <v>553</v>
      </c>
      <c r="CF8" s="787" t="s">
        <v>553</v>
      </c>
      <c r="CG8" s="788" t="s">
        <v>553</v>
      </c>
      <c r="CH8" s="799">
        <v>0</v>
      </c>
      <c r="CI8" s="800"/>
      <c r="CJ8" s="800"/>
      <c r="CK8" s="800"/>
      <c r="CL8" s="801"/>
      <c r="CM8" s="799">
        <v>69</v>
      </c>
      <c r="CN8" s="800"/>
      <c r="CO8" s="800"/>
      <c r="CP8" s="800"/>
      <c r="CQ8" s="801"/>
      <c r="CR8" s="799">
        <v>1</v>
      </c>
      <c r="CS8" s="800"/>
      <c r="CT8" s="800"/>
      <c r="CU8" s="800"/>
      <c r="CV8" s="801"/>
      <c r="CW8" s="799" t="s">
        <v>550</v>
      </c>
      <c r="CX8" s="800"/>
      <c r="CY8" s="800"/>
      <c r="CZ8" s="800"/>
      <c r="DA8" s="801"/>
      <c r="DB8" s="799">
        <v>120</v>
      </c>
      <c r="DC8" s="800"/>
      <c r="DD8" s="800"/>
      <c r="DE8" s="800"/>
      <c r="DF8" s="801"/>
      <c r="DG8" s="799" t="s">
        <v>550</v>
      </c>
      <c r="DH8" s="800"/>
      <c r="DI8" s="800"/>
      <c r="DJ8" s="800"/>
      <c r="DK8" s="801"/>
      <c r="DL8" s="799" t="s">
        <v>550</v>
      </c>
      <c r="DM8" s="800"/>
      <c r="DN8" s="800"/>
      <c r="DO8" s="800"/>
      <c r="DP8" s="801"/>
      <c r="DQ8" s="799" t="s">
        <v>550</v>
      </c>
      <c r="DR8" s="800"/>
      <c r="DS8" s="800"/>
      <c r="DT8" s="800"/>
      <c r="DU8" s="801"/>
      <c r="DV8" s="802"/>
      <c r="DW8" s="803"/>
      <c r="DX8" s="803"/>
      <c r="DY8" s="803"/>
      <c r="DZ8" s="804"/>
      <c r="EA8" s="205"/>
    </row>
    <row r="9" spans="1:131" s="206" customFormat="1" ht="26.25" customHeight="1">
      <c r="A9" s="212">
        <v>3</v>
      </c>
      <c r="B9" s="773" t="s">
        <v>362</v>
      </c>
      <c r="C9" s="774"/>
      <c r="D9" s="774"/>
      <c r="E9" s="774"/>
      <c r="F9" s="774"/>
      <c r="G9" s="774"/>
      <c r="H9" s="774"/>
      <c r="I9" s="774"/>
      <c r="J9" s="774"/>
      <c r="K9" s="774"/>
      <c r="L9" s="774"/>
      <c r="M9" s="774"/>
      <c r="N9" s="774"/>
      <c r="O9" s="774"/>
      <c r="P9" s="775"/>
      <c r="Q9" s="776">
        <v>202</v>
      </c>
      <c r="R9" s="777"/>
      <c r="S9" s="777"/>
      <c r="T9" s="777"/>
      <c r="U9" s="777"/>
      <c r="V9" s="777">
        <v>115</v>
      </c>
      <c r="W9" s="777"/>
      <c r="X9" s="777"/>
      <c r="Y9" s="777"/>
      <c r="Z9" s="777"/>
      <c r="AA9" s="777">
        <v>87</v>
      </c>
      <c r="AB9" s="777"/>
      <c r="AC9" s="777"/>
      <c r="AD9" s="777"/>
      <c r="AE9" s="778"/>
      <c r="AF9" s="779">
        <v>87</v>
      </c>
      <c r="AG9" s="780"/>
      <c r="AH9" s="780"/>
      <c r="AI9" s="780"/>
      <c r="AJ9" s="781"/>
      <c r="AK9" s="782" t="s">
        <v>555</v>
      </c>
      <c r="AL9" s="783"/>
      <c r="AM9" s="783"/>
      <c r="AN9" s="783"/>
      <c r="AO9" s="783"/>
      <c r="AP9" s="783">
        <v>205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554</v>
      </c>
      <c r="BT9" s="787" t="s">
        <v>554</v>
      </c>
      <c r="BU9" s="787" t="s">
        <v>554</v>
      </c>
      <c r="BV9" s="787" t="s">
        <v>554</v>
      </c>
      <c r="BW9" s="787" t="s">
        <v>554</v>
      </c>
      <c r="BX9" s="787" t="s">
        <v>554</v>
      </c>
      <c r="BY9" s="787" t="s">
        <v>554</v>
      </c>
      <c r="BZ9" s="787" t="s">
        <v>554</v>
      </c>
      <c r="CA9" s="787" t="s">
        <v>554</v>
      </c>
      <c r="CB9" s="787" t="s">
        <v>554</v>
      </c>
      <c r="CC9" s="787" t="s">
        <v>554</v>
      </c>
      <c r="CD9" s="787" t="s">
        <v>554</v>
      </c>
      <c r="CE9" s="787" t="s">
        <v>554</v>
      </c>
      <c r="CF9" s="787" t="s">
        <v>554</v>
      </c>
      <c r="CG9" s="788" t="s">
        <v>554</v>
      </c>
      <c r="CH9" s="799">
        <v>-52</v>
      </c>
      <c r="CI9" s="800"/>
      <c r="CJ9" s="800"/>
      <c r="CK9" s="800"/>
      <c r="CL9" s="801"/>
      <c r="CM9" s="799">
        <v>691</v>
      </c>
      <c r="CN9" s="800"/>
      <c r="CO9" s="800"/>
      <c r="CP9" s="800"/>
      <c r="CQ9" s="801"/>
      <c r="CR9" s="799">
        <v>90</v>
      </c>
      <c r="CS9" s="800"/>
      <c r="CT9" s="800"/>
      <c r="CU9" s="800"/>
      <c r="CV9" s="801"/>
      <c r="CW9" s="799">
        <v>60</v>
      </c>
      <c r="CX9" s="800"/>
      <c r="CY9" s="800"/>
      <c r="CZ9" s="800"/>
      <c r="DA9" s="801"/>
      <c r="DB9" s="799" t="s">
        <v>550</v>
      </c>
      <c r="DC9" s="800"/>
      <c r="DD9" s="800"/>
      <c r="DE9" s="800"/>
      <c r="DF9" s="801"/>
      <c r="DG9" s="799" t="s">
        <v>550</v>
      </c>
      <c r="DH9" s="800"/>
      <c r="DI9" s="800"/>
      <c r="DJ9" s="800"/>
      <c r="DK9" s="801"/>
      <c r="DL9" s="799" t="s">
        <v>550</v>
      </c>
      <c r="DM9" s="800"/>
      <c r="DN9" s="800"/>
      <c r="DO9" s="800"/>
      <c r="DP9" s="801"/>
      <c r="DQ9" s="799" t="s">
        <v>550</v>
      </c>
      <c r="DR9" s="800"/>
      <c r="DS9" s="800"/>
      <c r="DT9" s="800"/>
      <c r="DU9" s="801"/>
      <c r="DV9" s="802"/>
      <c r="DW9" s="803"/>
      <c r="DX9" s="803"/>
      <c r="DY9" s="803"/>
      <c r="DZ9" s="804"/>
      <c r="EA9" s="205"/>
    </row>
    <row r="10" spans="1:131" s="206" customFormat="1" ht="26.25" customHeight="1">
      <c r="A10" s="212">
        <v>4</v>
      </c>
      <c r="B10" s="773" t="s">
        <v>363</v>
      </c>
      <c r="C10" s="774"/>
      <c r="D10" s="774"/>
      <c r="E10" s="774"/>
      <c r="F10" s="774"/>
      <c r="G10" s="774"/>
      <c r="H10" s="774"/>
      <c r="I10" s="774"/>
      <c r="J10" s="774"/>
      <c r="K10" s="774"/>
      <c r="L10" s="774"/>
      <c r="M10" s="774"/>
      <c r="N10" s="774"/>
      <c r="O10" s="774"/>
      <c r="P10" s="775"/>
      <c r="Q10" s="776">
        <v>5</v>
      </c>
      <c r="R10" s="777"/>
      <c r="S10" s="777"/>
      <c r="T10" s="777"/>
      <c r="U10" s="777"/>
      <c r="V10" s="777">
        <v>5</v>
      </c>
      <c r="W10" s="777"/>
      <c r="X10" s="777"/>
      <c r="Y10" s="777"/>
      <c r="Z10" s="777"/>
      <c r="AA10" s="777">
        <v>0</v>
      </c>
      <c r="AB10" s="777"/>
      <c r="AC10" s="777"/>
      <c r="AD10" s="777"/>
      <c r="AE10" s="778"/>
      <c r="AF10" s="779">
        <v>0</v>
      </c>
      <c r="AG10" s="780"/>
      <c r="AH10" s="780"/>
      <c r="AI10" s="780"/>
      <c r="AJ10" s="781"/>
      <c r="AK10" s="782">
        <v>5</v>
      </c>
      <c r="AL10" s="783"/>
      <c r="AM10" s="783"/>
      <c r="AN10" s="783"/>
      <c r="AO10" s="783"/>
      <c r="AP10" s="783">
        <v>6</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52575</v>
      </c>
      <c r="R23" s="812"/>
      <c r="S23" s="812"/>
      <c r="T23" s="812"/>
      <c r="U23" s="812"/>
      <c r="V23" s="812">
        <v>48928</v>
      </c>
      <c r="W23" s="812"/>
      <c r="X23" s="812"/>
      <c r="Y23" s="812"/>
      <c r="Z23" s="812"/>
      <c r="AA23" s="812">
        <v>3646</v>
      </c>
      <c r="AB23" s="812"/>
      <c r="AC23" s="812"/>
      <c r="AD23" s="812"/>
      <c r="AE23" s="813"/>
      <c r="AF23" s="814">
        <v>2962</v>
      </c>
      <c r="AG23" s="812"/>
      <c r="AH23" s="812"/>
      <c r="AI23" s="812"/>
      <c r="AJ23" s="815"/>
      <c r="AK23" s="816"/>
      <c r="AL23" s="817"/>
      <c r="AM23" s="817"/>
      <c r="AN23" s="817"/>
      <c r="AO23" s="817"/>
      <c r="AP23" s="812">
        <v>56575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16584</v>
      </c>
      <c r="R28" s="841"/>
      <c r="S28" s="841"/>
      <c r="T28" s="841"/>
      <c r="U28" s="841"/>
      <c r="V28" s="841">
        <v>16570</v>
      </c>
      <c r="W28" s="841"/>
      <c r="X28" s="841"/>
      <c r="Y28" s="841"/>
      <c r="Z28" s="841"/>
      <c r="AA28" s="841">
        <v>14</v>
      </c>
      <c r="AB28" s="841"/>
      <c r="AC28" s="841"/>
      <c r="AD28" s="841"/>
      <c r="AE28" s="842"/>
      <c r="AF28" s="843">
        <v>14</v>
      </c>
      <c r="AG28" s="841"/>
      <c r="AH28" s="841"/>
      <c r="AI28" s="841"/>
      <c r="AJ28" s="844"/>
      <c r="AK28" s="845">
        <v>1230</v>
      </c>
      <c r="AL28" s="836"/>
      <c r="AM28" s="836"/>
      <c r="AN28" s="836"/>
      <c r="AO28" s="836"/>
      <c r="AP28" s="836" t="s">
        <v>556</v>
      </c>
      <c r="AQ28" s="836"/>
      <c r="AR28" s="836"/>
      <c r="AS28" s="836"/>
      <c r="AT28" s="836"/>
      <c r="AU28" s="836" t="s">
        <v>555</v>
      </c>
      <c r="AV28" s="836"/>
      <c r="AW28" s="836"/>
      <c r="AX28" s="836"/>
      <c r="AY28" s="836"/>
      <c r="AZ28" s="837" t="s">
        <v>555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9444</v>
      </c>
      <c r="R29" s="777"/>
      <c r="S29" s="777"/>
      <c r="T29" s="777"/>
      <c r="U29" s="777"/>
      <c r="V29" s="777">
        <v>9299</v>
      </c>
      <c r="W29" s="777"/>
      <c r="X29" s="777"/>
      <c r="Y29" s="777"/>
      <c r="Z29" s="777"/>
      <c r="AA29" s="777">
        <v>145</v>
      </c>
      <c r="AB29" s="777"/>
      <c r="AC29" s="777"/>
      <c r="AD29" s="777"/>
      <c r="AE29" s="778"/>
      <c r="AF29" s="779">
        <v>145</v>
      </c>
      <c r="AG29" s="780"/>
      <c r="AH29" s="780"/>
      <c r="AI29" s="780"/>
      <c r="AJ29" s="781"/>
      <c r="AK29" s="848">
        <v>1349</v>
      </c>
      <c r="AL29" s="849"/>
      <c r="AM29" s="849"/>
      <c r="AN29" s="849"/>
      <c r="AO29" s="849"/>
      <c r="AP29" s="849" t="s">
        <v>555</v>
      </c>
      <c r="AQ29" s="849"/>
      <c r="AR29" s="849"/>
      <c r="AS29" s="849"/>
      <c r="AT29" s="849"/>
      <c r="AU29" s="849" t="s">
        <v>555</v>
      </c>
      <c r="AV29" s="849"/>
      <c r="AW29" s="849"/>
      <c r="AX29" s="849"/>
      <c r="AY29" s="849"/>
      <c r="AZ29" s="850" t="s">
        <v>555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1500</v>
      </c>
      <c r="R30" s="777"/>
      <c r="S30" s="777"/>
      <c r="T30" s="777"/>
      <c r="U30" s="777"/>
      <c r="V30" s="777">
        <v>1490</v>
      </c>
      <c r="W30" s="777"/>
      <c r="X30" s="777"/>
      <c r="Y30" s="777"/>
      <c r="Z30" s="777"/>
      <c r="AA30" s="777">
        <v>11</v>
      </c>
      <c r="AB30" s="777"/>
      <c r="AC30" s="777"/>
      <c r="AD30" s="777"/>
      <c r="AE30" s="778"/>
      <c r="AF30" s="779">
        <v>11</v>
      </c>
      <c r="AG30" s="780"/>
      <c r="AH30" s="780"/>
      <c r="AI30" s="780"/>
      <c r="AJ30" s="781"/>
      <c r="AK30" s="848">
        <v>225</v>
      </c>
      <c r="AL30" s="849"/>
      <c r="AM30" s="849"/>
      <c r="AN30" s="849"/>
      <c r="AO30" s="849"/>
      <c r="AP30" s="849" t="s">
        <v>557</v>
      </c>
      <c r="AQ30" s="849"/>
      <c r="AR30" s="849"/>
      <c r="AS30" s="849"/>
      <c r="AT30" s="849"/>
      <c r="AU30" s="849" t="s">
        <v>555</v>
      </c>
      <c r="AV30" s="849"/>
      <c r="AW30" s="849"/>
      <c r="AX30" s="849"/>
      <c r="AY30" s="849"/>
      <c r="AZ30" s="850" t="s">
        <v>555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3119</v>
      </c>
      <c r="R31" s="777"/>
      <c r="S31" s="777"/>
      <c r="T31" s="777"/>
      <c r="U31" s="777"/>
      <c r="V31" s="777">
        <v>2693</v>
      </c>
      <c r="W31" s="777"/>
      <c r="X31" s="777"/>
      <c r="Y31" s="777"/>
      <c r="Z31" s="777"/>
      <c r="AA31" s="777">
        <v>426</v>
      </c>
      <c r="AB31" s="777"/>
      <c r="AC31" s="777"/>
      <c r="AD31" s="777"/>
      <c r="AE31" s="778"/>
      <c r="AF31" s="779">
        <v>1894</v>
      </c>
      <c r="AG31" s="780"/>
      <c r="AH31" s="780"/>
      <c r="AI31" s="780"/>
      <c r="AJ31" s="781"/>
      <c r="AK31" s="848">
        <v>3</v>
      </c>
      <c r="AL31" s="849"/>
      <c r="AM31" s="849"/>
      <c r="AN31" s="849"/>
      <c r="AO31" s="849"/>
      <c r="AP31" s="849">
        <v>13776</v>
      </c>
      <c r="AQ31" s="849"/>
      <c r="AR31" s="849"/>
      <c r="AS31" s="849"/>
      <c r="AT31" s="849"/>
      <c r="AU31" s="849">
        <v>28</v>
      </c>
      <c r="AV31" s="849"/>
      <c r="AW31" s="849"/>
      <c r="AX31" s="849"/>
      <c r="AY31" s="849"/>
      <c r="AZ31" s="850" t="s">
        <v>555</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4438</v>
      </c>
      <c r="R32" s="777"/>
      <c r="S32" s="777"/>
      <c r="T32" s="777"/>
      <c r="U32" s="777"/>
      <c r="V32" s="777">
        <v>4347</v>
      </c>
      <c r="W32" s="777"/>
      <c r="X32" s="777"/>
      <c r="Y32" s="777"/>
      <c r="Z32" s="777"/>
      <c r="AA32" s="777">
        <v>91</v>
      </c>
      <c r="AB32" s="777"/>
      <c r="AC32" s="777"/>
      <c r="AD32" s="777"/>
      <c r="AE32" s="778"/>
      <c r="AF32" s="779">
        <v>71</v>
      </c>
      <c r="AG32" s="780"/>
      <c r="AH32" s="780"/>
      <c r="AI32" s="780"/>
      <c r="AJ32" s="781"/>
      <c r="AK32" s="848">
        <v>1459</v>
      </c>
      <c r="AL32" s="849"/>
      <c r="AM32" s="849"/>
      <c r="AN32" s="849"/>
      <c r="AO32" s="849"/>
      <c r="AP32" s="849">
        <v>30434</v>
      </c>
      <c r="AQ32" s="849"/>
      <c r="AR32" s="849"/>
      <c r="AS32" s="849"/>
      <c r="AT32" s="849"/>
      <c r="AU32" s="849">
        <v>20208</v>
      </c>
      <c r="AV32" s="849"/>
      <c r="AW32" s="849"/>
      <c r="AX32" s="849"/>
      <c r="AY32" s="849"/>
      <c r="AZ32" s="850" t="s">
        <v>555</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59</v>
      </c>
      <c r="R33" s="777"/>
      <c r="S33" s="777"/>
      <c r="T33" s="777"/>
      <c r="U33" s="777"/>
      <c r="V33" s="777">
        <v>55</v>
      </c>
      <c r="W33" s="777"/>
      <c r="X33" s="777"/>
      <c r="Y33" s="777"/>
      <c r="Z33" s="777"/>
      <c r="AA33" s="777">
        <v>4</v>
      </c>
      <c r="AB33" s="777"/>
      <c r="AC33" s="777"/>
      <c r="AD33" s="777"/>
      <c r="AE33" s="778"/>
      <c r="AF33" s="779">
        <v>3</v>
      </c>
      <c r="AG33" s="780"/>
      <c r="AH33" s="780"/>
      <c r="AI33" s="780"/>
      <c r="AJ33" s="781"/>
      <c r="AK33" s="848">
        <v>40</v>
      </c>
      <c r="AL33" s="849"/>
      <c r="AM33" s="849"/>
      <c r="AN33" s="849"/>
      <c r="AO33" s="849"/>
      <c r="AP33" s="849">
        <v>479</v>
      </c>
      <c r="AQ33" s="849"/>
      <c r="AR33" s="849"/>
      <c r="AS33" s="849"/>
      <c r="AT33" s="849"/>
      <c r="AU33" s="849">
        <v>475</v>
      </c>
      <c r="AV33" s="849"/>
      <c r="AW33" s="849"/>
      <c r="AX33" s="849"/>
      <c r="AY33" s="849"/>
      <c r="AZ33" s="850" t="s">
        <v>555</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32</v>
      </c>
      <c r="R34" s="777"/>
      <c r="S34" s="777"/>
      <c r="T34" s="777"/>
      <c r="U34" s="777"/>
      <c r="V34" s="777">
        <v>30</v>
      </c>
      <c r="W34" s="777"/>
      <c r="X34" s="777"/>
      <c r="Y34" s="777"/>
      <c r="Z34" s="777"/>
      <c r="AA34" s="777">
        <v>2</v>
      </c>
      <c r="AB34" s="777"/>
      <c r="AC34" s="777"/>
      <c r="AD34" s="777"/>
      <c r="AE34" s="778"/>
      <c r="AF34" s="779">
        <v>2</v>
      </c>
      <c r="AG34" s="780"/>
      <c r="AH34" s="780"/>
      <c r="AI34" s="780"/>
      <c r="AJ34" s="781"/>
      <c r="AK34" s="848">
        <v>26</v>
      </c>
      <c r="AL34" s="849"/>
      <c r="AM34" s="849"/>
      <c r="AN34" s="849"/>
      <c r="AO34" s="849"/>
      <c r="AP34" s="849">
        <v>10</v>
      </c>
      <c r="AQ34" s="849"/>
      <c r="AR34" s="849"/>
      <c r="AS34" s="849"/>
      <c r="AT34" s="849"/>
      <c r="AU34" s="849">
        <v>8</v>
      </c>
      <c r="AV34" s="849"/>
      <c r="AW34" s="849"/>
      <c r="AX34" s="849"/>
      <c r="AY34" s="849"/>
      <c r="AZ34" s="850" t="s">
        <v>555</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253</v>
      </c>
      <c r="R35" s="777"/>
      <c r="S35" s="777"/>
      <c r="T35" s="777"/>
      <c r="U35" s="777"/>
      <c r="V35" s="777">
        <v>238</v>
      </c>
      <c r="W35" s="777"/>
      <c r="X35" s="777"/>
      <c r="Y35" s="777"/>
      <c r="Z35" s="777"/>
      <c r="AA35" s="777">
        <v>15</v>
      </c>
      <c r="AB35" s="777"/>
      <c r="AC35" s="777"/>
      <c r="AD35" s="777"/>
      <c r="AE35" s="778"/>
      <c r="AF35" s="779">
        <v>8</v>
      </c>
      <c r="AG35" s="780"/>
      <c r="AH35" s="780"/>
      <c r="AI35" s="780"/>
      <c r="AJ35" s="781"/>
      <c r="AK35" s="848">
        <v>140</v>
      </c>
      <c r="AL35" s="849"/>
      <c r="AM35" s="849"/>
      <c r="AN35" s="849"/>
      <c r="AO35" s="849"/>
      <c r="AP35" s="849" t="s">
        <v>557</v>
      </c>
      <c r="AQ35" s="849"/>
      <c r="AR35" s="849"/>
      <c r="AS35" s="849"/>
      <c r="AT35" s="849"/>
      <c r="AU35" s="849" t="s">
        <v>555</v>
      </c>
      <c r="AV35" s="849"/>
      <c r="AW35" s="849"/>
      <c r="AX35" s="849"/>
      <c r="AY35" s="849"/>
      <c r="AZ35" s="850" t="s">
        <v>555</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776">
        <v>102</v>
      </c>
      <c r="R36" s="777"/>
      <c r="S36" s="777"/>
      <c r="T36" s="777"/>
      <c r="U36" s="777"/>
      <c r="V36" s="777">
        <v>88</v>
      </c>
      <c r="W36" s="777"/>
      <c r="X36" s="777"/>
      <c r="Y36" s="777"/>
      <c r="Z36" s="777"/>
      <c r="AA36" s="777">
        <v>14</v>
      </c>
      <c r="AB36" s="777"/>
      <c r="AC36" s="777"/>
      <c r="AD36" s="777"/>
      <c r="AE36" s="778"/>
      <c r="AF36" s="779">
        <v>14</v>
      </c>
      <c r="AG36" s="780"/>
      <c r="AH36" s="780"/>
      <c r="AI36" s="780"/>
      <c r="AJ36" s="781"/>
      <c r="AK36" s="848">
        <v>86</v>
      </c>
      <c r="AL36" s="849"/>
      <c r="AM36" s="849"/>
      <c r="AN36" s="849"/>
      <c r="AO36" s="849"/>
      <c r="AP36" s="849" t="s">
        <v>555</v>
      </c>
      <c r="AQ36" s="849"/>
      <c r="AR36" s="849"/>
      <c r="AS36" s="849"/>
      <c r="AT36" s="849"/>
      <c r="AU36" s="849" t="s">
        <v>555</v>
      </c>
      <c r="AV36" s="849"/>
      <c r="AW36" s="849"/>
      <c r="AX36" s="849"/>
      <c r="AY36" s="849"/>
      <c r="AZ36" s="850" t="s">
        <v>555</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388</v>
      </c>
      <c r="C37" s="774"/>
      <c r="D37" s="774"/>
      <c r="E37" s="774"/>
      <c r="F37" s="774"/>
      <c r="G37" s="774"/>
      <c r="H37" s="774"/>
      <c r="I37" s="774"/>
      <c r="J37" s="774"/>
      <c r="K37" s="774"/>
      <c r="L37" s="774"/>
      <c r="M37" s="774"/>
      <c r="N37" s="774"/>
      <c r="O37" s="774"/>
      <c r="P37" s="775"/>
      <c r="Q37" s="776">
        <v>146</v>
      </c>
      <c r="R37" s="777"/>
      <c r="S37" s="777"/>
      <c r="T37" s="777"/>
      <c r="U37" s="777"/>
      <c r="V37" s="777">
        <v>125</v>
      </c>
      <c r="W37" s="777"/>
      <c r="X37" s="777"/>
      <c r="Y37" s="777"/>
      <c r="Z37" s="777"/>
      <c r="AA37" s="777">
        <v>21</v>
      </c>
      <c r="AB37" s="777"/>
      <c r="AC37" s="777"/>
      <c r="AD37" s="777"/>
      <c r="AE37" s="778"/>
      <c r="AF37" s="779">
        <v>9</v>
      </c>
      <c r="AG37" s="780"/>
      <c r="AH37" s="780"/>
      <c r="AI37" s="780"/>
      <c r="AJ37" s="781"/>
      <c r="AK37" s="848">
        <v>145</v>
      </c>
      <c r="AL37" s="849"/>
      <c r="AM37" s="849"/>
      <c r="AN37" s="849"/>
      <c r="AO37" s="849"/>
      <c r="AP37" s="849" t="s">
        <v>555</v>
      </c>
      <c r="AQ37" s="849"/>
      <c r="AR37" s="849"/>
      <c r="AS37" s="849"/>
      <c r="AT37" s="849"/>
      <c r="AU37" s="849" t="s">
        <v>555</v>
      </c>
      <c r="AV37" s="849"/>
      <c r="AW37" s="849"/>
      <c r="AX37" s="849"/>
      <c r="AY37" s="849"/>
      <c r="AZ37" s="850" t="s">
        <v>555</v>
      </c>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389</v>
      </c>
      <c r="C38" s="774"/>
      <c r="D38" s="774"/>
      <c r="E38" s="774"/>
      <c r="F38" s="774"/>
      <c r="G38" s="774"/>
      <c r="H38" s="774"/>
      <c r="I38" s="774"/>
      <c r="J38" s="774"/>
      <c r="K38" s="774"/>
      <c r="L38" s="774"/>
      <c r="M38" s="774"/>
      <c r="N38" s="774"/>
      <c r="O38" s="774"/>
      <c r="P38" s="775"/>
      <c r="Q38" s="776">
        <v>1467</v>
      </c>
      <c r="R38" s="777"/>
      <c r="S38" s="777"/>
      <c r="T38" s="777"/>
      <c r="U38" s="777"/>
      <c r="V38" s="777">
        <v>1416</v>
      </c>
      <c r="W38" s="777"/>
      <c r="X38" s="777"/>
      <c r="Y38" s="777"/>
      <c r="Z38" s="777"/>
      <c r="AA38" s="777">
        <v>49</v>
      </c>
      <c r="AB38" s="777"/>
      <c r="AC38" s="777"/>
      <c r="AD38" s="777"/>
      <c r="AE38" s="778"/>
      <c r="AF38" s="779">
        <v>41</v>
      </c>
      <c r="AG38" s="780"/>
      <c r="AH38" s="780"/>
      <c r="AI38" s="780"/>
      <c r="AJ38" s="781"/>
      <c r="AK38" s="848">
        <v>826</v>
      </c>
      <c r="AL38" s="849"/>
      <c r="AM38" s="849"/>
      <c r="AN38" s="849"/>
      <c r="AO38" s="849"/>
      <c r="AP38" s="849">
        <v>4215</v>
      </c>
      <c r="AQ38" s="849"/>
      <c r="AR38" s="849"/>
      <c r="AS38" s="849"/>
      <c r="AT38" s="849"/>
      <c r="AU38" s="849">
        <v>193</v>
      </c>
      <c r="AV38" s="849"/>
      <c r="AW38" s="849"/>
      <c r="AX38" s="849"/>
      <c r="AY38" s="849"/>
      <c r="AZ38" s="850" t="s">
        <v>555</v>
      </c>
      <c r="BA38" s="850"/>
      <c r="BB38" s="850"/>
      <c r="BC38" s="850"/>
      <c r="BD38" s="850"/>
      <c r="BE38" s="846" t="s">
        <v>383</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391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2212</v>
      </c>
      <c r="AG63" s="860"/>
      <c r="AH63" s="860"/>
      <c r="AI63" s="860"/>
      <c r="AJ63" s="861"/>
      <c r="AK63" s="862"/>
      <c r="AL63" s="857"/>
      <c r="AM63" s="857"/>
      <c r="AN63" s="857"/>
      <c r="AO63" s="857"/>
      <c r="AP63" s="860">
        <v>48913</v>
      </c>
      <c r="AQ63" s="860"/>
      <c r="AR63" s="860"/>
      <c r="AS63" s="860"/>
      <c r="AT63" s="860"/>
      <c r="AU63" s="860">
        <v>20911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393</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23590</v>
      </c>
      <c r="R68" s="884"/>
      <c r="S68" s="884"/>
      <c r="T68" s="884"/>
      <c r="U68" s="884"/>
      <c r="V68" s="884">
        <v>23570</v>
      </c>
      <c r="W68" s="884"/>
      <c r="X68" s="884"/>
      <c r="Y68" s="884"/>
      <c r="Z68" s="884"/>
      <c r="AA68" s="884">
        <v>20</v>
      </c>
      <c r="AB68" s="884"/>
      <c r="AC68" s="884"/>
      <c r="AD68" s="884"/>
      <c r="AE68" s="884"/>
      <c r="AF68" s="884">
        <v>20</v>
      </c>
      <c r="AG68" s="884"/>
      <c r="AH68" s="884"/>
      <c r="AI68" s="884"/>
      <c r="AJ68" s="884"/>
      <c r="AK68" s="884">
        <v>1348</v>
      </c>
      <c r="AL68" s="884"/>
      <c r="AM68" s="884"/>
      <c r="AN68" s="884"/>
      <c r="AO68" s="884"/>
      <c r="AP68" s="884" t="s">
        <v>550</v>
      </c>
      <c r="AQ68" s="884"/>
      <c r="AR68" s="884"/>
      <c r="AS68" s="884"/>
      <c r="AT68" s="884"/>
      <c r="AU68" s="884" t="s">
        <v>550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199</v>
      </c>
      <c r="R69" s="849"/>
      <c r="S69" s="849"/>
      <c r="T69" s="849"/>
      <c r="U69" s="849"/>
      <c r="V69" s="849">
        <v>198</v>
      </c>
      <c r="W69" s="849"/>
      <c r="X69" s="849"/>
      <c r="Y69" s="849"/>
      <c r="Z69" s="849"/>
      <c r="AA69" s="849">
        <v>1</v>
      </c>
      <c r="AB69" s="849"/>
      <c r="AC69" s="849"/>
      <c r="AD69" s="849"/>
      <c r="AE69" s="849"/>
      <c r="AF69" s="849">
        <v>1</v>
      </c>
      <c r="AG69" s="849"/>
      <c r="AH69" s="849"/>
      <c r="AI69" s="849"/>
      <c r="AJ69" s="849"/>
      <c r="AK69" s="849">
        <v>49</v>
      </c>
      <c r="AL69" s="849"/>
      <c r="AM69" s="849"/>
      <c r="AN69" s="849"/>
      <c r="AO69" s="849"/>
      <c r="AP69" s="849" t="s">
        <v>551</v>
      </c>
      <c r="AQ69" s="849"/>
      <c r="AR69" s="849"/>
      <c r="AS69" s="849"/>
      <c r="AT69" s="849"/>
      <c r="AU69" s="849" t="s">
        <v>550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547</v>
      </c>
      <c r="R70" s="849"/>
      <c r="S70" s="849"/>
      <c r="T70" s="849"/>
      <c r="U70" s="849"/>
      <c r="V70" s="849">
        <v>402</v>
      </c>
      <c r="W70" s="849"/>
      <c r="X70" s="849"/>
      <c r="Y70" s="849"/>
      <c r="Z70" s="849"/>
      <c r="AA70" s="849">
        <v>145</v>
      </c>
      <c r="AB70" s="849"/>
      <c r="AC70" s="849"/>
      <c r="AD70" s="849"/>
      <c r="AE70" s="849"/>
      <c r="AF70" s="849">
        <v>145</v>
      </c>
      <c r="AG70" s="849"/>
      <c r="AH70" s="849"/>
      <c r="AI70" s="849"/>
      <c r="AJ70" s="849"/>
      <c r="AK70" s="849" t="s">
        <v>550</v>
      </c>
      <c r="AL70" s="849"/>
      <c r="AM70" s="849"/>
      <c r="AN70" s="849"/>
      <c r="AO70" s="849"/>
      <c r="AP70" s="849" t="s">
        <v>550</v>
      </c>
      <c r="AQ70" s="849"/>
      <c r="AR70" s="849"/>
      <c r="AS70" s="849"/>
      <c r="AT70" s="849"/>
      <c r="AU70" s="849" t="s">
        <v>550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862</v>
      </c>
      <c r="R71" s="849"/>
      <c r="S71" s="849"/>
      <c r="T71" s="849"/>
      <c r="U71" s="849"/>
      <c r="V71" s="849">
        <v>859</v>
      </c>
      <c r="W71" s="849"/>
      <c r="X71" s="849"/>
      <c r="Y71" s="849"/>
      <c r="Z71" s="849"/>
      <c r="AA71" s="849">
        <v>4</v>
      </c>
      <c r="AB71" s="849"/>
      <c r="AC71" s="849"/>
      <c r="AD71" s="849"/>
      <c r="AE71" s="849"/>
      <c r="AF71" s="849">
        <v>4</v>
      </c>
      <c r="AG71" s="849"/>
      <c r="AH71" s="849"/>
      <c r="AI71" s="849"/>
      <c r="AJ71" s="849"/>
      <c r="AK71" s="849" t="s">
        <v>550</v>
      </c>
      <c r="AL71" s="849"/>
      <c r="AM71" s="849"/>
      <c r="AN71" s="849"/>
      <c r="AO71" s="849"/>
      <c r="AP71" s="849" t="s">
        <v>551</v>
      </c>
      <c r="AQ71" s="849"/>
      <c r="AR71" s="849"/>
      <c r="AS71" s="849"/>
      <c r="AT71" s="849"/>
      <c r="AU71" s="849" t="s">
        <v>550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306781</v>
      </c>
      <c r="R72" s="849"/>
      <c r="S72" s="849"/>
      <c r="T72" s="849"/>
      <c r="U72" s="849"/>
      <c r="V72" s="849">
        <v>301858</v>
      </c>
      <c r="W72" s="849"/>
      <c r="X72" s="849"/>
      <c r="Y72" s="849"/>
      <c r="Z72" s="849"/>
      <c r="AA72" s="849">
        <v>4924</v>
      </c>
      <c r="AB72" s="849"/>
      <c r="AC72" s="849"/>
      <c r="AD72" s="849"/>
      <c r="AE72" s="849"/>
      <c r="AF72" s="849">
        <v>4924</v>
      </c>
      <c r="AG72" s="849"/>
      <c r="AH72" s="849"/>
      <c r="AI72" s="849"/>
      <c r="AJ72" s="849"/>
      <c r="AK72" s="849">
        <v>1566</v>
      </c>
      <c r="AL72" s="849"/>
      <c r="AM72" s="849"/>
      <c r="AN72" s="849"/>
      <c r="AO72" s="849"/>
      <c r="AP72" s="849" t="s">
        <v>550</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221</v>
      </c>
      <c r="R73" s="849"/>
      <c r="S73" s="849"/>
      <c r="T73" s="849"/>
      <c r="U73" s="849"/>
      <c r="V73" s="849">
        <v>211</v>
      </c>
      <c r="W73" s="849"/>
      <c r="X73" s="849"/>
      <c r="Y73" s="849"/>
      <c r="Z73" s="849"/>
      <c r="AA73" s="849">
        <v>9</v>
      </c>
      <c r="AB73" s="849"/>
      <c r="AC73" s="849"/>
      <c r="AD73" s="849"/>
      <c r="AE73" s="849"/>
      <c r="AF73" s="849">
        <v>9</v>
      </c>
      <c r="AG73" s="849"/>
      <c r="AH73" s="849"/>
      <c r="AI73" s="849"/>
      <c r="AJ73" s="849"/>
      <c r="AK73" s="849" t="s">
        <v>550</v>
      </c>
      <c r="AL73" s="849"/>
      <c r="AM73" s="849"/>
      <c r="AN73" s="849"/>
      <c r="AO73" s="849"/>
      <c r="AP73" s="849">
        <v>27</v>
      </c>
      <c r="AQ73" s="849"/>
      <c r="AR73" s="849"/>
      <c r="AS73" s="849"/>
      <c r="AT73" s="849"/>
      <c r="AU73" s="849">
        <v>21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113</v>
      </c>
      <c r="R74" s="849"/>
      <c r="S74" s="849"/>
      <c r="T74" s="849"/>
      <c r="U74" s="849"/>
      <c r="V74" s="849">
        <v>106</v>
      </c>
      <c r="W74" s="849"/>
      <c r="X74" s="849"/>
      <c r="Y74" s="849"/>
      <c r="Z74" s="849"/>
      <c r="AA74" s="849">
        <v>6</v>
      </c>
      <c r="AB74" s="849"/>
      <c r="AC74" s="849"/>
      <c r="AD74" s="849"/>
      <c r="AE74" s="849"/>
      <c r="AF74" s="849">
        <v>6</v>
      </c>
      <c r="AG74" s="849"/>
      <c r="AH74" s="849"/>
      <c r="AI74" s="849"/>
      <c r="AJ74" s="849"/>
      <c r="AK74" s="849" t="s">
        <v>550</v>
      </c>
      <c r="AL74" s="849"/>
      <c r="AM74" s="849"/>
      <c r="AN74" s="849"/>
      <c r="AO74" s="849"/>
      <c r="AP74" s="849" t="s">
        <v>550</v>
      </c>
      <c r="AQ74" s="849"/>
      <c r="AR74" s="849"/>
      <c r="AS74" s="849"/>
      <c r="AT74" s="849"/>
      <c r="AU74" s="849" t="s">
        <v>550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531</v>
      </c>
      <c r="R75" s="898"/>
      <c r="S75" s="898"/>
      <c r="T75" s="898"/>
      <c r="U75" s="848"/>
      <c r="V75" s="899">
        <v>529</v>
      </c>
      <c r="W75" s="898"/>
      <c r="X75" s="898"/>
      <c r="Y75" s="898"/>
      <c r="Z75" s="848"/>
      <c r="AA75" s="899">
        <v>2</v>
      </c>
      <c r="AB75" s="898"/>
      <c r="AC75" s="898"/>
      <c r="AD75" s="898"/>
      <c r="AE75" s="848"/>
      <c r="AF75" s="899">
        <v>2</v>
      </c>
      <c r="AG75" s="898"/>
      <c r="AH75" s="898"/>
      <c r="AI75" s="898"/>
      <c r="AJ75" s="848"/>
      <c r="AK75" s="899" t="s">
        <v>550</v>
      </c>
      <c r="AL75" s="898"/>
      <c r="AM75" s="898"/>
      <c r="AN75" s="898"/>
      <c r="AO75" s="848"/>
      <c r="AP75" s="899" t="s">
        <v>550</v>
      </c>
      <c r="AQ75" s="898"/>
      <c r="AR75" s="898"/>
      <c r="AS75" s="898"/>
      <c r="AT75" s="848"/>
      <c r="AU75" s="899" t="s">
        <v>551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548</v>
      </c>
      <c r="C76" s="892"/>
      <c r="D76" s="892"/>
      <c r="E76" s="892"/>
      <c r="F76" s="892"/>
      <c r="G76" s="892"/>
      <c r="H76" s="892"/>
      <c r="I76" s="892"/>
      <c r="J76" s="892"/>
      <c r="K76" s="892"/>
      <c r="L76" s="892"/>
      <c r="M76" s="892"/>
      <c r="N76" s="892"/>
      <c r="O76" s="892"/>
      <c r="P76" s="893"/>
      <c r="Q76" s="897">
        <v>2206</v>
      </c>
      <c r="R76" s="898"/>
      <c r="S76" s="898"/>
      <c r="T76" s="898"/>
      <c r="U76" s="848"/>
      <c r="V76" s="899">
        <v>2188</v>
      </c>
      <c r="W76" s="898"/>
      <c r="X76" s="898"/>
      <c r="Y76" s="898"/>
      <c r="Z76" s="848"/>
      <c r="AA76" s="899">
        <v>18</v>
      </c>
      <c r="AB76" s="898"/>
      <c r="AC76" s="898"/>
      <c r="AD76" s="898"/>
      <c r="AE76" s="848"/>
      <c r="AF76" s="899">
        <v>18</v>
      </c>
      <c r="AG76" s="898"/>
      <c r="AH76" s="898"/>
      <c r="AI76" s="898"/>
      <c r="AJ76" s="848"/>
      <c r="AK76" s="899" t="s">
        <v>550</v>
      </c>
      <c r="AL76" s="898"/>
      <c r="AM76" s="898"/>
      <c r="AN76" s="898"/>
      <c r="AO76" s="848"/>
      <c r="AP76" s="899">
        <v>812</v>
      </c>
      <c r="AQ76" s="898"/>
      <c r="AR76" s="898"/>
      <c r="AS76" s="898"/>
      <c r="AT76" s="848"/>
      <c r="AU76" s="899">
        <v>610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549</v>
      </c>
      <c r="C77" s="892"/>
      <c r="D77" s="892"/>
      <c r="E77" s="892"/>
      <c r="F77" s="892"/>
      <c r="G77" s="892"/>
      <c r="H77" s="892"/>
      <c r="I77" s="892"/>
      <c r="J77" s="892"/>
      <c r="K77" s="892"/>
      <c r="L77" s="892"/>
      <c r="M77" s="892"/>
      <c r="N77" s="892"/>
      <c r="O77" s="892"/>
      <c r="P77" s="893"/>
      <c r="Q77" s="897">
        <v>880</v>
      </c>
      <c r="R77" s="898"/>
      <c r="S77" s="898"/>
      <c r="T77" s="898"/>
      <c r="U77" s="848"/>
      <c r="V77" s="899">
        <v>859</v>
      </c>
      <c r="W77" s="898"/>
      <c r="X77" s="898"/>
      <c r="Y77" s="898"/>
      <c r="Z77" s="848"/>
      <c r="AA77" s="899">
        <v>21</v>
      </c>
      <c r="AB77" s="898"/>
      <c r="AC77" s="898"/>
      <c r="AD77" s="898"/>
      <c r="AE77" s="848"/>
      <c r="AF77" s="899">
        <v>1384</v>
      </c>
      <c r="AG77" s="898"/>
      <c r="AH77" s="898"/>
      <c r="AI77" s="898"/>
      <c r="AJ77" s="848"/>
      <c r="AK77" s="899" t="s">
        <v>550</v>
      </c>
      <c r="AL77" s="898"/>
      <c r="AM77" s="898"/>
      <c r="AN77" s="898"/>
      <c r="AO77" s="848"/>
      <c r="AP77" s="899" t="s">
        <v>551</v>
      </c>
      <c r="AQ77" s="898"/>
      <c r="AR77" s="898"/>
      <c r="AS77" s="898"/>
      <c r="AT77" s="848"/>
      <c r="AU77" s="899" t="s">
        <v>551</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5150</v>
      </c>
      <c r="AG88" s="860"/>
      <c r="AH88" s="860"/>
      <c r="AI88" s="860"/>
      <c r="AJ88" s="860"/>
      <c r="AK88" s="857"/>
      <c r="AL88" s="857"/>
      <c r="AM88" s="857"/>
      <c r="AN88" s="857"/>
      <c r="AO88" s="857"/>
      <c r="AP88" s="860">
        <v>839</v>
      </c>
      <c r="AQ88" s="860"/>
      <c r="AR88" s="860"/>
      <c r="AS88" s="860"/>
      <c r="AT88" s="860"/>
      <c r="AU88" s="860">
        <v>536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201</v>
      </c>
      <c r="CS102" s="868"/>
      <c r="CT102" s="868"/>
      <c r="CU102" s="868"/>
      <c r="CV102" s="911"/>
      <c r="CW102" s="910">
        <v>127</v>
      </c>
      <c r="CX102" s="868"/>
      <c r="CY102" s="868"/>
      <c r="CZ102" s="868"/>
      <c r="DA102" s="911"/>
      <c r="DB102" s="910">
        <v>120</v>
      </c>
      <c r="DC102" s="868"/>
      <c r="DD102" s="868"/>
      <c r="DE102" s="868"/>
      <c r="DF102" s="911"/>
      <c r="DG102" s="910" t="s">
        <v>550</v>
      </c>
      <c r="DH102" s="868"/>
      <c r="DI102" s="868"/>
      <c r="DJ102" s="868"/>
      <c r="DK102" s="911"/>
      <c r="DL102" s="910" t="s">
        <v>550</v>
      </c>
      <c r="DM102" s="868"/>
      <c r="DN102" s="868"/>
      <c r="DO102" s="868"/>
      <c r="DP102" s="911"/>
      <c r="DQ102" s="910" t="s">
        <v>550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283</v>
      </c>
      <c r="AG109" s="913"/>
      <c r="AH109" s="913"/>
      <c r="AI109" s="913"/>
      <c r="AJ109" s="914"/>
      <c r="AK109" s="912" t="s">
        <v>282</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283</v>
      </c>
      <c r="BW109" s="913"/>
      <c r="BX109" s="913"/>
      <c r="BY109" s="913"/>
      <c r="BZ109" s="914"/>
      <c r="CA109" s="912" t="s">
        <v>282</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283</v>
      </c>
      <c r="DM109" s="913"/>
      <c r="DN109" s="913"/>
      <c r="DO109" s="913"/>
      <c r="DP109" s="914"/>
      <c r="DQ109" s="912" t="s">
        <v>282</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5131205</v>
      </c>
      <c r="AB110" s="920"/>
      <c r="AC110" s="920"/>
      <c r="AD110" s="920"/>
      <c r="AE110" s="921"/>
      <c r="AF110" s="922">
        <v>5189525</v>
      </c>
      <c r="AG110" s="920"/>
      <c r="AH110" s="920"/>
      <c r="AI110" s="920"/>
      <c r="AJ110" s="921"/>
      <c r="AK110" s="922">
        <v>5346002</v>
      </c>
      <c r="AL110" s="920"/>
      <c r="AM110" s="920"/>
      <c r="AN110" s="920"/>
      <c r="AO110" s="921"/>
      <c r="AP110" s="923">
        <v>21</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55668258</v>
      </c>
      <c r="BR110" s="957"/>
      <c r="BS110" s="957"/>
      <c r="BT110" s="957"/>
      <c r="BU110" s="957"/>
      <c r="BV110" s="957">
        <v>56754187</v>
      </c>
      <c r="BW110" s="957"/>
      <c r="BX110" s="957"/>
      <c r="BY110" s="957"/>
      <c r="BZ110" s="957"/>
      <c r="CA110" s="957">
        <v>56574800</v>
      </c>
      <c r="CB110" s="957"/>
      <c r="CC110" s="957"/>
      <c r="CD110" s="957"/>
      <c r="CE110" s="957"/>
      <c r="CF110" s="971">
        <v>222.6</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412</v>
      </c>
      <c r="AB111" s="964"/>
      <c r="AC111" s="964"/>
      <c r="AD111" s="964"/>
      <c r="AE111" s="965"/>
      <c r="AF111" s="966" t="s">
        <v>412</v>
      </c>
      <c r="AG111" s="964"/>
      <c r="AH111" s="964"/>
      <c r="AI111" s="964"/>
      <c r="AJ111" s="965"/>
      <c r="AK111" s="966" t="s">
        <v>412</v>
      </c>
      <c r="AL111" s="964"/>
      <c r="AM111" s="964"/>
      <c r="AN111" s="964"/>
      <c r="AO111" s="965"/>
      <c r="AP111" s="967" t="s">
        <v>412</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429100</v>
      </c>
      <c r="BR111" s="950"/>
      <c r="BS111" s="950"/>
      <c r="BT111" s="950"/>
      <c r="BU111" s="950"/>
      <c r="BV111" s="950">
        <v>350900</v>
      </c>
      <c r="BW111" s="950"/>
      <c r="BX111" s="950"/>
      <c r="BY111" s="950"/>
      <c r="BZ111" s="950"/>
      <c r="CA111" s="950">
        <v>272700</v>
      </c>
      <c r="CB111" s="950"/>
      <c r="CC111" s="950"/>
      <c r="CD111" s="950"/>
      <c r="CE111" s="950"/>
      <c r="CF111" s="944">
        <v>1.1000000000000001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412</v>
      </c>
      <c r="DH111" s="950"/>
      <c r="DI111" s="950"/>
      <c r="DJ111" s="950"/>
      <c r="DK111" s="950"/>
      <c r="DL111" s="950" t="s">
        <v>412</v>
      </c>
      <c r="DM111" s="950"/>
      <c r="DN111" s="950"/>
      <c r="DO111" s="950"/>
      <c r="DP111" s="950"/>
      <c r="DQ111" s="950" t="s">
        <v>412</v>
      </c>
      <c r="DR111" s="950"/>
      <c r="DS111" s="950"/>
      <c r="DT111" s="950"/>
      <c r="DU111" s="950"/>
      <c r="DV111" s="951" t="s">
        <v>412</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48333</v>
      </c>
      <c r="AB112" s="989"/>
      <c r="AC112" s="989"/>
      <c r="AD112" s="989"/>
      <c r="AE112" s="990"/>
      <c r="AF112" s="991">
        <v>50000</v>
      </c>
      <c r="AG112" s="989"/>
      <c r="AH112" s="989"/>
      <c r="AI112" s="989"/>
      <c r="AJ112" s="990"/>
      <c r="AK112" s="991">
        <v>50000</v>
      </c>
      <c r="AL112" s="989"/>
      <c r="AM112" s="989"/>
      <c r="AN112" s="989"/>
      <c r="AO112" s="990"/>
      <c r="AP112" s="992">
        <v>0.2</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22493400</v>
      </c>
      <c r="BR112" s="950"/>
      <c r="BS112" s="950"/>
      <c r="BT112" s="950"/>
      <c r="BU112" s="950"/>
      <c r="BV112" s="950">
        <v>21266886</v>
      </c>
      <c r="BW112" s="950"/>
      <c r="BX112" s="950"/>
      <c r="BY112" s="950"/>
      <c r="BZ112" s="950"/>
      <c r="CA112" s="950">
        <v>20910972</v>
      </c>
      <c r="CB112" s="950"/>
      <c r="CC112" s="950"/>
      <c r="CD112" s="950"/>
      <c r="CE112" s="950"/>
      <c r="CF112" s="944">
        <v>82.3</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2085917</v>
      </c>
      <c r="AB113" s="964"/>
      <c r="AC113" s="964"/>
      <c r="AD113" s="964"/>
      <c r="AE113" s="965"/>
      <c r="AF113" s="966">
        <v>2120038</v>
      </c>
      <c r="AG113" s="964"/>
      <c r="AH113" s="964"/>
      <c r="AI113" s="964"/>
      <c r="AJ113" s="965"/>
      <c r="AK113" s="966">
        <v>2130136</v>
      </c>
      <c r="AL113" s="964"/>
      <c r="AM113" s="964"/>
      <c r="AN113" s="964"/>
      <c r="AO113" s="965"/>
      <c r="AP113" s="967">
        <v>8.4</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568521</v>
      </c>
      <c r="BR113" s="950"/>
      <c r="BS113" s="950"/>
      <c r="BT113" s="950"/>
      <c r="BU113" s="950"/>
      <c r="BV113" s="950">
        <v>535582</v>
      </c>
      <c r="BW113" s="950"/>
      <c r="BX113" s="950"/>
      <c r="BY113" s="950"/>
      <c r="BZ113" s="950"/>
      <c r="CA113" s="950">
        <v>630630</v>
      </c>
      <c r="CB113" s="950"/>
      <c r="CC113" s="950"/>
      <c r="CD113" s="950"/>
      <c r="CE113" s="950"/>
      <c r="CF113" s="944">
        <v>2.5</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921</v>
      </c>
      <c r="AB114" s="989"/>
      <c r="AC114" s="989"/>
      <c r="AD114" s="989"/>
      <c r="AE114" s="990"/>
      <c r="AF114" s="991">
        <v>17494</v>
      </c>
      <c r="AG114" s="989"/>
      <c r="AH114" s="989"/>
      <c r="AI114" s="989"/>
      <c r="AJ114" s="990"/>
      <c r="AK114" s="991">
        <v>18192</v>
      </c>
      <c r="AL114" s="989"/>
      <c r="AM114" s="989"/>
      <c r="AN114" s="989"/>
      <c r="AO114" s="990"/>
      <c r="AP114" s="992">
        <v>0.1</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8446680</v>
      </c>
      <c r="BR114" s="950"/>
      <c r="BS114" s="950"/>
      <c r="BT114" s="950"/>
      <c r="BU114" s="950"/>
      <c r="BV114" s="950">
        <v>7989905</v>
      </c>
      <c r="BW114" s="950"/>
      <c r="BX114" s="950"/>
      <c r="BY114" s="950"/>
      <c r="BZ114" s="950"/>
      <c r="CA114" s="950">
        <v>7695561</v>
      </c>
      <c r="CB114" s="950"/>
      <c r="CC114" s="950"/>
      <c r="CD114" s="950"/>
      <c r="CE114" s="950"/>
      <c r="CF114" s="944">
        <v>30.3</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118413</v>
      </c>
      <c r="AB115" s="964"/>
      <c r="AC115" s="964"/>
      <c r="AD115" s="964"/>
      <c r="AE115" s="965"/>
      <c r="AF115" s="966">
        <v>117757</v>
      </c>
      <c r="AG115" s="964"/>
      <c r="AH115" s="964"/>
      <c r="AI115" s="964"/>
      <c r="AJ115" s="965"/>
      <c r="AK115" s="966">
        <v>171692</v>
      </c>
      <c r="AL115" s="964"/>
      <c r="AM115" s="964"/>
      <c r="AN115" s="964"/>
      <c r="AO115" s="965"/>
      <c r="AP115" s="967">
        <v>0.7</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165500</v>
      </c>
      <c r="BR115" s="950"/>
      <c r="BS115" s="950"/>
      <c r="BT115" s="950"/>
      <c r="BU115" s="950"/>
      <c r="BV115" s="950">
        <v>165500</v>
      </c>
      <c r="BW115" s="950"/>
      <c r="BX115" s="950"/>
      <c r="BY115" s="950"/>
      <c r="BZ115" s="950"/>
      <c r="CA115" s="950">
        <v>165500</v>
      </c>
      <c r="CB115" s="950"/>
      <c r="CC115" s="950"/>
      <c r="CD115" s="950"/>
      <c r="CE115" s="950"/>
      <c r="CF115" s="944">
        <v>0.7</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131</v>
      </c>
      <c r="AB116" s="989"/>
      <c r="AC116" s="989"/>
      <c r="AD116" s="989"/>
      <c r="AE116" s="990"/>
      <c r="AF116" s="991">
        <v>127</v>
      </c>
      <c r="AG116" s="989"/>
      <c r="AH116" s="989"/>
      <c r="AI116" s="989"/>
      <c r="AJ116" s="990"/>
      <c r="AK116" s="991">
        <v>137</v>
      </c>
      <c r="AL116" s="989"/>
      <c r="AM116" s="989"/>
      <c r="AN116" s="989"/>
      <c r="AO116" s="990"/>
      <c r="AP116" s="992">
        <v>0</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412</v>
      </c>
      <c r="DH116" s="989"/>
      <c r="DI116" s="989"/>
      <c r="DJ116" s="989"/>
      <c r="DK116" s="990"/>
      <c r="DL116" s="991" t="s">
        <v>412</v>
      </c>
      <c r="DM116" s="989"/>
      <c r="DN116" s="989"/>
      <c r="DO116" s="989"/>
      <c r="DP116" s="990"/>
      <c r="DQ116" s="991" t="s">
        <v>412</v>
      </c>
      <c r="DR116" s="989"/>
      <c r="DS116" s="989"/>
      <c r="DT116" s="989"/>
      <c r="DU116" s="990"/>
      <c r="DV116" s="992" t="s">
        <v>412</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7384920</v>
      </c>
      <c r="AB117" s="996"/>
      <c r="AC117" s="996"/>
      <c r="AD117" s="996"/>
      <c r="AE117" s="997"/>
      <c r="AF117" s="995">
        <v>7494941</v>
      </c>
      <c r="AG117" s="996"/>
      <c r="AH117" s="996"/>
      <c r="AI117" s="996"/>
      <c r="AJ117" s="997"/>
      <c r="AK117" s="995">
        <v>7716159</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412</v>
      </c>
      <c r="BR117" s="1016"/>
      <c r="BS117" s="1016"/>
      <c r="BT117" s="1016"/>
      <c r="BU117" s="1016"/>
      <c r="BV117" s="1016" t="s">
        <v>412</v>
      </c>
      <c r="BW117" s="1016"/>
      <c r="BX117" s="1016"/>
      <c r="BY117" s="1016"/>
      <c r="BZ117" s="1016"/>
      <c r="CA117" s="1016" t="s">
        <v>412</v>
      </c>
      <c r="CB117" s="1016"/>
      <c r="CC117" s="1016"/>
      <c r="CD117" s="1016"/>
      <c r="CE117" s="1016"/>
      <c r="CF117" s="944" t="s">
        <v>412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412</v>
      </c>
      <c r="DH117" s="989"/>
      <c r="DI117" s="989"/>
      <c r="DJ117" s="989"/>
      <c r="DK117" s="990"/>
      <c r="DL117" s="991" t="s">
        <v>412</v>
      </c>
      <c r="DM117" s="989"/>
      <c r="DN117" s="989"/>
      <c r="DO117" s="989"/>
      <c r="DP117" s="990"/>
      <c r="DQ117" s="991" t="s">
        <v>412</v>
      </c>
      <c r="DR117" s="989"/>
      <c r="DS117" s="989"/>
      <c r="DT117" s="989"/>
      <c r="DU117" s="990"/>
      <c r="DV117" s="992" t="s">
        <v>412</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283</v>
      </c>
      <c r="AG118" s="913"/>
      <c r="AH118" s="913"/>
      <c r="AI118" s="913"/>
      <c r="AJ118" s="914"/>
      <c r="AK118" s="912" t="s">
        <v>282</v>
      </c>
      <c r="AL118" s="913"/>
      <c r="AM118" s="913"/>
      <c r="AN118" s="913"/>
      <c r="AO118" s="914"/>
      <c r="AP118" s="1020" t="s">
        <v>405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434</v>
      </c>
      <c r="BP118" s="1024"/>
      <c r="BQ118" s="1015">
        <v>87771459</v>
      </c>
      <c r="BR118" s="1016"/>
      <c r="BS118" s="1016"/>
      <c r="BT118" s="1016"/>
      <c r="BU118" s="1016"/>
      <c r="BV118" s="1016">
        <v>87062960</v>
      </c>
      <c r="BW118" s="1016"/>
      <c r="BX118" s="1016"/>
      <c r="BY118" s="1016"/>
      <c r="BZ118" s="1016"/>
      <c r="CA118" s="1016">
        <v>86250163</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429100</v>
      </c>
      <c r="DH118" s="989"/>
      <c r="DI118" s="989"/>
      <c r="DJ118" s="989"/>
      <c r="DK118" s="990"/>
      <c r="DL118" s="991">
        <v>350900</v>
      </c>
      <c r="DM118" s="989"/>
      <c r="DN118" s="989"/>
      <c r="DO118" s="989"/>
      <c r="DP118" s="990"/>
      <c r="DQ118" s="991">
        <v>272700</v>
      </c>
      <c r="DR118" s="989"/>
      <c r="DS118" s="989"/>
      <c r="DT118" s="989"/>
      <c r="DU118" s="990"/>
      <c r="DV118" s="992">
        <v>1.1000000000000001</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16512046</v>
      </c>
      <c r="BR119" s="957"/>
      <c r="BS119" s="957"/>
      <c r="BT119" s="957"/>
      <c r="BU119" s="957"/>
      <c r="BV119" s="957">
        <v>17926704</v>
      </c>
      <c r="BW119" s="957"/>
      <c r="BX119" s="957"/>
      <c r="BY119" s="957"/>
      <c r="BZ119" s="957"/>
      <c r="CA119" s="957">
        <v>18062782</v>
      </c>
      <c r="CB119" s="957"/>
      <c r="CC119" s="957"/>
      <c r="CD119" s="957"/>
      <c r="CE119" s="957"/>
      <c r="CF119" s="971">
        <v>71.099999999999994</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13652599</v>
      </c>
      <c r="BR120" s="950"/>
      <c r="BS120" s="950"/>
      <c r="BT120" s="950"/>
      <c r="BU120" s="950"/>
      <c r="BV120" s="950">
        <v>13495956</v>
      </c>
      <c r="BW120" s="950"/>
      <c r="BX120" s="950"/>
      <c r="BY120" s="950"/>
      <c r="BZ120" s="950"/>
      <c r="CA120" s="950">
        <v>13460227</v>
      </c>
      <c r="CB120" s="950"/>
      <c r="CC120" s="950"/>
      <c r="CD120" s="950"/>
      <c r="CE120" s="950"/>
      <c r="CF120" s="944">
        <v>53</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21388336</v>
      </c>
      <c r="DH120" s="957"/>
      <c r="DI120" s="957"/>
      <c r="DJ120" s="957"/>
      <c r="DK120" s="957"/>
      <c r="DL120" s="957">
        <v>20222072</v>
      </c>
      <c r="DM120" s="957"/>
      <c r="DN120" s="957"/>
      <c r="DO120" s="957"/>
      <c r="DP120" s="957"/>
      <c r="DQ120" s="957">
        <v>20207962</v>
      </c>
      <c r="DR120" s="957"/>
      <c r="DS120" s="957"/>
      <c r="DT120" s="957"/>
      <c r="DU120" s="957"/>
      <c r="DV120" s="958">
        <v>79.5</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49673739</v>
      </c>
      <c r="BR121" s="1016"/>
      <c r="BS121" s="1016"/>
      <c r="BT121" s="1016"/>
      <c r="BU121" s="1016"/>
      <c r="BV121" s="1016">
        <v>49951387</v>
      </c>
      <c r="BW121" s="1016"/>
      <c r="BX121" s="1016"/>
      <c r="BY121" s="1016"/>
      <c r="BZ121" s="1016"/>
      <c r="CA121" s="1016">
        <v>49605183</v>
      </c>
      <c r="CB121" s="1016"/>
      <c r="CC121" s="1016"/>
      <c r="CD121" s="1016"/>
      <c r="CE121" s="1016"/>
      <c r="CF121" s="1054">
        <v>195.1</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534344</v>
      </c>
      <c r="DH121" s="950"/>
      <c r="DI121" s="950"/>
      <c r="DJ121" s="950"/>
      <c r="DK121" s="950"/>
      <c r="DL121" s="950">
        <v>504363</v>
      </c>
      <c r="DM121" s="950"/>
      <c r="DN121" s="950"/>
      <c r="DO121" s="950"/>
      <c r="DP121" s="950"/>
      <c r="DQ121" s="950">
        <v>474690</v>
      </c>
      <c r="DR121" s="950"/>
      <c r="DS121" s="950"/>
      <c r="DT121" s="950"/>
      <c r="DU121" s="950"/>
      <c r="DV121" s="951">
        <v>1.9</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445</v>
      </c>
      <c r="BP122" s="1024"/>
      <c r="BQ122" s="1064">
        <v>79838384</v>
      </c>
      <c r="BR122" s="1065"/>
      <c r="BS122" s="1065"/>
      <c r="BT122" s="1065"/>
      <c r="BU122" s="1065"/>
      <c r="BV122" s="1065">
        <v>81374047</v>
      </c>
      <c r="BW122" s="1065"/>
      <c r="BX122" s="1065"/>
      <c r="BY122" s="1065"/>
      <c r="BZ122" s="1065"/>
      <c r="CA122" s="1065">
        <v>81128192</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v>488067</v>
      </c>
      <c r="DH122" s="950"/>
      <c r="DI122" s="950"/>
      <c r="DJ122" s="950"/>
      <c r="DK122" s="950"/>
      <c r="DL122" s="950">
        <v>491186</v>
      </c>
      <c r="DM122" s="950"/>
      <c r="DN122" s="950"/>
      <c r="DO122" s="950"/>
      <c r="DP122" s="950"/>
      <c r="DQ122" s="950">
        <v>192828</v>
      </c>
      <c r="DR122" s="950"/>
      <c r="DS122" s="950"/>
      <c r="DT122" s="950"/>
      <c r="DU122" s="950"/>
      <c r="DV122" s="951">
        <v>0.8</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31.3</v>
      </c>
      <c r="BR123" s="1057"/>
      <c r="BS123" s="1057"/>
      <c r="BT123" s="1057"/>
      <c r="BU123" s="1057"/>
      <c r="BV123" s="1057">
        <v>22.9</v>
      </c>
      <c r="BW123" s="1057"/>
      <c r="BX123" s="1057"/>
      <c r="BY123" s="1057"/>
      <c r="BZ123" s="1057"/>
      <c r="CA123" s="1057">
        <v>20.100000000000001</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v>12394</v>
      </c>
      <c r="DH123" s="989"/>
      <c r="DI123" s="989"/>
      <c r="DJ123" s="989"/>
      <c r="DK123" s="990"/>
      <c r="DL123" s="991">
        <v>28241</v>
      </c>
      <c r="DM123" s="989"/>
      <c r="DN123" s="989"/>
      <c r="DO123" s="989"/>
      <c r="DP123" s="990"/>
      <c r="DQ123" s="991">
        <v>27551</v>
      </c>
      <c r="DR123" s="989"/>
      <c r="DS123" s="989"/>
      <c r="DT123" s="989"/>
      <c r="DU123" s="990"/>
      <c r="DV123" s="992">
        <v>0.1</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v>70259</v>
      </c>
      <c r="DH124" s="1028"/>
      <c r="DI124" s="1028"/>
      <c r="DJ124" s="1028"/>
      <c r="DK124" s="1029"/>
      <c r="DL124" s="1030">
        <v>21024</v>
      </c>
      <c r="DM124" s="1028"/>
      <c r="DN124" s="1028"/>
      <c r="DO124" s="1028"/>
      <c r="DP124" s="1029"/>
      <c r="DQ124" s="1030">
        <v>7941</v>
      </c>
      <c r="DR124" s="1028"/>
      <c r="DS124" s="1028"/>
      <c r="DT124" s="1028"/>
      <c r="DU124" s="1029"/>
      <c r="DV124" s="1031">
        <v>0</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83566</v>
      </c>
      <c r="AB125" s="989"/>
      <c r="AC125" s="989"/>
      <c r="AD125" s="989"/>
      <c r="AE125" s="990"/>
      <c r="AF125" s="991">
        <v>82910</v>
      </c>
      <c r="AG125" s="989"/>
      <c r="AH125" s="989"/>
      <c r="AI125" s="989"/>
      <c r="AJ125" s="990"/>
      <c r="AK125" s="991">
        <v>81523</v>
      </c>
      <c r="AL125" s="989"/>
      <c r="AM125" s="989"/>
      <c r="AN125" s="989"/>
      <c r="AO125" s="990"/>
      <c r="AP125" s="992">
        <v>0.3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34847</v>
      </c>
      <c r="AB126" s="989"/>
      <c r="AC126" s="989"/>
      <c r="AD126" s="989"/>
      <c r="AE126" s="990"/>
      <c r="AF126" s="991">
        <v>34847</v>
      </c>
      <c r="AG126" s="989"/>
      <c r="AH126" s="989"/>
      <c r="AI126" s="989"/>
      <c r="AJ126" s="990"/>
      <c r="AK126" s="991">
        <v>90169</v>
      </c>
      <c r="AL126" s="989"/>
      <c r="AM126" s="989"/>
      <c r="AN126" s="989"/>
      <c r="AO126" s="990"/>
      <c r="AP126" s="992">
        <v>0.4</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11.84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v>165500</v>
      </c>
      <c r="DH127" s="1078"/>
      <c r="DI127" s="1078"/>
      <c r="DJ127" s="1078"/>
      <c r="DK127" s="1078"/>
      <c r="DL127" s="1078">
        <v>165500</v>
      </c>
      <c r="DM127" s="1078"/>
      <c r="DN127" s="1078"/>
      <c r="DO127" s="1078"/>
      <c r="DP127" s="1078"/>
      <c r="DQ127" s="1078">
        <v>165500</v>
      </c>
      <c r="DR127" s="1078"/>
      <c r="DS127" s="1078"/>
      <c r="DT127" s="1078"/>
      <c r="DU127" s="1078"/>
      <c r="DV127" s="1079">
        <v>0.7</v>
      </c>
      <c r="DW127" s="1079"/>
      <c r="DX127" s="1079"/>
      <c r="DY127" s="1079"/>
      <c r="DZ127" s="1080"/>
    </row>
    <row r="128" spans="1:130" s="197" customFormat="1" ht="26.25" customHeight="1">
      <c r="A128" s="1101" t="s">
        <v>461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462</v>
      </c>
      <c r="X128" s="1103"/>
      <c r="Y128" s="1103"/>
      <c r="Z128" s="1104"/>
      <c r="AA128" s="1119">
        <v>1457038</v>
      </c>
      <c r="AB128" s="1120"/>
      <c r="AC128" s="1120"/>
      <c r="AD128" s="1120"/>
      <c r="AE128" s="1121"/>
      <c r="AF128" s="1122">
        <v>1573498</v>
      </c>
      <c r="AG128" s="1120"/>
      <c r="AH128" s="1120"/>
      <c r="AI128" s="1120"/>
      <c r="AJ128" s="1121"/>
      <c r="AK128" s="1122">
        <v>1516815</v>
      </c>
      <c r="AL128" s="1120"/>
      <c r="AM128" s="1120"/>
      <c r="AN128" s="1120"/>
      <c r="AO128" s="1121"/>
      <c r="AP128" s="1123"/>
      <c r="AQ128" s="1124"/>
      <c r="AR128" s="1124"/>
      <c r="AS128" s="1124"/>
      <c r="AT128" s="1125"/>
      <c r="AU128" s="235"/>
      <c r="AV128" s="235"/>
      <c r="AW128" s="235"/>
      <c r="AX128" s="1084" t="s">
        <v>463</v>
      </c>
      <c r="AY128" s="980"/>
      <c r="AZ128" s="980"/>
      <c r="BA128" s="980"/>
      <c r="BB128" s="980"/>
      <c r="BC128" s="980"/>
      <c r="BD128" s="980"/>
      <c r="BE128" s="981"/>
      <c r="BF128" s="1096" t="s">
        <v>449</v>
      </c>
      <c r="BG128" s="1097"/>
      <c r="BH128" s="1097"/>
      <c r="BI128" s="1097"/>
      <c r="BJ128" s="1097"/>
      <c r="BK128" s="1097"/>
      <c r="BL128" s="1098"/>
      <c r="BM128" s="1096">
        <v>16.84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464</v>
      </c>
      <c r="X129" s="1091"/>
      <c r="Y129" s="1091"/>
      <c r="Z129" s="1092"/>
      <c r="AA129" s="988">
        <v>28879366</v>
      </c>
      <c r="AB129" s="989"/>
      <c r="AC129" s="989"/>
      <c r="AD129" s="989"/>
      <c r="AE129" s="990"/>
      <c r="AF129" s="991">
        <v>28681033</v>
      </c>
      <c r="AG129" s="989"/>
      <c r="AH129" s="989"/>
      <c r="AI129" s="989"/>
      <c r="AJ129" s="990"/>
      <c r="AK129" s="991">
        <v>29242386</v>
      </c>
      <c r="AL129" s="989"/>
      <c r="AM129" s="989"/>
      <c r="AN129" s="989"/>
      <c r="AO129" s="990"/>
      <c r="AP129" s="1093"/>
      <c r="AQ129" s="1094"/>
      <c r="AR129" s="1094"/>
      <c r="AS129" s="1094"/>
      <c r="AT129" s="1095"/>
      <c r="AU129" s="235"/>
      <c r="AV129" s="235"/>
      <c r="AW129" s="235"/>
      <c r="AX129" s="1084" t="s">
        <v>465</v>
      </c>
      <c r="AY129" s="980"/>
      <c r="AZ129" s="980"/>
      <c r="BA129" s="980"/>
      <c r="BB129" s="980"/>
      <c r="BC129" s="980"/>
      <c r="BD129" s="980"/>
      <c r="BE129" s="981"/>
      <c r="BF129" s="1085">
        <v>8.9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467</v>
      </c>
      <c r="X130" s="1091"/>
      <c r="Y130" s="1091"/>
      <c r="Z130" s="1092"/>
      <c r="AA130" s="988">
        <v>3614150</v>
      </c>
      <c r="AB130" s="989"/>
      <c r="AC130" s="989"/>
      <c r="AD130" s="989"/>
      <c r="AE130" s="990"/>
      <c r="AF130" s="991">
        <v>3868486</v>
      </c>
      <c r="AG130" s="989"/>
      <c r="AH130" s="989"/>
      <c r="AI130" s="989"/>
      <c r="AJ130" s="990"/>
      <c r="AK130" s="991">
        <v>3821780</v>
      </c>
      <c r="AL130" s="989"/>
      <c r="AM130" s="989"/>
      <c r="AN130" s="989"/>
      <c r="AO130" s="990"/>
      <c r="AP130" s="1093"/>
      <c r="AQ130" s="1094"/>
      <c r="AR130" s="1094"/>
      <c r="AS130" s="1094"/>
      <c r="AT130" s="1095"/>
      <c r="AU130" s="235"/>
      <c r="AV130" s="235"/>
      <c r="AW130" s="235"/>
      <c r="AX130" s="1143" t="s">
        <v>468</v>
      </c>
      <c r="AY130" s="1075"/>
      <c r="AZ130" s="1075"/>
      <c r="BA130" s="1075"/>
      <c r="BB130" s="1075"/>
      <c r="BC130" s="1075"/>
      <c r="BD130" s="1075"/>
      <c r="BE130" s="1076"/>
      <c r="BF130" s="1105">
        <v>20.100000000000001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25265216</v>
      </c>
      <c r="AB131" s="1028"/>
      <c r="AC131" s="1028"/>
      <c r="AD131" s="1028"/>
      <c r="AE131" s="1029"/>
      <c r="AF131" s="1030">
        <v>24812547</v>
      </c>
      <c r="AG131" s="1028"/>
      <c r="AH131" s="1028"/>
      <c r="AI131" s="1028"/>
      <c r="AJ131" s="1029"/>
      <c r="AK131" s="1030">
        <v>25420606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9.1577764459999997</v>
      </c>
      <c r="AB132" s="1134"/>
      <c r="AC132" s="1134"/>
      <c r="AD132" s="1134"/>
      <c r="AE132" s="1135"/>
      <c r="AF132" s="1136">
        <v>8.2738664429999993</v>
      </c>
      <c r="AG132" s="1134"/>
      <c r="AH132" s="1134"/>
      <c r="AI132" s="1134"/>
      <c r="AJ132" s="1135"/>
      <c r="AK132" s="1136">
        <v>9.3529005559999998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10.3</v>
      </c>
      <c r="AB133" s="1141"/>
      <c r="AC133" s="1141"/>
      <c r="AD133" s="1141"/>
      <c r="AE133" s="1142"/>
      <c r="AF133" s="1140">
        <v>9.1999999999999993</v>
      </c>
      <c r="AG133" s="1141"/>
      <c r="AH133" s="1141"/>
      <c r="AI133" s="1141"/>
      <c r="AJ133" s="1142"/>
      <c r="AK133" s="1140">
        <v>8.9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6378843</v>
      </c>
      <c r="L9" s="264">
        <v>40025</v>
      </c>
      <c r="M9" s="265">
        <v>58488</v>
      </c>
      <c r="N9" s="266">
        <v>-31.6</v>
      </c>
    </row>
    <row r="10" spans="1:16">
      <c r="A10" s="248"/>
      <c r="B10" s="244"/>
      <c r="C10" s="244"/>
      <c r="D10" s="244"/>
      <c r="E10" s="244"/>
      <c r="F10" s="244"/>
      <c r="G10" s="1149" t="s">
        <v>481</v>
      </c>
      <c r="H10" s="1150"/>
      <c r="I10" s="1150"/>
      <c r="J10" s="1151"/>
      <c r="K10" s="267">
        <v>110460</v>
      </c>
      <c r="L10" s="268">
        <v>693</v>
      </c>
      <c r="M10" s="269">
        <v>4220</v>
      </c>
      <c r="N10" s="270">
        <v>-83.6</v>
      </c>
    </row>
    <row r="11" spans="1:16" ht="13.5" customHeight="1">
      <c r="A11" s="248"/>
      <c r="B11" s="244"/>
      <c r="C11" s="244"/>
      <c r="D11" s="244"/>
      <c r="E11" s="244"/>
      <c r="F11" s="244"/>
      <c r="G11" s="1149" t="s">
        <v>482</v>
      </c>
      <c r="H11" s="1150"/>
      <c r="I11" s="1150"/>
      <c r="J11" s="1151"/>
      <c r="K11" s="267">
        <v>1173141</v>
      </c>
      <c r="L11" s="268">
        <v>7361</v>
      </c>
      <c r="M11" s="269">
        <v>3174</v>
      </c>
      <c r="N11" s="270">
        <v>131.9</v>
      </c>
    </row>
    <row r="12" spans="1:16" ht="13.5" customHeight="1">
      <c r="A12" s="248"/>
      <c r="B12" s="244"/>
      <c r="C12" s="244"/>
      <c r="D12" s="244"/>
      <c r="E12" s="244"/>
      <c r="F12" s="244"/>
      <c r="G12" s="1149" t="s">
        <v>483</v>
      </c>
      <c r="H12" s="1150"/>
      <c r="I12" s="1150"/>
      <c r="J12" s="1151"/>
      <c r="K12" s="267">
        <v>9164</v>
      </c>
      <c r="L12" s="268">
        <v>58</v>
      </c>
      <c r="M12" s="269">
        <v>596</v>
      </c>
      <c r="N12" s="270">
        <v>-90.3</v>
      </c>
    </row>
    <row r="13" spans="1:16" ht="13.5" customHeight="1">
      <c r="A13" s="248"/>
      <c r="B13" s="244"/>
      <c r="C13" s="244"/>
      <c r="D13" s="244"/>
      <c r="E13" s="244"/>
      <c r="F13" s="244"/>
      <c r="G13" s="1149" t="s">
        <v>484</v>
      </c>
      <c r="H13" s="1150"/>
      <c r="I13" s="1150"/>
      <c r="J13" s="1151"/>
      <c r="K13" s="267" t="s">
        <v>485</v>
      </c>
      <c r="L13" s="268" t="s">
        <v>485</v>
      </c>
      <c r="M13" s="269" t="s">
        <v>485</v>
      </c>
      <c r="N13" s="270" t="s">
        <v>485</v>
      </c>
    </row>
    <row r="14" spans="1:16" ht="13.5" customHeight="1">
      <c r="A14" s="248"/>
      <c r="B14" s="244"/>
      <c r="C14" s="244"/>
      <c r="D14" s="244"/>
      <c r="E14" s="244"/>
      <c r="F14" s="244"/>
      <c r="G14" s="1149" t="s">
        <v>486</v>
      </c>
      <c r="H14" s="1150"/>
      <c r="I14" s="1150"/>
      <c r="J14" s="1151"/>
      <c r="K14" s="267">
        <v>436985</v>
      </c>
      <c r="L14" s="268">
        <v>2742</v>
      </c>
      <c r="M14" s="269">
        <v>2056</v>
      </c>
      <c r="N14" s="270">
        <v>33.4</v>
      </c>
    </row>
    <row r="15" spans="1:16" ht="13.5" customHeight="1">
      <c r="A15" s="248"/>
      <c r="B15" s="244"/>
      <c r="C15" s="244"/>
      <c r="D15" s="244"/>
      <c r="E15" s="244"/>
      <c r="F15" s="244"/>
      <c r="G15" s="1149" t="s">
        <v>487</v>
      </c>
      <c r="H15" s="1150"/>
      <c r="I15" s="1150"/>
      <c r="J15" s="1151"/>
      <c r="K15" s="267">
        <v>279543</v>
      </c>
      <c r="L15" s="268">
        <v>1754</v>
      </c>
      <c r="M15" s="269">
        <v>1810</v>
      </c>
      <c r="N15" s="270">
        <v>-3.1</v>
      </c>
    </row>
    <row r="16" spans="1:16">
      <c r="A16" s="248"/>
      <c r="B16" s="244"/>
      <c r="C16" s="244"/>
      <c r="D16" s="244"/>
      <c r="E16" s="244"/>
      <c r="F16" s="244"/>
      <c r="G16" s="1152" t="s">
        <v>488</v>
      </c>
      <c r="H16" s="1153"/>
      <c r="I16" s="1153"/>
      <c r="J16" s="1154"/>
      <c r="K16" s="268">
        <v>-542080</v>
      </c>
      <c r="L16" s="268">
        <v>-3401</v>
      </c>
      <c r="M16" s="269">
        <v>-6230</v>
      </c>
      <c r="N16" s="270">
        <v>-45.4</v>
      </c>
    </row>
    <row r="17" spans="1:16">
      <c r="A17" s="248"/>
      <c r="B17" s="244"/>
      <c r="C17" s="244"/>
      <c r="D17" s="244"/>
      <c r="E17" s="244"/>
      <c r="F17" s="244"/>
      <c r="G17" s="1152" t="s">
        <v>166</v>
      </c>
      <c r="H17" s="1153"/>
      <c r="I17" s="1153"/>
      <c r="J17" s="1154"/>
      <c r="K17" s="268">
        <v>7846056</v>
      </c>
      <c r="L17" s="268">
        <v>49231</v>
      </c>
      <c r="M17" s="269">
        <v>64113</v>
      </c>
      <c r="N17" s="270">
        <v>-23.2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4.45</v>
      </c>
      <c r="L21" s="281">
        <v>6.48</v>
      </c>
      <c r="M21" s="282">
        <v>-2.0299999999999998</v>
      </c>
      <c r="N21" s="249"/>
      <c r="O21" s="283"/>
      <c r="P21" s="279"/>
    </row>
    <row r="22" spans="1:16" s="284" customFormat="1">
      <c r="A22" s="279"/>
      <c r="B22" s="249"/>
      <c r="C22" s="249"/>
      <c r="D22" s="249"/>
      <c r="E22" s="249"/>
      <c r="F22" s="249"/>
      <c r="G22" s="1144" t="s">
        <v>494</v>
      </c>
      <c r="H22" s="1145"/>
      <c r="I22" s="1145"/>
      <c r="J22" s="1146"/>
      <c r="K22" s="285">
        <v>98.9</v>
      </c>
      <c r="L22" s="286">
        <v>99.3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5346002</v>
      </c>
      <c r="L32" s="294">
        <v>33544</v>
      </c>
      <c r="M32" s="295">
        <v>36111</v>
      </c>
      <c r="N32" s="296">
        <v>-7.1</v>
      </c>
    </row>
    <row r="33" spans="1:16" ht="13.5" customHeight="1">
      <c r="A33" s="248"/>
      <c r="B33" s="244"/>
      <c r="C33" s="244"/>
      <c r="D33" s="244"/>
      <c r="E33" s="244"/>
      <c r="F33" s="244"/>
      <c r="G33" s="1160" t="s">
        <v>499</v>
      </c>
      <c r="H33" s="1161"/>
      <c r="I33" s="1161"/>
      <c r="J33" s="1162"/>
      <c r="K33" s="294" t="s">
        <v>485</v>
      </c>
      <c r="L33" s="294" t="s">
        <v>485</v>
      </c>
      <c r="M33" s="295" t="s">
        <v>485</v>
      </c>
      <c r="N33" s="296" t="s">
        <v>485</v>
      </c>
    </row>
    <row r="34" spans="1:16" ht="27" customHeight="1">
      <c r="A34" s="248"/>
      <c r="B34" s="244"/>
      <c r="C34" s="244"/>
      <c r="D34" s="244"/>
      <c r="E34" s="244"/>
      <c r="F34" s="244"/>
      <c r="G34" s="1160" t="s">
        <v>500</v>
      </c>
      <c r="H34" s="1161"/>
      <c r="I34" s="1161"/>
      <c r="J34" s="1162"/>
      <c r="K34" s="294">
        <v>50000</v>
      </c>
      <c r="L34" s="294">
        <v>314</v>
      </c>
      <c r="M34" s="295">
        <v>30</v>
      </c>
      <c r="N34" s="296">
        <v>946.7</v>
      </c>
    </row>
    <row r="35" spans="1:16" ht="27" customHeight="1">
      <c r="A35" s="248"/>
      <c r="B35" s="244"/>
      <c r="C35" s="244"/>
      <c r="D35" s="244"/>
      <c r="E35" s="244"/>
      <c r="F35" s="244"/>
      <c r="G35" s="1160" t="s">
        <v>501</v>
      </c>
      <c r="H35" s="1161"/>
      <c r="I35" s="1161"/>
      <c r="J35" s="1162"/>
      <c r="K35" s="294">
        <v>2130136</v>
      </c>
      <c r="L35" s="294">
        <v>13366</v>
      </c>
      <c r="M35" s="295">
        <v>12609</v>
      </c>
      <c r="N35" s="296">
        <v>6</v>
      </c>
    </row>
    <row r="36" spans="1:16" ht="27" customHeight="1">
      <c r="A36" s="248"/>
      <c r="B36" s="244"/>
      <c r="C36" s="244"/>
      <c r="D36" s="244"/>
      <c r="E36" s="244"/>
      <c r="F36" s="244"/>
      <c r="G36" s="1160" t="s">
        <v>502</v>
      </c>
      <c r="H36" s="1161"/>
      <c r="I36" s="1161"/>
      <c r="J36" s="1162"/>
      <c r="K36" s="294">
        <v>18192</v>
      </c>
      <c r="L36" s="294">
        <v>114</v>
      </c>
      <c r="M36" s="295">
        <v>815</v>
      </c>
      <c r="N36" s="296">
        <v>-86</v>
      </c>
    </row>
    <row r="37" spans="1:16" ht="13.5" customHeight="1">
      <c r="A37" s="248"/>
      <c r="B37" s="244"/>
      <c r="C37" s="244"/>
      <c r="D37" s="244"/>
      <c r="E37" s="244"/>
      <c r="F37" s="244"/>
      <c r="G37" s="1160" t="s">
        <v>503</v>
      </c>
      <c r="H37" s="1161"/>
      <c r="I37" s="1161"/>
      <c r="J37" s="1162"/>
      <c r="K37" s="294">
        <v>171692</v>
      </c>
      <c r="L37" s="294">
        <v>1077</v>
      </c>
      <c r="M37" s="295">
        <v>1104</v>
      </c>
      <c r="N37" s="296">
        <v>-2.4</v>
      </c>
    </row>
    <row r="38" spans="1:16" ht="27" customHeight="1">
      <c r="A38" s="248"/>
      <c r="B38" s="244"/>
      <c r="C38" s="244"/>
      <c r="D38" s="244"/>
      <c r="E38" s="244"/>
      <c r="F38" s="244"/>
      <c r="G38" s="1163" t="s">
        <v>504</v>
      </c>
      <c r="H38" s="1164"/>
      <c r="I38" s="1164"/>
      <c r="J38" s="1165"/>
      <c r="K38" s="297">
        <v>137</v>
      </c>
      <c r="L38" s="297">
        <v>1</v>
      </c>
      <c r="M38" s="298">
        <v>2</v>
      </c>
      <c r="N38" s="299">
        <v>-50</v>
      </c>
      <c r="O38" s="293"/>
    </row>
    <row r="39" spans="1:16">
      <c r="A39" s="248"/>
      <c r="B39" s="244"/>
      <c r="C39" s="244"/>
      <c r="D39" s="244"/>
      <c r="E39" s="244"/>
      <c r="F39" s="244"/>
      <c r="G39" s="1163" t="s">
        <v>505</v>
      </c>
      <c r="H39" s="1164"/>
      <c r="I39" s="1164"/>
      <c r="J39" s="1165"/>
      <c r="K39" s="300">
        <v>-1516815</v>
      </c>
      <c r="L39" s="300">
        <v>-9517</v>
      </c>
      <c r="M39" s="301">
        <v>-7124</v>
      </c>
      <c r="N39" s="302">
        <v>33.6</v>
      </c>
      <c r="O39" s="293"/>
    </row>
    <row r="40" spans="1:16" ht="27" customHeight="1">
      <c r="A40" s="248"/>
      <c r="B40" s="244"/>
      <c r="C40" s="244"/>
      <c r="D40" s="244"/>
      <c r="E40" s="244"/>
      <c r="F40" s="244"/>
      <c r="G40" s="1160" t="s">
        <v>506</v>
      </c>
      <c r="H40" s="1161"/>
      <c r="I40" s="1161"/>
      <c r="J40" s="1162"/>
      <c r="K40" s="300">
        <v>-3821780</v>
      </c>
      <c r="L40" s="300">
        <v>-23980</v>
      </c>
      <c r="M40" s="301">
        <v>-32568</v>
      </c>
      <c r="N40" s="302">
        <v>-26.4</v>
      </c>
      <c r="O40" s="293"/>
    </row>
    <row r="41" spans="1:16">
      <c r="A41" s="248"/>
      <c r="B41" s="244"/>
      <c r="C41" s="244"/>
      <c r="D41" s="244"/>
      <c r="E41" s="244"/>
      <c r="F41" s="244"/>
      <c r="G41" s="1166" t="s">
        <v>277</v>
      </c>
      <c r="H41" s="1167"/>
      <c r="I41" s="1167"/>
      <c r="J41" s="1168"/>
      <c r="K41" s="294">
        <v>2377564</v>
      </c>
      <c r="L41" s="300">
        <v>14918</v>
      </c>
      <c r="M41" s="301">
        <v>10979</v>
      </c>
      <c r="N41" s="302">
        <v>35.9</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9644348</v>
      </c>
      <c r="J51" s="320">
        <v>60954</v>
      </c>
      <c r="K51" s="321">
        <v>4.5</v>
      </c>
      <c r="L51" s="322">
        <v>38606</v>
      </c>
      <c r="M51" s="323">
        <v>-29.6</v>
      </c>
      <c r="N51" s="324">
        <v>34.1</v>
      </c>
    </row>
    <row r="52" spans="1:14">
      <c r="A52" s="248"/>
      <c r="B52" s="244"/>
      <c r="C52" s="244"/>
      <c r="D52" s="244"/>
      <c r="E52" s="244"/>
      <c r="F52" s="244"/>
      <c r="G52" s="325"/>
      <c r="H52" s="326" t="s">
        <v>517</v>
      </c>
      <c r="I52" s="327">
        <v>3105887</v>
      </c>
      <c r="J52" s="328">
        <v>19630</v>
      </c>
      <c r="K52" s="329">
        <v>1.4</v>
      </c>
      <c r="L52" s="330">
        <v>22435</v>
      </c>
      <c r="M52" s="331">
        <v>-24.1</v>
      </c>
      <c r="N52" s="332">
        <v>25.5</v>
      </c>
    </row>
    <row r="53" spans="1:14">
      <c r="A53" s="248"/>
      <c r="B53" s="244"/>
      <c r="C53" s="244"/>
      <c r="D53" s="244"/>
      <c r="E53" s="244"/>
      <c r="F53" s="244"/>
      <c r="G53" s="310" t="s">
        <v>518</v>
      </c>
      <c r="H53" s="311"/>
      <c r="I53" s="319">
        <v>5494006</v>
      </c>
      <c r="J53" s="320">
        <v>34429</v>
      </c>
      <c r="K53" s="321">
        <v>-43.5</v>
      </c>
      <c r="L53" s="322">
        <v>39425</v>
      </c>
      <c r="M53" s="323">
        <v>2.1</v>
      </c>
      <c r="N53" s="324">
        <v>-45.6</v>
      </c>
    </row>
    <row r="54" spans="1:14">
      <c r="A54" s="248"/>
      <c r="B54" s="244"/>
      <c r="C54" s="244"/>
      <c r="D54" s="244"/>
      <c r="E54" s="244"/>
      <c r="F54" s="244"/>
      <c r="G54" s="325"/>
      <c r="H54" s="326" t="s">
        <v>517</v>
      </c>
      <c r="I54" s="327">
        <v>1715709</v>
      </c>
      <c r="J54" s="328">
        <v>10752</v>
      </c>
      <c r="K54" s="329">
        <v>-45.2</v>
      </c>
      <c r="L54" s="330">
        <v>22414</v>
      </c>
      <c r="M54" s="331">
        <v>-0.1</v>
      </c>
      <c r="N54" s="332">
        <v>-45.1</v>
      </c>
    </row>
    <row r="55" spans="1:14">
      <c r="A55" s="248"/>
      <c r="B55" s="244"/>
      <c r="C55" s="244"/>
      <c r="D55" s="244"/>
      <c r="E55" s="244"/>
      <c r="F55" s="244"/>
      <c r="G55" s="310" t="s">
        <v>519</v>
      </c>
      <c r="H55" s="311"/>
      <c r="I55" s="319">
        <v>4927939</v>
      </c>
      <c r="J55" s="320">
        <v>30913</v>
      </c>
      <c r="K55" s="321">
        <v>-10.199999999999999</v>
      </c>
      <c r="L55" s="322">
        <v>43141</v>
      </c>
      <c r="M55" s="323">
        <v>9.4</v>
      </c>
      <c r="N55" s="324">
        <v>-19.600000000000001</v>
      </c>
    </row>
    <row r="56" spans="1:14">
      <c r="A56" s="248"/>
      <c r="B56" s="244"/>
      <c r="C56" s="244"/>
      <c r="D56" s="244"/>
      <c r="E56" s="244"/>
      <c r="F56" s="244"/>
      <c r="G56" s="325"/>
      <c r="H56" s="326" t="s">
        <v>517</v>
      </c>
      <c r="I56" s="327">
        <v>2313241</v>
      </c>
      <c r="J56" s="328">
        <v>14511</v>
      </c>
      <c r="K56" s="329">
        <v>35</v>
      </c>
      <c r="L56" s="330">
        <v>21887</v>
      </c>
      <c r="M56" s="331">
        <v>-2.4</v>
      </c>
      <c r="N56" s="332">
        <v>37.4</v>
      </c>
    </row>
    <row r="57" spans="1:14">
      <c r="A57" s="248"/>
      <c r="B57" s="244"/>
      <c r="C57" s="244"/>
      <c r="D57" s="244"/>
      <c r="E57" s="244"/>
      <c r="F57" s="244"/>
      <c r="G57" s="310" t="s">
        <v>520</v>
      </c>
      <c r="H57" s="311"/>
      <c r="I57" s="319">
        <v>8529763</v>
      </c>
      <c r="J57" s="320">
        <v>53485</v>
      </c>
      <c r="K57" s="321">
        <v>73</v>
      </c>
      <c r="L57" s="322">
        <v>45117</v>
      </c>
      <c r="M57" s="323">
        <v>4.5999999999999996</v>
      </c>
      <c r="N57" s="324">
        <v>68.400000000000006</v>
      </c>
    </row>
    <row r="58" spans="1:14">
      <c r="A58" s="248"/>
      <c r="B58" s="244"/>
      <c r="C58" s="244"/>
      <c r="D58" s="244"/>
      <c r="E58" s="244"/>
      <c r="F58" s="244"/>
      <c r="G58" s="325"/>
      <c r="H58" s="326" t="s">
        <v>517</v>
      </c>
      <c r="I58" s="327">
        <v>3871737</v>
      </c>
      <c r="J58" s="328">
        <v>24277</v>
      </c>
      <c r="K58" s="329">
        <v>67.3</v>
      </c>
      <c r="L58" s="330">
        <v>25589</v>
      </c>
      <c r="M58" s="331">
        <v>16.899999999999999</v>
      </c>
      <c r="N58" s="332">
        <v>50.4</v>
      </c>
    </row>
    <row r="59" spans="1:14">
      <c r="A59" s="248"/>
      <c r="B59" s="244"/>
      <c r="C59" s="244"/>
      <c r="D59" s="244"/>
      <c r="E59" s="244"/>
      <c r="F59" s="244"/>
      <c r="G59" s="310" t="s">
        <v>521</v>
      </c>
      <c r="H59" s="311"/>
      <c r="I59" s="319">
        <v>7738392</v>
      </c>
      <c r="J59" s="320">
        <v>48556</v>
      </c>
      <c r="K59" s="321">
        <v>-9.1999999999999993</v>
      </c>
      <c r="L59" s="322">
        <v>52496</v>
      </c>
      <c r="M59" s="323">
        <v>16.399999999999999</v>
      </c>
      <c r="N59" s="324">
        <v>-25.6</v>
      </c>
    </row>
    <row r="60" spans="1:14">
      <c r="A60" s="248"/>
      <c r="B60" s="244"/>
      <c r="C60" s="244"/>
      <c r="D60" s="244"/>
      <c r="E60" s="244"/>
      <c r="F60" s="244"/>
      <c r="G60" s="325"/>
      <c r="H60" s="326" t="s">
        <v>517</v>
      </c>
      <c r="I60" s="333">
        <v>4451331</v>
      </c>
      <c r="J60" s="328">
        <v>27930</v>
      </c>
      <c r="K60" s="329">
        <v>15</v>
      </c>
      <c r="L60" s="330">
        <v>29467</v>
      </c>
      <c r="M60" s="331">
        <v>15.2</v>
      </c>
      <c r="N60" s="332">
        <v>-0.2</v>
      </c>
    </row>
    <row r="61" spans="1:14">
      <c r="A61" s="248"/>
      <c r="B61" s="244"/>
      <c r="C61" s="244"/>
      <c r="D61" s="244"/>
      <c r="E61" s="244"/>
      <c r="F61" s="244"/>
      <c r="G61" s="310" t="s">
        <v>522</v>
      </c>
      <c r="H61" s="334"/>
      <c r="I61" s="335">
        <v>7266890</v>
      </c>
      <c r="J61" s="336">
        <v>45667</v>
      </c>
      <c r="K61" s="337">
        <v>2.9</v>
      </c>
      <c r="L61" s="338">
        <v>43757</v>
      </c>
      <c r="M61" s="339">
        <v>0.6</v>
      </c>
      <c r="N61" s="324">
        <v>2.2999999999999998</v>
      </c>
    </row>
    <row r="62" spans="1:14">
      <c r="A62" s="248"/>
      <c r="B62" s="244"/>
      <c r="C62" s="244"/>
      <c r="D62" s="244"/>
      <c r="E62" s="244"/>
      <c r="F62" s="244"/>
      <c r="G62" s="325"/>
      <c r="H62" s="326" t="s">
        <v>517</v>
      </c>
      <c r="I62" s="327">
        <v>3091581</v>
      </c>
      <c r="J62" s="328">
        <v>19420</v>
      </c>
      <c r="K62" s="329">
        <v>14.7</v>
      </c>
      <c r="L62" s="330">
        <v>24358</v>
      </c>
      <c r="M62" s="331">
        <v>1.1000000000000001</v>
      </c>
      <c r="N62" s="332">
        <v>13.6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10.029999999999999</v>
      </c>
      <c r="G47" s="12">
        <v>16.62</v>
      </c>
      <c r="H47" s="12">
        <v>16.13</v>
      </c>
      <c r="I47" s="12">
        <v>18.21</v>
      </c>
      <c r="J47" s="13">
        <v>18.09</v>
      </c>
    </row>
    <row r="48" spans="2:10" ht="57.75" customHeight="1">
      <c r="B48" s="14"/>
      <c r="C48" s="1171" t="s">
        <v>4</v>
      </c>
      <c r="D48" s="1171"/>
      <c r="E48" s="1172"/>
      <c r="F48" s="15">
        <v>6.01</v>
      </c>
      <c r="G48" s="16">
        <v>9.5399999999999991</v>
      </c>
      <c r="H48" s="16">
        <v>6.27</v>
      </c>
      <c r="I48" s="16">
        <v>8.23</v>
      </c>
      <c r="J48" s="17">
        <v>10.130000000000001</v>
      </c>
    </row>
    <row r="49" spans="2:10" ht="57.75" customHeight="1" thickBot="1">
      <c r="B49" s="18"/>
      <c r="C49" s="1173" t="s">
        <v>5</v>
      </c>
      <c r="D49" s="1173"/>
      <c r="E49" s="1174"/>
      <c r="F49" s="19">
        <v>4.45</v>
      </c>
      <c r="G49" s="20">
        <v>10.06</v>
      </c>
      <c r="H49" s="20" t="s">
        <v>529</v>
      </c>
      <c r="I49" s="20">
        <v>3.89</v>
      </c>
      <c r="J49" s="21">
        <v>2.29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企画部情報政策課</cp:lastModifiedBy>
  <cp:lastPrinted>2017-05-16T08:15:08Z</cp:lastPrinted>
  <dcterms:created xsi:type="dcterms:W3CDTF">2017-02-15T16:29:00Z</dcterms:created>
  <dcterms:modified xsi:type="dcterms:W3CDTF">2017-05-24T07:39:00Z</dcterms:modified>
  <cp:category/>
</cp:coreProperties>
</file>