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75" windowWidth="14940" windowHeight="7860"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BE41" i="9"/>
  <c r="AM41" i="9"/>
  <c r="U41" i="9"/>
  <c r="C41" i="9"/>
  <c r="BE40" i="9"/>
  <c r="AM40" i="9"/>
  <c r="U40" i="9"/>
  <c r="C40" i="9"/>
  <c r="BE39" i="9"/>
  <c r="AM39" i="9"/>
  <c r="U39" i="9"/>
  <c r="C39" i="9"/>
  <c r="AM38" i="9"/>
  <c r="U38" i="9"/>
  <c r="C38" i="9"/>
  <c r="AM37" i="9"/>
  <c r="C37"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AM34" i="9" s="1"/>
  <c r="BE34" i="9" l="1"/>
  <c r="BE35" i="9" s="1"/>
  <c r="BE36" i="9" s="1"/>
  <c r="BE37" i="9" s="1"/>
  <c r="BE38" i="9" s="1"/>
  <c r="BW34" i="9" s="1"/>
  <c r="BW35" i="9" s="1"/>
  <c r="BW36" i="9" s="1"/>
  <c r="BW37" i="9" s="1"/>
  <c r="BW38" i="9" s="1"/>
  <c r="BW39" i="9" s="1"/>
  <c r="BW40" i="9" s="1"/>
  <c r="CO34" i="9" l="1"/>
  <c r="CO35" i="9" s="1"/>
  <c r="CO36" i="9" s="1"/>
  <c r="CO37" i="9" s="1"/>
  <c r="CO38" i="9" s="1"/>
  <c r="CO39" i="9" s="1"/>
  <c r="CO40" i="9" s="1"/>
  <c r="CO41" i="9" s="1"/>
</calcChain>
</file>

<file path=xl/sharedStrings.xml><?xml version="1.0" encoding="utf-8"?>
<sst xmlns="http://schemas.openxmlformats.org/spreadsheetml/2006/main" count="1105" uniqueCount="582">
  <si>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</si>
  <si>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</si>
  <si>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</si>
  <si>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</si>
  <si>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</si>
  <si>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</si>
  <si>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</si>
  <si>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</si>
  <si>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</si>
  <si>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</si>
  <si>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</si>
  <si>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</si>
  <si>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</si>
  <si>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</si>
  <si>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</si>
  <si>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</si>
  <si>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</si>
  <si>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</si>
  <si>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</si>
  <si>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</si>
  <si>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</si>
  <si>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</si>
  <si>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</si>
  <si>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</si>
  <si>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</si>
  <si>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</si>
  <si>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</si>
  <si>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</si>
  <si>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</si>
  <si>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</si>
  <si>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</si>
  <si>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</si>
  <si>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</si>
  <si>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</si>
  <si>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</si>
  <si>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</si>
  <si>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</si>
  <si>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</si>
  <si>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</si>
  <si>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</si>
  <si>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</si>
  <si>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</si>
  <si>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</si>
  <si>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</si>
  <si>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</si>
  <si>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</si>
  <si>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</si>
  <si>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</si>
  <si>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</si>
  <si>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</si>
  <si>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</si>
  <si>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</si>
  <si>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</si>
  <si>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</si>
  <si>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</si>
  <si>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</si>
  <si>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</si>
  <si>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</si>
  <si>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</si>
  <si>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</si>
  <si>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</si>
  <si>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</si>
  <si>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</si>
  <si>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</si>
  <si>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</si>
  <si>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</si>
  <si>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</si>
  <si>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</si>
  <si>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</si>
  <si>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</si>
  <si>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</si>
  <si>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</si>
  <si>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</si>
  <si>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</si>
  <si>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</si>
  <si>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</si>
  <si>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</si>
  <si>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</si>
  <si>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</si>
  <si>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</si>
  <si>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</si>
  <si>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</si>
  <si>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常陸大宮市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</si>
  <si>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</si>
  <si>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</si>
  <si>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</si>
  <si>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</si>
  <si>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</si>
  <si>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</si>
  <si>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</si>
  <si>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</si>
  <si>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</si>
  <si>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</si>
  <si>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</si>
  <si>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</si>
  <si>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</si>
  <si>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</si>
  <si>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</si>
  <si>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</si>
  <si>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</si>
  <si>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</si>
  <si>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</si>
  <si>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</si>
  <si>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</si>
  <si>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</si>
  <si>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</si>
  <si>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</si>
  <si>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</si>
  <si>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</si>
  <si>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</si>
  <si>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</si>
  <si>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</si>
  <si>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</si>
  <si>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</si>
  <si>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</si>
  <si>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</si>
  <si>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</si>
  <si>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</si>
  <si>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</si>
  <si>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</si>
  <si>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</si>
  <si>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</si>
  <si>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</si>
  <si>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</si>
  <si>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</si>
  <si>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</si>
  <si>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</si>
  <si>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</si>
  <si>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</si>
  <si>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</si>
  <si>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</si>
  <si>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</si>
  <si>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</si>
  <si>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</si>
  <si>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</si>
  <si>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</si>
  <si>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</si>
  <si>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</si>
  <si>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</si>
  <si>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</si>
  <si>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</si>
  <si>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</si>
  <si>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</si>
  <si>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</si>
  <si>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</si>
  <si>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</si>
  <si>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</si>
  <si>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</si>
  <si>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</si>
  <si>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</si>
  <si>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</si>
  <si>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</si>
  <si>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</si>
  <si>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</si>
  <si>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</si>
  <si>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</si>
  <si>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</si>
  <si>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</si>
  <si>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</si>
  <si>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</si>
  <si>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</si>
  <si>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</si>
  <si>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</si>
  <si>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</si>
  <si>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</si>
  <si>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</si>
  <si>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</si>
  <si>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</si>
  <si>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</si>
  <si>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</si>
  <si>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</si>
  <si>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</si>
  <si>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</si>
  <si>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</si>
  <si>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</si>
  <si>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</si>
  <si>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</si>
  <si>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</si>
  <si>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</si>
  <si>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</si>
  <si>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</si>
  <si>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</si>
  <si>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</si>
  <si>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</si>
  <si>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</si>
  <si>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</si>
  <si>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</si>
  <si>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</si>
  <si>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</si>
  <si>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</si>
  <si>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</si>
  <si>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</si>
  <si>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</si>
  <si>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</si>
  <si>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茨城県常陸大宮市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</si>
  <si>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</si>
  <si>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</si>
  <si>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</si>
  <si>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</si>
  <si>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</si>
  <si>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</si>
  <si>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</si>
  <si>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</si>
  <si>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</si>
  <si>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</si>
  <si>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</si>
  <si>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</si>
  <si>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</si>
  <si>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</si>
  <si>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</si>
  <si>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</si>
  <si>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</si>
  <si>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</si>
  <si>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</si>
  <si>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</si>
  <si>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</si>
  <si>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</si>
  <si>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</si>
  <si>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</si>
  <si>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</si>
  <si>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</si>
  <si>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</si>
  <si>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</si>
  <si>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</si>
  <si>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</si>
  <si>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</si>
  <si>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</si>
  <si>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</si>
  <si>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</si>
  <si>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</si>
  <si>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</si>
  <si>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</si>
  <si>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</si>
  <si>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</si>
  <si>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</si>
  <si>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</si>
  <si>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</si>
  <si>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</si>
  <si>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</si>
  <si>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</si>
  <si>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</si>
  <si>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</si>
  <si>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</si>
  <si>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</si>
  <si>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</si>
  <si>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</si>
  <si>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</si>
  <si>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</si>
  <si>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</si>
  <si>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</si>
  <si>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</si>
  <si>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</si>
  <si>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</si>
  <si>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</si>
  <si>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</si>
  <si>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</si>
  <si>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</si>
  <si>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</si>
  <si>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</si>
  <si>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</si>
  <si>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</si>
  <si>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</si>
  <si>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</si>
  <si>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</si>
  <si>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</si>
  <si>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</si>
  <si>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</si>
  <si>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</si>
  <si>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</si>
  <si>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</si>
  <si>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</si>
  <si>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</si>
  <si>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</si>
  <si>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</si>
  <si>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</si>
  <si>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</si>
  <si>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</si>
  <si>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</si>
  <si>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</si>
  <si>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</si>
  <si>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</si>
  <si>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</si>
  <si>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</si>
  <si>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</si>
  <si>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</si>
  <si>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</si>
  <si>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</si>
  <si>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</si>
  <si>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</si>
  <si>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</si>
  <si>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</si>
  <si>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</si>
  <si>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</si>
  <si>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</si>
  <si>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</si>
  <si>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</si>
  <si>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</si>
  <si>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</si>
  <si>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</si>
  <si>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</si>
  <si>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</si>
  <si>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</si>
  <si>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</si>
  <si>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</si>
  <si>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</si>
  <si>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</si>
  <si>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</si>
  <si>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</si>
  <si>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</si>
  <si>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</si>
  <si>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</si>
  <si>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</si>
  <si>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</si>
  <si>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</si>
  <si>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</si>
  <si>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</si>
  <si>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</si>
  <si>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</si>
  <si>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</si>
  <si>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</si>
  <si>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</si>
  <si>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</si>
  <si>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</si>
  <si>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</si>
  <si>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</si>
  <si>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</si>
  <si>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</si>
  <si>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</si>
  <si>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</si>
  <si>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</si>
  <si>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</si>
  <si>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</si>
  <si>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</si>
  <si>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</si>
  <si>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</si>
  <si>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</si>
  <si>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</si>
  <si>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</si>
  <si>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</si>
  <si>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</si>
  <si>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</si>
  <si>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</si>
  <si>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茨城県常陸大宮市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</si>
  <si>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</si>
  <si>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</si>
  <si>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</si>
  <si>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</si>
  <si>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</si>
  <si>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</si>
  <si>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</si>
  <si>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</si>
  <si>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</si>
  <si>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</si>
  <si>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</si>
  <si>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</si>
  <si>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</si>
  <si>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</si>
  <si>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</si>
  <si>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</si>
  <si>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</si>
  <si>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</si>
  <si>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</si>
  <si>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</si>
  <si>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</si>
  <si>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</si>
  <si>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</si>
  <si>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</si>
  <si>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</si>
  <si>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</si>
  <si>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</si>
  <si>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</si>
  <si>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</si>
  <si>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</si>
  <si>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</si>
  <si>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</si>
  <si>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</si>
  <si>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</si>
  <si>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</si>
  <si>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</si>
  <si>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</si>
  <si>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</si>
  <si>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</si>
  <si>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</si>
  <si>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</si>
  <si>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</si>
  <si>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</si>
  <si>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</si>
  <si>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</si>
  <si>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</si>
  <si>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戸別浄化槽整備事業特別会計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</si>
  <si>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</si>
  <si>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</si>
  <si>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</si>
  <si>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</si>
  <si>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</si>
  <si>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</si>
  <si>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</si>
  <si>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</si>
  <si>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</si>
  <si>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</si>
  <si>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</si>
  <si>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</si>
  <si>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</si>
  <si>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</si>
  <si>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</si>
  <si>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</si>
  <si>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</si>
  <si>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</si>
  <si>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</si>
  <si>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</si>
  <si>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</si>
  <si>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</si>
  <si>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</si>
  <si>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</si>
  <si>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</si>
  <si>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</si>
  <si>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</si>
  <si>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</si>
  <si>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</si>
  <si>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</si>
  <si>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</si>
  <si>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</si>
  <si>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</si>
  <si>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</si>
  <si>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</si>
  <si>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</si>
  <si>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</si>
  <si>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</si>
  <si>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</si>
  <si>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</si>
  <si>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</si>
  <si>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</si>
  <si>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</si>
  <si>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</si>
  <si>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</si>
  <si>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</si>
  <si>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</si>
  <si>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</si>
  <si>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</si>
  <si>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</si>
  <si>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</si>
  <si>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</si>
  <si>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</si>
  <si>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</si>
  <si>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</si>
  <si>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</si>
  <si>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</si>
  <si>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</si>
  <si>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</si>
  <si>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</si>
  <si>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</si>
  <si>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</si>
  <si>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</si>
  <si>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</si>
  <si>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</si>
  <si>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</si>
  <si>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</si>
  <si>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</si>
  <si>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</si>
  <si>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</si>
  <si>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</si>
  <si>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</si>
  <si>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</si>
  <si>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</si>
  <si>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</si>
  <si>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</si>
  <si>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</si>
  <si>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</si>
  <si>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</si>
  <si>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</si>
  <si>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</si>
  <si>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</si>
  <si>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</si>
  <si>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</si>
  <si>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</si>
  <si>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</si>
  <si>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</si>
  <si>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</si>
  <si>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</si>
  <si>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</si>
  <si>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</si>
  <si>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</si>
  <si>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</si>
  <si>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</si>
  <si>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</si>
  <si>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</si>
  <si>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</si>
  <si>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</si>
  <si>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</si>
  <si>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</si>
  <si>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</si>
  <si>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</si>
  <si>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</si>
  <si>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</si>
  <si>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</si>
  <si>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</si>
  <si>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</si>
  <si>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</si>
  <si>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</si>
  <si>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</si>
  <si>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</si>
  <si>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</si>
  <si>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</si>
  <si>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</si>
  <si>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</si>
  <si>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</si>
  <si>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</si>
  <si>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</si>
  <si>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</si>
  <si>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</si>
  <si>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</si>
  <si>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</si>
  <si>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</si>
  <si>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</si>
  <si>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</si>
  <si>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</si>
  <si>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</si>
  <si>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</si>
  <si>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</si>
  <si>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</si>
  <si>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</si>
  <si>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</si>
  <si>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</si>
  <si>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</si>
  <si>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</si>
  <si>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</si>
  <si>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</si>
  <si>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</si>
  <si>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</si>
  <si>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</si>
  <si>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</si>
  <si>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</si>
  <si>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</si>
  <si>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</si>
  <si>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</si>
  <si>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</si>
  <si>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</si>
  <si>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介護保険特別会計</t>
  </si>
  <si>
    <t>国民健康保険特別会計（事業勘定）</t>
  </si>
  <si>
    <t>公営墓地特別会計</t>
  </si>
  <si>
    <t>簡易水道事業特別会計</t>
  </si>
  <si>
    <t>公共下水道事業特別会計</t>
  </si>
  <si>
    <t>農業集落排水事業特別会計</t>
  </si>
  <si>
    <t>その他会計（赤字）</t>
  </si>
  <si>
    <t>その他会計（黒字）</t>
  </si>
  <si>
    <t>-</t>
    <phoneticPr fontId="2"/>
  </si>
  <si>
    <t>-</t>
    <phoneticPr fontId="2"/>
  </si>
  <si>
    <t>-</t>
    <phoneticPr fontId="2"/>
  </si>
  <si>
    <t>-</t>
    <phoneticPr fontId="2"/>
  </si>
  <si>
    <t>常陸大宮市農業公社</t>
    <phoneticPr fontId="2"/>
  </si>
  <si>
    <t>常陸大宮街づくり</t>
    <phoneticPr fontId="2"/>
  </si>
  <si>
    <t>常陸大宮市振興財団</t>
    <phoneticPr fontId="2"/>
  </si>
  <si>
    <t>ふるさと活性化センターみわ</t>
    <phoneticPr fontId="2"/>
  </si>
  <si>
    <t>おがわ地域振興</t>
    <phoneticPr fontId="2"/>
  </si>
  <si>
    <t>常陸大宮市体育協会</t>
    <phoneticPr fontId="2"/>
  </si>
  <si>
    <t>常陸大宮市温泉事業</t>
    <phoneticPr fontId="2"/>
  </si>
  <si>
    <t>元気な郷づくり</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</si>
  <si>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</si>
  <si>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</si>
  <si>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</si>
  <si>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</si>
  <si>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</si>
  <si>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</si>
  <si>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</si>
  <si>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茨城北農業共済事務組合（農業共済事務会計）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ジム</t>
    </rPh>
    <rPh sb="18" eb="20">
      <t>カイケイ</t>
    </rPh>
    <phoneticPr fontId="2"/>
  </si>
  <si>
    <t>大宮地方環境整備組合</t>
    <rPh sb="0" eb="2">
      <t>オオミヤ</t>
    </rPh>
    <rPh sb="2" eb="4">
      <t>チホウ</t>
    </rPh>
    <rPh sb="4" eb="6">
      <t>カンキョウ</t>
    </rPh>
    <rPh sb="6" eb="8">
      <t>セイビ</t>
    </rPh>
    <rPh sb="8" eb="10">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</si>
  <si>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</si>
  <si>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</si>
  <si>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</si>
  <si>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</si>
  <si>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</si>
  <si>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</si>
  <si>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</si>
  <si>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</si>
  <si>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</si>
  <si>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</si>
  <si>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</si>
  <si>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</si>
  <si>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</si>
  <si>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</si>
  <si>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地方債の発行抑制に努めてきた結果，将来負担比率が低下しており，類似団体平均と比べ32.6ポイント低くなっている一方で，有形固定資産減価償却率は類似団体よりも6.2ポイント高い水準となっている。
公共建築物については，町村合併後に同規模かつ同用途の施設が複数あり，重複費用の問題を解消するため，公共施設をできるだけ集約・統廃合するとともに，既存施設の有効活用や機能の
再配置を検討する必要がある。また，施設を効果的に推進するための機能を確保しながら，トータルコストの縮減を図る。</t>
    <rPh sb="0" eb="3">
      <t>チホウサイ</t>
    </rPh>
    <rPh sb="4" eb="6">
      <t>ハッコウ</t>
    </rPh>
    <rPh sb="6" eb="8">
      <t>ヨクセイ</t>
    </rPh>
    <rPh sb="9" eb="10">
      <t>ツト</t>
    </rPh>
    <rPh sb="14" eb="16">
      <t>ケッカ</t>
    </rPh>
    <rPh sb="17" eb="19">
      <t>ショウライ</t>
    </rPh>
    <rPh sb="19" eb="21">
      <t>フタン</t>
    </rPh>
    <rPh sb="21" eb="23">
      <t>ヒリツ</t>
    </rPh>
    <rPh sb="24" eb="26">
      <t>テイカ</t>
    </rPh>
    <rPh sb="31" eb="33">
      <t>ルイジ</t>
    </rPh>
    <rPh sb="33" eb="35">
      <t>ダンタイ</t>
    </rPh>
    <rPh sb="35" eb="37">
      <t>ヘイキン</t>
    </rPh>
    <rPh sb="38" eb="39">
      <t>クラ</t>
    </rPh>
    <rPh sb="48" eb="49">
      <t>ヒク</t>
    </rPh>
    <rPh sb="55" eb="57">
      <t>イッポウ</t>
    </rPh>
    <rPh sb="59" eb="61">
      <t>ユウケイ</t>
    </rPh>
    <rPh sb="61" eb="63">
      <t>コテイ</t>
    </rPh>
    <rPh sb="63" eb="65">
      <t>シサン</t>
    </rPh>
    <rPh sb="65" eb="67">
      <t>ゲンカ</t>
    </rPh>
    <rPh sb="67" eb="70">
      <t>ショウキャクリツ</t>
    </rPh>
    <rPh sb="71" eb="73">
      <t>ルイジ</t>
    </rPh>
    <rPh sb="73" eb="75">
      <t>ダンタイ</t>
    </rPh>
    <rPh sb="85" eb="86">
      <t>タカ</t>
    </rPh>
    <rPh sb="87" eb="89">
      <t>スイジュン</t>
    </rPh>
    <rPh sb="97" eb="99">
      <t>コウキョウ</t>
    </rPh>
    <rPh sb="99" eb="101">
      <t>ケンチク</t>
    </rPh>
    <rPh sb="101" eb="102">
      <t>ブツ</t>
    </rPh>
    <rPh sb="108" eb="110">
      <t>チョウソン</t>
    </rPh>
    <rPh sb="110" eb="113">
      <t>ガッペイゴ</t>
    </rPh>
    <rPh sb="114" eb="117">
      <t>ドウキボ</t>
    </rPh>
    <rPh sb="119" eb="120">
      <t>ドウ</t>
    </rPh>
    <rPh sb="120" eb="122">
      <t>ヨウト</t>
    </rPh>
    <rPh sb="123" eb="125">
      <t>シセツ</t>
    </rPh>
    <rPh sb="126" eb="128">
      <t>フクスウ</t>
    </rPh>
    <rPh sb="131" eb="133">
      <t>ジュウフク</t>
    </rPh>
    <rPh sb="133" eb="135">
      <t>ヒヨウ</t>
    </rPh>
    <rPh sb="136" eb="138">
      <t>モンダイ</t>
    </rPh>
    <rPh sb="139" eb="141">
      <t>カイショウ</t>
    </rPh>
    <rPh sb="146" eb="148">
      <t>コウキョウ</t>
    </rPh>
    <rPh sb="148" eb="150">
      <t>シセツ</t>
    </rPh>
    <rPh sb="156" eb="158">
      <t>シュウヤク</t>
    </rPh>
    <rPh sb="159" eb="162">
      <t>トウハイゴウ</t>
    </rPh>
    <rPh sb="169" eb="171">
      <t>キゾン</t>
    </rPh>
    <rPh sb="171" eb="173">
      <t>シセツ</t>
    </rPh>
    <rPh sb="174" eb="176">
      <t>ユウコウ</t>
    </rPh>
    <rPh sb="176" eb="178">
      <t>カツヨウ</t>
    </rPh>
    <rPh sb="179" eb="181">
      <t>キノウ</t>
    </rPh>
    <rPh sb="183" eb="186">
      <t>サイハイチ</t>
    </rPh>
    <rPh sb="187" eb="189">
      <t>ケントウ</t>
    </rPh>
    <rPh sb="191" eb="193">
      <t>ヒツヨウ</t>
    </rPh>
    <rPh sb="200" eb="202">
      <t>シセツ</t>
    </rPh>
    <rPh sb="205" eb="206">
      <t>テキ</t>
    </rPh>
    <rPh sb="207" eb="209">
      <t>スイシン</t>
    </rPh>
    <rPh sb="214" eb="216">
      <t>キノウ</t>
    </rPh>
    <rPh sb="217" eb="219">
      <t>カクホ</t>
    </rPh>
    <rPh sb="232" eb="234">
      <t>シュクゲン</t>
    </rPh>
    <rPh sb="235" eb="236">
      <t>ハカ</t>
    </rPh>
    <phoneticPr fontId="2"/>
  </si>
  <si>
    <t>将来負担比率及び実質公債費比率とも類似団体と比較して低い水準にあり，緩やかに減少している。平成27年度に実施した道の駅整備に伴う合併特例債の発行等により，地方債残高が平成26
年度比で723百万円増となったものの，充当可能基金についても896百万円増となったことから，将来負担比率についても，9.3ポイント減少した。また実質公債費比率については，平成26年度比
（単年度比）で0.7ポイント減となっている。普通交付税の減等により標準財政規模が減となっているものの，平成19年度から地方債借入を償還元金以下として地方債発行の抑制に取り組んだ
結果，公債費が減となったことが主な要因となっている。今後は，普通交付税の縮減による標準財政規模の減に加え，道の駅整備や学校の耐震化事業により，平成26，27年度に多額の地方債を
発行したことから，元金の償還が開始する平成28年度以降に影響が及ぶため，地方債の借入については，引き続き抑制を図るとともに，交付税算入率の高い起債を活用する。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ヒク</t>
    </rPh>
    <rPh sb="28" eb="30">
      <t>スイジュン</t>
    </rPh>
    <rPh sb="34" eb="35">
      <t>ユル</t>
    </rPh>
    <rPh sb="38" eb="40">
      <t>ゲンショウ</t>
    </rPh>
    <rPh sb="45" eb="47">
      <t>ヘイセイ</t>
    </rPh>
    <rPh sb="49" eb="51">
      <t>ネンド</t>
    </rPh>
    <rPh sb="52" eb="54">
      <t>ジッシ</t>
    </rPh>
    <rPh sb="56" eb="57">
      <t>ミチ</t>
    </rPh>
    <rPh sb="57" eb="58">
      <t>ジミチ</t>
    </rPh>
    <rPh sb="58" eb="59">
      <t>エキ</t>
    </rPh>
    <rPh sb="59" eb="61">
      <t>セイビ</t>
    </rPh>
    <rPh sb="62" eb="63">
      <t>トモナ</t>
    </rPh>
    <rPh sb="64" eb="66">
      <t>ガッペイ</t>
    </rPh>
    <rPh sb="66" eb="68">
      <t>トクレイ</t>
    </rPh>
    <rPh sb="68" eb="69">
      <t>サイ</t>
    </rPh>
    <rPh sb="70" eb="72">
      <t>ハッコウ</t>
    </rPh>
    <rPh sb="72" eb="73">
      <t>トウ</t>
    </rPh>
    <rPh sb="77" eb="80">
      <t>チホウサイ</t>
    </rPh>
    <rPh sb="80" eb="82">
      <t>ザンダカ</t>
    </rPh>
    <rPh sb="83" eb="85">
      <t>ヘイセイ</t>
    </rPh>
    <rPh sb="88" eb="90">
      <t>ネンド</t>
    </rPh>
    <rPh sb="90" eb="91">
      <t>ヒ</t>
    </rPh>
    <rPh sb="95" eb="96">
      <t>ヒャク</t>
    </rPh>
    <rPh sb="96" eb="98">
      <t>マンエン</t>
    </rPh>
    <rPh sb="98" eb="99">
      <t>ゾウ</t>
    </rPh>
    <rPh sb="107" eb="109">
      <t>ジュウトウ</t>
    </rPh>
    <rPh sb="109" eb="111">
      <t>カノウ</t>
    </rPh>
    <rPh sb="111" eb="113">
      <t>キキン</t>
    </rPh>
    <rPh sb="121" eb="124">
      <t>ヒャクマンエン</t>
    </rPh>
    <rPh sb="124" eb="125">
      <t>ゾウ</t>
    </rPh>
    <rPh sb="134" eb="136">
      <t>ショウライ</t>
    </rPh>
    <rPh sb="136" eb="138">
      <t>フタン</t>
    </rPh>
    <rPh sb="138" eb="140">
      <t>ヒリツ</t>
    </rPh>
    <rPh sb="153" eb="155">
      <t>ゲンショウ</t>
    </rPh>
    <rPh sb="160" eb="162">
      <t>ジッシツ</t>
    </rPh>
    <rPh sb="162" eb="165">
      <t>コウサイヒ</t>
    </rPh>
    <rPh sb="165" eb="167">
      <t>ヒリツ</t>
    </rPh>
    <rPh sb="173" eb="175">
      <t>ヘイセイ</t>
    </rPh>
    <rPh sb="177" eb="179">
      <t>ネンド</t>
    </rPh>
    <rPh sb="179" eb="180">
      <t>ヒ</t>
    </rPh>
    <rPh sb="182" eb="185">
      <t>タンネンド</t>
    </rPh>
    <rPh sb="185" eb="186">
      <t>ヒ</t>
    </rPh>
    <rPh sb="195" eb="196">
      <t>ゲン</t>
    </rPh>
    <rPh sb="203" eb="205">
      <t>フツウ</t>
    </rPh>
    <rPh sb="205" eb="208">
      <t>コウフゼイ</t>
    </rPh>
    <rPh sb="209" eb="210">
      <t>ゲン</t>
    </rPh>
    <rPh sb="210" eb="211">
      <t>トウ</t>
    </rPh>
    <rPh sb="214" eb="216">
      <t>ヒョウジュン</t>
    </rPh>
    <rPh sb="216" eb="218">
      <t>ザイセイ</t>
    </rPh>
    <rPh sb="218" eb="220">
      <t>キボ</t>
    </rPh>
    <rPh sb="221" eb="222">
      <t>ゲン</t>
    </rPh>
    <rPh sb="273" eb="276">
      <t>コウサイヒ</t>
    </rPh>
    <rPh sb="277" eb="278">
      <t>ゲン</t>
    </rPh>
    <rPh sb="285" eb="286">
      <t>オモ</t>
    </rPh>
    <rPh sb="287" eb="289">
      <t>ヨウイン</t>
    </rPh>
    <rPh sb="296" eb="298">
      <t>コンゴ</t>
    </rPh>
    <rPh sb="300" eb="302">
      <t>フツウ</t>
    </rPh>
    <rPh sb="302" eb="305">
      <t>コウフゼイ</t>
    </rPh>
    <rPh sb="306" eb="308">
      <t>シュクゲン</t>
    </rPh>
    <rPh sb="311" eb="313">
      <t>ヒョウジュン</t>
    </rPh>
    <rPh sb="313" eb="315">
      <t>ザイセイ</t>
    </rPh>
    <rPh sb="315" eb="317">
      <t>キボ</t>
    </rPh>
    <rPh sb="318" eb="319">
      <t>ゲン</t>
    </rPh>
    <rPh sb="320" eb="321">
      <t>クワ</t>
    </rPh>
    <rPh sb="323" eb="324">
      <t>ミチ</t>
    </rPh>
    <rPh sb="325" eb="326">
      <t>エキ</t>
    </rPh>
    <rPh sb="326" eb="328">
      <t>セイビ</t>
    </rPh>
    <rPh sb="329" eb="331">
      <t>ガッコウ</t>
    </rPh>
    <rPh sb="332" eb="335">
      <t>タイシンカ</t>
    </rPh>
    <rPh sb="335" eb="337">
      <t>ジギョウ</t>
    </rPh>
    <rPh sb="341" eb="343">
      <t>ヘイセイ</t>
    </rPh>
    <rPh sb="348" eb="350">
      <t>ネンド</t>
    </rPh>
    <rPh sb="351" eb="353">
      <t>タガク</t>
    </rPh>
    <rPh sb="354" eb="357">
      <t>チホウサイ</t>
    </rPh>
    <rPh sb="359" eb="361">
      <t>ハッコウ</t>
    </rPh>
    <rPh sb="368" eb="370">
      <t>ガンキン</t>
    </rPh>
    <rPh sb="371" eb="373">
      <t>ショウカン</t>
    </rPh>
    <rPh sb="374" eb="376">
      <t>カイシ</t>
    </rPh>
    <rPh sb="378" eb="380">
      <t>ヘイセイ</t>
    </rPh>
    <rPh sb="382" eb="384">
      <t>ネンド</t>
    </rPh>
    <rPh sb="384" eb="386">
      <t>イコウ</t>
    </rPh>
    <rPh sb="387" eb="389">
      <t>エイキョウ</t>
    </rPh>
    <rPh sb="390" eb="391">
      <t>オヨ</t>
    </rPh>
    <rPh sb="395" eb="397">
      <t>チホウ</t>
    </rPh>
    <rPh sb="397" eb="398">
      <t>サイ</t>
    </rPh>
    <rPh sb="399" eb="401">
      <t>カリイレ</t>
    </rPh>
    <rPh sb="407" eb="408">
      <t>ヒ</t>
    </rPh>
    <rPh sb="409" eb="410">
      <t>ツヅ</t>
    </rPh>
    <rPh sb="411" eb="413">
      <t>ヨクセイ</t>
    </rPh>
    <rPh sb="414" eb="415">
      <t>ハカ</t>
    </rPh>
    <rPh sb="421" eb="424">
      <t>コウフゼイ</t>
    </rPh>
    <rPh sb="424" eb="426">
      <t>サンニュウ</t>
    </rPh>
    <rPh sb="426" eb="427">
      <t>リツ</t>
    </rPh>
    <rPh sb="428" eb="429">
      <t>タカ</t>
    </rPh>
    <rPh sb="430" eb="432">
      <t>キサイ</t>
    </rPh>
    <rPh sb="433" eb="43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</si>
</sst>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34134</c:v>
                </c:pt>
                <c:pt idx="1">
                  <c:v>56897</c:v>
                </c:pt>
                <c:pt idx="2">
                  <c:v>38859</c:v>
                </c:pt>
                <c:pt idx="3">
                  <c:v>96682</c:v>
                </c:pt>
                <c:pt idx="4">
                  <c:v>94753</c:v>
                </c:pt>
              </c:numCache>
            </c:numRef>
          </c:val>
          <c:smooth val="0"/>
        </c:ser>
        <c:dLbls>
          <c:showLegendKey val="0"/>
          <c:showVal val="0"/>
          <c:showCatName val="0"/>
          <c:showSerName val="0"/>
          <c:showPercent val="0"/>
          <c:showBubbleSize val="0"/>
        </c:dLbls>
        <c:marker val="1"/>
        <c:smooth val="0"/>
        <c:axId val="148179016"/>
        <c:axId val="148180192"/>
      </c:lineChart>
      <c:catAx>
        <c:axId val="148179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80192"/>
        <c:crosses val="autoZero"/>
        <c:auto val="1"/>
        <c:lblAlgn val="ctr"/>
        <c:lblOffset val="100"/>
        <c:tickLblSkip val="1"/>
        <c:tickMarkSkip val="1"/>
        <c:noMultiLvlLbl val="0"/>
      </c:catAx>
      <c:valAx>
        <c:axId val="1481801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79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7.15</c:v>
                </c:pt>
                <c:pt idx="1">
                  <c:v>6.87</c:v>
                </c:pt>
                <c:pt idx="2">
                  <c:v>7.59</c:v>
                </c:pt>
                <c:pt idx="3">
                  <c:v>9.25</c:v>
                </c:pt>
                <c:pt idx="4">
                  <c:v>10.27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18.64</c:v>
                </c:pt>
                <c:pt idx="1">
                  <c:v>26.17</c:v>
                </c:pt>
                <c:pt idx="2">
                  <c:v>29.5</c:v>
                </c:pt>
                <c:pt idx="3">
                  <c:v>33.869999999999997</c:v>
                </c:pt>
                <c:pt idx="4">
                  <c:v>38.950000000000003</c:v>
                </c:pt>
              </c:numCache>
            </c:numRef>
          </c:val>
        </c:ser>
        <c:dLbls>
          <c:showLegendKey val="0"/>
          <c:showVal val="0"/>
          <c:showCatName val="0"/>
          <c:showSerName val="0"/>
          <c:showPercent val="0"/>
          <c:showBubbleSize val="0"/>
        </c:dLbls>
        <c:gapWidth val="250"/>
        <c:overlap val="100"/>
        <c:axId val="148181760"/>
        <c:axId val="457256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4.29</c:v>
                </c:pt>
                <c:pt idx="1">
                  <c:v>6.9</c:v>
                </c:pt>
                <c:pt idx="2">
                  <c:v>4.13</c:v>
                </c:pt>
                <c:pt idx="3">
                  <c:v>5.35</c:v>
                </c:pt>
                <c:pt idx="4">
                  <c:v>5.59</c:v>
                </c:pt>
              </c:numCache>
            </c:numRef>
          </c:val>
          <c:smooth val="0"/>
        </c:ser>
        <c:dLbls>
          <c:showLegendKey val="0"/>
          <c:showVal val="0"/>
          <c:showCatName val="0"/>
          <c:showSerName val="0"/>
          <c:showPercent val="0"/>
          <c:showBubbleSize val="0"/>
        </c:dLbls>
        <c:marker val="1"/>
        <c:smooth val="0"/>
        <c:axId val="148181760"/>
        <c:axId val="457256376"/>
      </c:lineChart>
      <c:catAx>
        <c:axId val="1481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256376"/>
        <c:crosses val="autoZero"/>
        <c:auto val="1"/>
        <c:lblAlgn val="ctr"/>
        <c:lblOffset val="100"/>
        <c:tickLblSkip val="1"/>
        <c:tickMarkSkip val="1"/>
        <c:noMultiLvlLbl val="0"/>
      </c:catAx>
      <c:valAx>
        <c:axId val="45725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0.17</c:v>
                </c:pt>
                <c:pt idx="4">
                  <c:v>#N/A</c:v>
                </c:pt>
                <c:pt idx="5">
                  <c:v>0.17</c:v>
                </c:pt>
                <c:pt idx="6">
                  <c:v>#N/A</c:v>
                </c:pt>
                <c:pt idx="7">
                  <c:v>0.17</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c:v>
                </c:pt>
                <c:pt idx="2">
                  <c:v>#N/A</c:v>
                </c:pt>
                <c:pt idx="3">
                  <c:v>0.13</c:v>
                </c:pt>
                <c:pt idx="4">
                  <c:v>#N/A</c:v>
                </c:pt>
                <c:pt idx="5">
                  <c:v>7.0000000000000007E-2</c:v>
                </c:pt>
                <c:pt idx="6">
                  <c:v>#N/A</c:v>
                </c:pt>
                <c:pt idx="7">
                  <c:v>0.1</c:v>
                </c:pt>
                <c:pt idx="8">
                  <c:v>#N/A</c:v>
                </c:pt>
                <c:pt idx="9">
                  <c:v>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0.11</c:v>
                </c:pt>
                <c:pt idx="4">
                  <c:v>#N/A</c:v>
                </c:pt>
                <c:pt idx="5">
                  <c:v>0.13</c:v>
                </c:pt>
                <c:pt idx="6">
                  <c:v>#N/A</c:v>
                </c:pt>
                <c:pt idx="7">
                  <c:v>0.12</c:v>
                </c:pt>
                <c:pt idx="8">
                  <c:v>#N/A</c:v>
                </c:pt>
                <c:pt idx="9">
                  <c:v>0.24</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c:v>
                </c:pt>
                <c:pt idx="4">
                  <c:v>#N/A</c:v>
                </c:pt>
                <c:pt idx="5">
                  <c:v>0.1</c:v>
                </c:pt>
                <c:pt idx="6">
                  <c:v>#N/A</c:v>
                </c:pt>
                <c:pt idx="7">
                  <c:v>0.1</c:v>
                </c:pt>
                <c:pt idx="8">
                  <c:v>#N/A</c:v>
                </c:pt>
                <c:pt idx="9">
                  <c:v>0.28999999999999998</c:v>
                </c:pt>
              </c:numCache>
            </c:numRef>
          </c:val>
        </c:ser>
        <c:ser>
          <c:idx val="5"/>
          <c:order val="5"/>
          <c:tx>
            <c:strRef>
              <c:f>データシート!$A$32</c:f>
              <c:strCache>
                <c:ptCount val="1"/>
                <c:pt idx="0">
                  <c:v>公営墓地特別会計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0.06</c:v>
                </c:pt>
                <c:pt idx="4">
                  <c:v>#N/A</c:v>
                </c:pt>
                <c:pt idx="5">
                  <c:v>7.0000000000000007E-2</c:v>
                </c:pt>
                <c:pt idx="6">
                  <c:v>#N/A</c:v>
                </c:pt>
                <c:pt idx="7">
                  <c:v>0.09</c:v>
                </c:pt>
                <c:pt idx="8">
                  <c:v>#N/A</c:v>
                </c:pt>
                <c:pt idx="9">
                  <c:v>0.46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1.32</c:v>
                </c:pt>
                <c:pt idx="2">
                  <c:v>#N/A</c:v>
                </c:pt>
                <c:pt idx="3">
                  <c:v>1.58</c:v>
                </c:pt>
                <c:pt idx="4">
                  <c:v>#N/A</c:v>
                </c:pt>
                <c:pt idx="5">
                  <c:v>1.43</c:v>
                </c:pt>
                <c:pt idx="6">
                  <c:v>#N/A</c:v>
                </c:pt>
                <c:pt idx="7">
                  <c:v>0.74</c:v>
                </c:pt>
                <c:pt idx="8">
                  <c:v>#N/A</c:v>
                </c:pt>
                <c:pt idx="9">
                  <c:v>1.35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0.48</c:v>
                </c:pt>
                <c:pt idx="4">
                  <c:v>#N/A</c:v>
                </c:pt>
                <c:pt idx="5">
                  <c:v>0.4</c:v>
                </c:pt>
                <c:pt idx="6">
                  <c:v>#N/A</c:v>
                </c:pt>
                <c:pt idx="7">
                  <c:v>0.37</c:v>
                </c:pt>
                <c:pt idx="8">
                  <c:v>#N/A</c:v>
                </c:pt>
                <c:pt idx="9">
                  <c:v>1.38</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3.67</c:v>
                </c:pt>
                <c:pt idx="2">
                  <c:v>#N/A</c:v>
                </c:pt>
                <c:pt idx="3">
                  <c:v>4.82</c:v>
                </c:pt>
                <c:pt idx="4">
                  <c:v>#N/A</c:v>
                </c:pt>
                <c:pt idx="5">
                  <c:v>6.2</c:v>
                </c:pt>
                <c:pt idx="6">
                  <c:v>#N/A</c:v>
                </c:pt>
                <c:pt idx="7">
                  <c:v>4.08</c:v>
                </c:pt>
                <c:pt idx="8">
                  <c:v>#N/A</c:v>
                </c:pt>
                <c:pt idx="9">
                  <c:v>5.65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6.74</c:v>
                </c:pt>
                <c:pt idx="2">
                  <c:v>#N/A</c:v>
                </c:pt>
                <c:pt idx="3">
                  <c:v>6.76</c:v>
                </c:pt>
                <c:pt idx="4">
                  <c:v>#N/A</c:v>
                </c:pt>
                <c:pt idx="5">
                  <c:v>7.48</c:v>
                </c:pt>
                <c:pt idx="6">
                  <c:v>#N/A</c:v>
                </c:pt>
                <c:pt idx="7">
                  <c:v>9.14</c:v>
                </c:pt>
                <c:pt idx="8">
                  <c:v>#N/A</c:v>
                </c:pt>
                <c:pt idx="9">
                  <c:v>9.8000000000000007</c:v>
                </c:pt>
              </c:numCache>
            </c:numRef>
          </c:val>
        </c:ser>
        <c:dLbls>
          <c:showLegendKey val="0"/>
          <c:showVal val="0"/>
          <c:showCatName val="0"/>
          <c:showSerName val="0"/>
          <c:showPercent val="0"/>
          <c:showBubbleSize val="0"/>
        </c:dLbls>
        <c:gapWidth val="150"/>
        <c:overlap val="100"/>
        <c:axId val="457258336"/>
        <c:axId val="457253240"/>
      </c:barChart>
      <c:catAx>
        <c:axId val="4572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253240"/>
        <c:crosses val="autoZero"/>
        <c:auto val="1"/>
        <c:lblAlgn val="ctr"/>
        <c:lblOffset val="100"/>
        <c:tickLblSkip val="1"/>
        <c:tickMarkSkip val="1"/>
        <c:noMultiLvlLbl val="0"/>
      </c:catAx>
      <c:valAx>
        <c:axId val="457253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258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2502</c:v>
                </c:pt>
                <c:pt idx="5">
                  <c:v>2517</c:v>
                </c:pt>
                <c:pt idx="8">
                  <c:v>2548</c:v>
                </c:pt>
                <c:pt idx="11">
                  <c:v>2592</c:v>
                </c:pt>
                <c:pt idx="14">
                  <c:v>2529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46</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708</c:v>
                </c:pt>
                <c:pt idx="3">
                  <c:v>684</c:v>
                </c:pt>
                <c:pt idx="6">
                  <c:v>711</c:v>
                </c:pt>
                <c:pt idx="9">
                  <c:v>732</c:v>
                </c:pt>
                <c:pt idx="12">
                  <c:v>727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3352</c:v>
                </c:pt>
                <c:pt idx="3">
                  <c:v>3269</c:v>
                </c:pt>
                <c:pt idx="6">
                  <c:v>3090</c:v>
                </c:pt>
                <c:pt idx="9">
                  <c:v>2892</c:v>
                </c:pt>
                <c:pt idx="12">
                  <c:v>2744</c:v>
                </c:pt>
              </c:numCache>
            </c:numRef>
          </c:val>
        </c:ser>
        <c:dLbls>
          <c:showLegendKey val="0"/>
          <c:showVal val="0"/>
          <c:showCatName val="0"/>
          <c:showSerName val="0"/>
          <c:showPercent val="0"/>
          <c:showBubbleSize val="0"/>
        </c:dLbls>
        <c:gapWidth val="100"/>
        <c:overlap val="100"/>
        <c:axId val="457259120"/>
        <c:axId val="45725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1641</c:v>
                </c:pt>
                <c:pt idx="2">
                  <c:v>#N/A</c:v>
                </c:pt>
                <c:pt idx="3">
                  <c:v>#N/A</c:v>
                </c:pt>
                <c:pt idx="4">
                  <c:v>1484</c:v>
                </c:pt>
                <c:pt idx="5">
                  <c:v>#N/A</c:v>
                </c:pt>
                <c:pt idx="6">
                  <c:v>#N/A</c:v>
                </c:pt>
                <c:pt idx="7">
                  <c:v>1253</c:v>
                </c:pt>
                <c:pt idx="8">
                  <c:v>#N/A</c:v>
                </c:pt>
                <c:pt idx="9">
                  <c:v>#N/A</c:v>
                </c:pt>
                <c:pt idx="10">
                  <c:v>1032</c:v>
                </c:pt>
                <c:pt idx="11">
                  <c:v>#N/A</c:v>
                </c:pt>
                <c:pt idx="12">
                  <c:v>#N/A</c:v>
                </c:pt>
                <c:pt idx="13">
                  <c:v>942</c:v>
                </c:pt>
                <c:pt idx="14">
                  <c:v>#N/A</c:v>
                </c:pt>
              </c:numCache>
            </c:numRef>
          </c:val>
          <c:smooth val="0"/>
        </c:ser>
        <c:dLbls>
          <c:showLegendKey val="0"/>
          <c:showVal val="0"/>
          <c:showCatName val="0"/>
          <c:showSerName val="0"/>
          <c:showPercent val="0"/>
          <c:showBubbleSize val="0"/>
        </c:dLbls>
        <c:marker val="1"/>
        <c:smooth val="0"/>
        <c:axId val="457259120"/>
        <c:axId val="457255984"/>
      </c:lineChart>
      <c:catAx>
        <c:axId val="45725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255984"/>
        <c:crosses val="autoZero"/>
        <c:auto val="1"/>
        <c:lblAlgn val="ctr"/>
        <c:lblOffset val="100"/>
        <c:tickLblSkip val="1"/>
        <c:tickMarkSkip val="1"/>
        <c:noMultiLvlLbl val="0"/>
      </c:catAx>
      <c:valAx>
        <c:axId val="45725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25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22953</c:v>
                </c:pt>
                <c:pt idx="5">
                  <c:v>23258</c:v>
                </c:pt>
                <c:pt idx="8">
                  <c:v>24439</c:v>
                </c:pt>
                <c:pt idx="11">
                  <c:v>24259</c:v>
                </c:pt>
                <c:pt idx="14">
                  <c:v>24777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1717</c:v>
                </c:pt>
                <c:pt idx="5">
                  <c:v>1478</c:v>
                </c:pt>
                <c:pt idx="8">
                  <c:v>1259</c:v>
                </c:pt>
                <c:pt idx="11">
                  <c:v>1096</c:v>
                </c:pt>
                <c:pt idx="14">
                  <c:v>1025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6234</c:v>
                </c:pt>
                <c:pt idx="5">
                  <c:v>7405</c:v>
                </c:pt>
                <c:pt idx="8">
                  <c:v>9275</c:v>
                </c:pt>
                <c:pt idx="11">
                  <c:v>10187</c:v>
                </c:pt>
                <c:pt idx="14">
                  <c:v>11083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6</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5902</c:v>
                </c:pt>
                <c:pt idx="3">
                  <c:v>5680</c:v>
                </c:pt>
                <c:pt idx="6">
                  <c:v>5403</c:v>
                </c:pt>
                <c:pt idx="9">
                  <c:v>5039</c:v>
                </c:pt>
                <c:pt idx="12">
                  <c:v>4855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9983</c:v>
                </c:pt>
                <c:pt idx="3">
                  <c:v>9636</c:v>
                </c:pt>
                <c:pt idx="6">
                  <c:v>9387</c:v>
                </c:pt>
                <c:pt idx="9">
                  <c:v>9139</c:v>
                </c:pt>
                <c:pt idx="12">
                  <c:v>8770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25183</c:v>
                </c:pt>
                <c:pt idx="3">
                  <c:v>24879</c:v>
                </c:pt>
                <c:pt idx="6">
                  <c:v>24611</c:v>
                </c:pt>
                <c:pt idx="9">
                  <c:v>25720</c:v>
                </c:pt>
                <c:pt idx="12">
                  <c:v>26443</c:v>
                </c:pt>
              </c:numCache>
            </c:numRef>
          </c:val>
        </c:ser>
        <c:dLbls>
          <c:showLegendKey val="0"/>
          <c:showVal val="0"/>
          <c:showCatName val="0"/>
          <c:showSerName val="0"/>
          <c:showPercent val="0"/>
          <c:showBubbleSize val="0"/>
        </c:dLbls>
        <c:gapWidth val="100"/>
        <c:overlap val="100"/>
        <c:axId val="457254808"/>
        <c:axId val="45725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10197</c:v>
                </c:pt>
                <c:pt idx="2">
                  <c:v>#N/A</c:v>
                </c:pt>
                <c:pt idx="3">
                  <c:v>#N/A</c:v>
                </c:pt>
                <c:pt idx="4">
                  <c:v>8055</c:v>
                </c:pt>
                <c:pt idx="5">
                  <c:v>#N/A</c:v>
                </c:pt>
                <c:pt idx="6">
                  <c:v>#N/A</c:v>
                </c:pt>
                <c:pt idx="7">
                  <c:v>4436</c:v>
                </c:pt>
                <c:pt idx="8">
                  <c:v>#N/A</c:v>
                </c:pt>
                <c:pt idx="9">
                  <c:v>#N/A</c:v>
                </c:pt>
                <c:pt idx="10">
                  <c:v>4360</c:v>
                </c:pt>
                <c:pt idx="11">
                  <c:v>#N/A</c:v>
                </c:pt>
                <c:pt idx="12">
                  <c:v>#N/A</c:v>
                </c:pt>
                <c:pt idx="13">
                  <c:v>3183</c:v>
                </c:pt>
                <c:pt idx="14">
                  <c:v>#N/A</c:v>
                </c:pt>
              </c:numCache>
            </c:numRef>
          </c:val>
          <c:smooth val="0"/>
        </c:ser>
        <c:dLbls>
          <c:showLegendKey val="0"/>
          <c:showVal val="0"/>
          <c:showCatName val="0"/>
          <c:showSerName val="0"/>
          <c:showPercent val="0"/>
          <c:showBubbleSize val="0"/>
        </c:dLbls>
        <c:marker val="1"/>
        <c:smooth val="0"/>
        <c:axId val="457254808"/>
        <c:axId val="457253632"/>
      </c:lineChart>
      <c:catAx>
        <c:axId val="45725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253632"/>
        <c:crosses val="autoZero"/>
        <c:auto val="1"/>
        <c:lblAlgn val="ctr"/>
        <c:lblOffset val="100"/>
        <c:tickLblSkip val="1"/>
        <c:tickMarkSkip val="1"/>
        <c:noMultiLvlLbl val="0"/>
      </c:catAx>
      <c:valAx>
        <c:axId val="45725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25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{FFBACF2A-6926-435A-B98D-81ACC45FB2D1}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{E377DDC7-183E-4B78-880A-0DB67393D7E6}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{73CF1D42-BD4C-417E-95EF-FCCB719A3676}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{E7254DBB-B395-4039-988A-D2D2B2CE55E2}</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{968FCDA2-6BFC-4023-93E3-58B7E2A39D32}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55.2</c:v>
                </c:pt>
              </c:numCache>
            </c:numRef>
          </c:xVal>
          <c:yVal>
            <c:numRef>
              <c:f>公会計指標分析・財政指標組合せ分析表!$K$51:$O$51</c:f>
              <c:numCache>
                <c:formatCode>#,##0.0;"▲ "#,##0.0</c:formatCode>
                <c:ptCount val="5"/>
                <c:pt idx="4">
                  <c:v>25.9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{422D82CF-FB28-4FF1-A1AA-F99F24FDE886}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{BC01E12C-3125-4316-AA80-EB501B4A83EA}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{88EF9A20-4DBA-4E8B-A57A-31A37B72301E}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{E86977E4-9A66-4204-AD53-4808C8F313D6}</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{6F6DDCF7-8652-4E6E-ACF3-9CB75BDB6B27}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457257160"/>
        <c:axId val="457257944"/>
      </c:scatterChart>
      <c:valAx>
        <c:axId val="457257160"/>
        <c:scaling>
          <c:orientation val="minMax"/>
          <c:max val="55.800000000000004"/>
          <c:min val="48.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257944"/>
        <c:crosses val="autoZero"/>
        <c:crossBetween val="midCat"/>
      </c:valAx>
      <c:valAx>
        <c:axId val="457257944"/>
        <c:scaling>
          <c:orientation val="minMax"/>
          <c:max val="64"/>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257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{A858EAA0-240E-4003-9A5D-D79B911736DC}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{21ADB77C-BC2A-4DE6-AC03-67E2640DA1D6}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{66D9A8E5-83BF-4113-89BE-55B20CC1E6E0}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{39077BA7-F458-41E8-B1A4-0FEF7BD13743}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{54AB94AA-D0DA-4042-A472-7FE137EC5B34}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12.4</c:v>
                </c:pt>
                <c:pt idx="2">
                  <c:v>11.4</c:v>
                </c:pt>
                <c:pt idx="3">
                  <c:v>9.9</c:v>
                </c:pt>
                <c:pt idx="4">
                  <c:v>8.6</c:v>
                </c:pt>
              </c:numCache>
            </c:numRef>
          </c:xVal>
          <c:yVal>
            <c:numRef>
              <c:f>公会計指標分析・財政指標組合せ分析表!$K$73:$O$73</c:f>
              <c:numCache>
                <c:formatCode>#,##0.0;"▲ "#,##0.0</c:formatCode>
                <c:ptCount val="5"/>
                <c:pt idx="0">
                  <c:v>79.099999999999994</c:v>
                </c:pt>
                <c:pt idx="1">
                  <c:v>63.5</c:v>
                </c:pt>
                <c:pt idx="2">
                  <c:v>35</c:v>
                </c:pt>
                <c:pt idx="3">
                  <c:v>35.200000000000003</c:v>
                </c:pt>
                <c:pt idx="4">
                  <c:v>25.9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{686FEB87-31FA-49FF-A088-AAE8284FB327}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{374A0FA1-BE34-4A09-A44F-4632D8BBAFBC}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{38BCC060-C8B4-40E2-BB9E-913D792116B6}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{077A5D54-29AF-4544-8454-9137F6B00EF2}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{F0787B0E-D2E8-444F-B0A6-0ADD0D2202DF}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457254416"/>
        <c:axId val="457256768"/>
      </c:scatterChart>
      <c:valAx>
        <c:axId val="457254416"/>
        <c:scaling>
          <c:orientation val="minMax"/>
          <c:max val="14.29999999999999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256768"/>
        <c:crosses val="autoZero"/>
        <c:crossBetween val="midCat"/>
      </c:valAx>
      <c:valAx>
        <c:axId val="457256768"/>
        <c:scaling>
          <c:orientation val="minMax"/>
          <c:max val="9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254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町村合併における重点施策である常陸大宮済生会病院建設事業に係る合併特例債発行の影響により，元利償還金が増加となったことを受け（平成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年度がピーク</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年度から地方債借入を償還元金以下として地方債発行の抑制に取り組んだ結果，元利償還金は年々減少しており，平成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年度は前年度より</a:t>
          </a:r>
          <a:r>
            <a:rPr kumimoji="1" lang="en-US" altLang="ja-JP" sz="1300">
              <a:solidFill>
                <a:schemeClr val="dk1"/>
              </a:solidFill>
              <a:effectLst/>
              <a:latin typeface="+mn-lt"/>
              <a:ea typeface="+mn-ea"/>
              <a:cs typeface="+mn-cs"/>
            </a:rPr>
            <a:t>148</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また，算入公債費等は前年度より</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百万円減となったが，これは元利償還金の減に伴ってのものである。地方債借入では，交付税参入率の高い事業債を優先的に借り入れるよう努めている。</a:t>
          </a:r>
          <a:endParaRPr lang="ja-JP" altLang="ja-JP" sz="1300">
            <a:effectLst/>
          </a:endParaRPr>
        </a:p>
        <a:p>
          <a:r>
            <a:rPr kumimoji="1" lang="ja-JP" altLang="ja-JP" sz="1300">
              <a:solidFill>
                <a:schemeClr val="dk1"/>
              </a:solidFill>
              <a:effectLst/>
              <a:latin typeface="+mn-lt"/>
              <a:ea typeface="+mn-ea"/>
              <a:cs typeface="+mn-cs"/>
            </a:rPr>
            <a:t>　今後も地方債借入の抑制を図るなど，健全な財政運営に努める。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将来負担額においては，道の駅整備事業での地方債借入が</a:t>
          </a:r>
          <a:r>
            <a:rPr kumimoji="1" lang="en-US" altLang="ja-JP" sz="1300">
              <a:solidFill>
                <a:schemeClr val="dk1"/>
              </a:solidFill>
              <a:effectLst/>
              <a:latin typeface="+mn-lt"/>
              <a:ea typeface="+mn-ea"/>
              <a:cs typeface="+mn-cs"/>
            </a:rPr>
            <a:t>1,154</a:t>
          </a:r>
          <a:r>
            <a:rPr kumimoji="1" lang="ja-JP" altLang="ja-JP" sz="1300">
              <a:solidFill>
                <a:schemeClr val="dk1"/>
              </a:solidFill>
              <a:effectLst/>
              <a:latin typeface="+mn-lt"/>
              <a:ea typeface="+mn-ea"/>
              <a:cs typeface="+mn-cs"/>
            </a:rPr>
            <a:t>百万円となったことから，一般会計等に係る地方債の残高が前年度から</a:t>
          </a:r>
          <a:r>
            <a:rPr kumimoji="1" lang="en-US" altLang="ja-JP" sz="1300">
              <a:solidFill>
                <a:schemeClr val="dk1"/>
              </a:solidFill>
              <a:effectLst/>
              <a:latin typeface="+mn-lt"/>
              <a:ea typeface="+mn-ea"/>
              <a:cs typeface="+mn-cs"/>
            </a:rPr>
            <a:t>723</a:t>
          </a:r>
          <a:r>
            <a:rPr kumimoji="1" lang="ja-JP" altLang="ja-JP" sz="1300">
              <a:solidFill>
                <a:schemeClr val="dk1"/>
              </a:solidFill>
              <a:effectLst/>
              <a:latin typeface="+mn-lt"/>
              <a:ea typeface="+mn-ea"/>
              <a:cs typeface="+mn-cs"/>
            </a:rPr>
            <a:t>百万円の増となったが，特別会計等では，平成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年度以降，地方債借入を抑制してきたことから地方債残高が減少した結果，公営企業債等繰入見込額が前年度より</a:t>
          </a:r>
          <a:r>
            <a:rPr kumimoji="1" lang="en-US" altLang="ja-JP" sz="1300">
              <a:solidFill>
                <a:schemeClr val="dk1"/>
              </a:solidFill>
              <a:effectLst/>
              <a:latin typeface="+mn-lt"/>
              <a:ea typeface="+mn-ea"/>
              <a:cs typeface="+mn-cs"/>
            </a:rPr>
            <a:t>369</a:t>
          </a:r>
          <a:r>
            <a:rPr kumimoji="1" lang="ja-JP" altLang="ja-JP" sz="1300">
              <a:solidFill>
                <a:schemeClr val="dk1"/>
              </a:solidFill>
              <a:effectLst/>
              <a:latin typeface="+mn-lt"/>
              <a:ea typeface="+mn-ea"/>
              <a:cs typeface="+mn-cs"/>
            </a:rPr>
            <a:t>百万円の減となった。</a:t>
          </a:r>
          <a:endParaRPr lang="ja-JP" altLang="ja-JP" sz="1300">
            <a:effectLst/>
          </a:endParaRPr>
        </a:p>
        <a:p>
          <a:r>
            <a:rPr kumimoji="1" lang="ja-JP" altLang="ja-JP" sz="1300">
              <a:solidFill>
                <a:schemeClr val="dk1"/>
              </a:solidFill>
              <a:effectLst/>
              <a:latin typeface="+mn-lt"/>
              <a:ea typeface="+mn-ea"/>
              <a:cs typeface="+mn-cs"/>
            </a:rPr>
            <a:t>　また，充当可能財源等においては，予算執行時に節減に努めたことなどから，財政調整基金に</a:t>
          </a:r>
          <a:r>
            <a:rPr kumimoji="1" lang="en-US" altLang="ja-JP" sz="1300">
              <a:solidFill>
                <a:schemeClr val="dk1"/>
              </a:solidFill>
              <a:effectLst/>
              <a:latin typeface="+mn-lt"/>
              <a:ea typeface="+mn-ea"/>
              <a:cs typeface="+mn-cs"/>
            </a:rPr>
            <a:t>685</a:t>
          </a:r>
          <a:r>
            <a:rPr kumimoji="1" lang="ja-JP" altLang="ja-JP" sz="1300">
              <a:solidFill>
                <a:schemeClr val="dk1"/>
              </a:solidFill>
              <a:effectLst/>
              <a:latin typeface="+mn-lt"/>
              <a:ea typeface="+mn-ea"/>
              <a:cs typeface="+mn-cs"/>
            </a:rPr>
            <a:t>百万円を，市債管理基金に</a:t>
          </a:r>
          <a:r>
            <a:rPr kumimoji="1" lang="en-US" altLang="ja-JP" sz="1300">
              <a:solidFill>
                <a:schemeClr val="dk1"/>
              </a:solidFill>
              <a:effectLst/>
              <a:latin typeface="+mn-lt"/>
              <a:ea typeface="+mn-ea"/>
              <a:cs typeface="+mn-cs"/>
            </a:rPr>
            <a:t>177</a:t>
          </a:r>
          <a:r>
            <a:rPr kumimoji="1" lang="ja-JP" altLang="ja-JP" sz="1300">
              <a:solidFill>
                <a:schemeClr val="dk1"/>
              </a:solidFill>
              <a:effectLst/>
              <a:latin typeface="+mn-lt"/>
              <a:ea typeface="+mn-ea"/>
              <a:cs typeface="+mn-cs"/>
            </a:rPr>
            <a:t>百万円を，それぞれ年度末に積み立てられたことなどから，充当可能基金が前年度より</a:t>
          </a:r>
          <a:r>
            <a:rPr kumimoji="1" lang="en-US" altLang="ja-JP" sz="1300">
              <a:solidFill>
                <a:schemeClr val="dk1"/>
              </a:solidFill>
              <a:effectLst/>
              <a:latin typeface="+mn-lt"/>
              <a:ea typeface="+mn-ea"/>
              <a:cs typeface="+mn-cs"/>
            </a:rPr>
            <a:t>896</a:t>
          </a:r>
          <a:r>
            <a:rPr kumimoji="1" lang="ja-JP" altLang="ja-JP" sz="1300">
              <a:solidFill>
                <a:schemeClr val="dk1"/>
              </a:solidFill>
              <a:effectLst/>
              <a:latin typeface="+mn-lt"/>
              <a:ea typeface="+mn-ea"/>
              <a:cs typeface="+mn-cs"/>
            </a:rPr>
            <a:t>百万円増となった。</a:t>
          </a:r>
          <a:endParaRPr lang="ja-JP" altLang="ja-JP" sz="1300">
            <a:effectLst/>
          </a:endParaRPr>
        </a:p>
        <a:p>
          <a:r>
            <a:rPr kumimoji="1" lang="ja-JP" altLang="ja-JP" sz="1300">
              <a:solidFill>
                <a:schemeClr val="dk1"/>
              </a:solidFill>
              <a:effectLst/>
              <a:latin typeface="+mn-lt"/>
              <a:ea typeface="+mn-ea"/>
              <a:cs typeface="+mn-cs"/>
            </a:rPr>
            <a:t>　今後も地方債借入の抑制を図るなど，健全な財政運営に努める。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有形固定資産減価償却率については，類似団体平均より</a:t>
          </a:r>
          <a:r>
            <a:rPr kumimoji="1" lang="en-US" altLang="ja-JP" sz="1100">
              <a:latin typeface="ＭＳ Ｐゴシック"/>
            </a:rPr>
            <a:t>6.2</a:t>
          </a:r>
          <a:r>
            <a:rPr kumimoji="1" lang="ja-JP" altLang="en-US" sz="1100">
              <a:latin typeface="ＭＳ Ｐゴシック"/>
            </a:rPr>
            <a:t>ポイント高い水準にあるが，平成</a:t>
          </a:r>
          <a:r>
            <a:rPr kumimoji="1" lang="en-US" altLang="ja-JP" sz="1100">
              <a:latin typeface="ＭＳ Ｐゴシック"/>
            </a:rPr>
            <a:t>28</a:t>
          </a:r>
          <a:r>
            <a:rPr kumimoji="1" lang="ja-JP" altLang="en-US" sz="1100">
              <a:latin typeface="ＭＳ Ｐゴシック"/>
            </a:rPr>
            <a:t>年度に公共施設等総合管理計画を策定し，将来施設更新費用の試算結果等を踏まえ，計画期間</a:t>
          </a:r>
          <a:r>
            <a:rPr kumimoji="1" lang="en-US" altLang="ja-JP" sz="1100">
              <a:latin typeface="ＭＳ Ｐゴシック"/>
            </a:rPr>
            <a:t>30</a:t>
          </a:r>
          <a:r>
            <a:rPr kumimoji="1" lang="ja-JP" altLang="en-US" sz="1100">
              <a:latin typeface="ＭＳ Ｐゴシック"/>
            </a:rPr>
            <a:t>年間における数値目標を，</a:t>
          </a:r>
          <a:r>
            <a:rPr kumimoji="1" lang="en-US" altLang="ja-JP" sz="1100">
              <a:latin typeface="ＭＳ Ｐゴシック"/>
            </a:rPr>
            <a:t>30</a:t>
          </a:r>
          <a:r>
            <a:rPr kumimoji="1" lang="ja-JP" altLang="en-US" sz="1100">
              <a:latin typeface="ＭＳ Ｐゴシック"/>
            </a:rPr>
            <a:t>年間で延床面積の総量の</a:t>
          </a:r>
          <a:r>
            <a:rPr kumimoji="1" lang="en-US" altLang="ja-JP" sz="1100">
              <a:latin typeface="ＭＳ Ｐゴシック"/>
            </a:rPr>
            <a:t>3</a:t>
          </a:r>
          <a:r>
            <a:rPr kumimoji="1" lang="ja-JP" altLang="en-US" sz="1100">
              <a:latin typeface="ＭＳ Ｐゴシック"/>
            </a:rPr>
            <a:t>割削減と設定した。今後，個別施設計画を策定していくとともに，公共施設に係る各種情報を把握・共有しながら，維持管理コストの縮減に努めるとともに，効果的かつ効率的な行政運営を推進する。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7"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131064</xdr:rowOff>
    </xdr:from>
    <xdr:to>
      <xdr:col>3</xdr:col>
      <xdr:colOff>1222375</xdr:colOff>
      <xdr:row>28</xdr:row>
      <xdr:rowOff>61214</xdr:rowOff>
    </xdr:to>
    <xdr:sp macro="" textlink="">
      <xdr:nvSpPr>
        <xdr:cNvPr id="74" name="円/楕円 73"/>
        <xdr:cNvSpPr/>
      </xdr:nvSpPr>
      <xdr:spPr>
        <a:xfrm>
          <a:off x="47117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153941</xdr:rowOff>
    </xdr:from>
    <xdr:ext cx="405111" cy="259045"/>
    <xdr:sp macro="" textlink="">
      <xdr:nvSpPr>
        <xdr:cNvPr id="75" name="有形固定資産減価償却率該当値テキスト"/>
        <xdr:cNvSpPr txBox="1"/>
      </xdr:nvSpPr>
      <xdr:spPr>
        <a:xfrm>
          <a:off x="4813300" y="539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290913</xdr:colOff>
      <xdr:row>22</xdr:row>
      <xdr:rowOff>55021</xdr:rowOff>
    </xdr:from>
    <xdr:to>
      <xdr:col>10</xdr:col>
      <xdr:colOff>1061637</xdr:colOff>
      <xdr:row>24</xdr:row>
      <xdr:rowOff>21180</xdr:rowOff>
    </xdr:to>
    <xdr:sp macro="" textlink="">
      <xdr:nvSpPr>
        <xdr:cNvPr id="78" name="正方形/長方形 7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[ 8.2</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債務償還可能年数は類似団体平均を</a:t>
          </a:r>
          <a:r>
            <a:rPr kumimoji="1" lang="en-US" altLang="ja-JP" sz="1100">
              <a:latin typeface="ＭＳ Ｐゴシック"/>
            </a:rPr>
            <a:t>6.6</a:t>
          </a:r>
          <a:r>
            <a:rPr kumimoji="1" lang="ja-JP" altLang="en-US" sz="1100">
              <a:latin typeface="ＭＳ Ｐゴシック"/>
            </a:rPr>
            <a:t>年下回っている。主な要因としては，地方債現在高について，平成</a:t>
          </a:r>
          <a:r>
            <a:rPr kumimoji="1" lang="en-US" altLang="ja-JP" sz="1100">
              <a:latin typeface="ＭＳ Ｐゴシック"/>
            </a:rPr>
            <a:t>27</a:t>
          </a:r>
          <a:r>
            <a:rPr kumimoji="1" lang="ja-JP" altLang="en-US" sz="1100">
              <a:latin typeface="ＭＳ Ｐゴシック"/>
            </a:rPr>
            <a:t>年度は道の駅整備等により増となったものの，平成</a:t>
          </a:r>
          <a:r>
            <a:rPr kumimoji="1" lang="en-US" altLang="ja-JP" sz="1100">
              <a:latin typeface="ＭＳ Ｐゴシック"/>
            </a:rPr>
            <a:t>19</a:t>
          </a:r>
          <a:r>
            <a:rPr kumimoji="1" lang="ja-JP" altLang="en-US" sz="1100">
              <a:latin typeface="ＭＳ Ｐゴシック"/>
            </a:rPr>
            <a:t>年度から地方債借入を償還元金以下として地方債発行の抑制に取り組んだことによる。</a:t>
          </a: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1" name="テキスト ボックス 9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92" name="直線コネクタ 9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33</xdr:row>
      <xdr:rowOff>147499</xdr:rowOff>
    </xdr:from>
    <xdr:ext cx="359393" cy="225703"/>
    <xdr:sp macro="" textlink="">
      <xdr:nvSpPr>
        <xdr:cNvPr id="93" name="テキスト ボックス 92"/>
        <xdr:cNvSpPr txBox="1"/>
      </xdr:nvSpPr>
      <xdr:spPr>
        <a:xfrm>
          <a:off x="10880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94" name="直線コネクタ 9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31</xdr:row>
      <xdr:rowOff>58599</xdr:rowOff>
    </xdr:from>
    <xdr:ext cx="359393" cy="225703"/>
    <xdr:sp macro="" textlink="">
      <xdr:nvSpPr>
        <xdr:cNvPr id="95" name="テキスト ボックス 94"/>
        <xdr:cNvSpPr txBox="1"/>
      </xdr:nvSpPr>
      <xdr:spPr>
        <a:xfrm>
          <a:off x="10880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96" name="直線コネクタ 9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28</xdr:row>
      <xdr:rowOff>141149</xdr:rowOff>
    </xdr:from>
    <xdr:ext cx="359393" cy="225703"/>
    <xdr:sp macro="" textlink="">
      <xdr:nvSpPr>
        <xdr:cNvPr id="97" name="テキスト ボックス 96"/>
        <xdr:cNvSpPr txBox="1"/>
      </xdr:nvSpPr>
      <xdr:spPr>
        <a:xfrm>
          <a:off x="10880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98" name="直線コネクタ 9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52249</xdr:rowOff>
    </xdr:from>
    <xdr:ext cx="359393" cy="225703"/>
    <xdr:sp macro="" textlink="">
      <xdr:nvSpPr>
        <xdr:cNvPr id="99" name="テキスト ボックス 98"/>
        <xdr:cNvSpPr txBox="1"/>
      </xdr:nvSpPr>
      <xdr:spPr>
        <a:xfrm>
          <a:off x="10880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0" name="直線コネクタ 9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1" name="テキスト ボックス 100"/>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28</xdr:row>
      <xdr:rowOff>92456</xdr:rowOff>
    </xdr:from>
    <xdr:to>
      <xdr:col>10</xdr:col>
      <xdr:colOff>1183639</xdr:colOff>
      <xdr:row>34</xdr:row>
      <xdr:rowOff>147574</xdr:rowOff>
    </xdr:to>
    <xdr:cxnSp macro="">
      <xdr:nvCxnSpPr>
        <xdr:cNvPr id="103" name="直線コネクタ 102"/>
        <xdr:cNvCxnSpPr/>
      </xdr:nvCxnSpPr>
      <xdr:spPr>
        <a:xfrm flipV="1">
          <a:off x="14793595" y="5674106"/>
          <a:ext cx="1269"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151401</xdr:rowOff>
    </xdr:from>
    <xdr:ext cx="340478" cy="259045"/>
    <xdr:sp macro="" textlink="">
      <xdr:nvSpPr>
        <xdr:cNvPr id="104" name="債務償還可能年数最小値テキスト"/>
        <xdr:cNvSpPr txBox="1"/>
      </xdr:nvSpPr>
      <xdr:spPr>
        <a:xfrm>
          <a:off x="14846300" y="6761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10</xdr:col>
      <xdr:colOff>1095375</xdr:colOff>
      <xdr:row>34</xdr:row>
      <xdr:rowOff>147574</xdr:rowOff>
    </xdr:from>
    <xdr:to>
      <xdr:col>10</xdr:col>
      <xdr:colOff>1273175</xdr:colOff>
      <xdr:row>34</xdr:row>
      <xdr:rowOff>147574</xdr:rowOff>
    </xdr:to>
    <xdr:cxnSp macro="">
      <xdr:nvCxnSpPr>
        <xdr:cNvPr id="105" name="直線コネクタ 104"/>
        <xdr:cNvCxnSpPr/>
      </xdr:nvCxnSpPr>
      <xdr:spPr>
        <a:xfrm>
          <a:off x="14706600" y="67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27</xdr:row>
      <xdr:rowOff>39133</xdr:rowOff>
    </xdr:from>
    <xdr:ext cx="405111" cy="259045"/>
    <xdr:sp macro="" textlink="">
      <xdr:nvSpPr>
        <xdr:cNvPr id="106" name="債務償還可能年数最大値テキスト"/>
        <xdr:cNvSpPr txBox="1"/>
      </xdr:nvSpPr>
      <xdr:spPr>
        <a:xfrm>
          <a:off x="14846300"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10</xdr:col>
      <xdr:colOff>1095375</xdr:colOff>
      <xdr:row>28</xdr:row>
      <xdr:rowOff>92456</xdr:rowOff>
    </xdr:from>
    <xdr:to>
      <xdr:col>10</xdr:col>
      <xdr:colOff>1273175</xdr:colOff>
      <xdr:row>28</xdr:row>
      <xdr:rowOff>92456</xdr:rowOff>
    </xdr:to>
    <xdr:cxnSp macro="">
      <xdr:nvCxnSpPr>
        <xdr:cNvPr id="107" name="直線コネクタ 106"/>
        <xdr:cNvCxnSpPr/>
      </xdr:nvCxnSpPr>
      <xdr:spPr>
        <a:xfrm>
          <a:off x="14706600" y="567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6113</xdr:rowOff>
    </xdr:from>
    <xdr:ext cx="405111" cy="259045"/>
    <xdr:sp macro="" textlink="">
      <xdr:nvSpPr>
        <xdr:cNvPr id="108" name="債務償還可能年数平均値テキスト"/>
        <xdr:cNvSpPr txBox="1"/>
      </xdr:nvSpPr>
      <xdr:spPr>
        <a:xfrm>
          <a:off x="14846300" y="6273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154686</xdr:rowOff>
    </xdr:from>
    <xdr:to>
      <xdr:col>10</xdr:col>
      <xdr:colOff>1235075</xdr:colOff>
      <xdr:row>33</xdr:row>
      <xdr:rowOff>84836</xdr:rowOff>
    </xdr:to>
    <xdr:sp macro="" textlink="">
      <xdr:nvSpPr>
        <xdr:cNvPr id="109" name="フローチャート : 判断 108"/>
        <xdr:cNvSpPr/>
      </xdr:nvSpPr>
      <xdr:spPr>
        <a:xfrm>
          <a:off x="147447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0" name="テキスト ボックス 10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1" name="テキスト ボックス 11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2" name="テキスト ボックス 11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3" name="テキスト ボックス 11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4" name="テキスト ボックス 11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34</xdr:row>
      <xdr:rowOff>96774</xdr:rowOff>
    </xdr:from>
    <xdr:to>
      <xdr:col>10</xdr:col>
      <xdr:colOff>1235075</xdr:colOff>
      <xdr:row>35</xdr:row>
      <xdr:rowOff>26924</xdr:rowOff>
    </xdr:to>
    <xdr:sp macro="" textlink="">
      <xdr:nvSpPr>
        <xdr:cNvPr id="115" name="円/楕円 114"/>
        <xdr:cNvSpPr/>
      </xdr:nvSpPr>
      <xdr:spPr>
        <a:xfrm>
          <a:off x="14744700" y="67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34</xdr:row>
      <xdr:rowOff>11701</xdr:rowOff>
    </xdr:from>
    <xdr:ext cx="340478" cy="259045"/>
    <xdr:sp macro="" textlink="">
      <xdr:nvSpPr>
        <xdr:cNvPr id="116" name="債務償還可能年数該当値テキスト"/>
        <xdr:cNvSpPr txBox="1"/>
      </xdr:nvSpPr>
      <xdr:spPr>
        <a:xfrm>
          <a:off x="14846300" y="66220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19" name="テキスト ボックス 11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0" name="テキスト ボックス 11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25400</xdr:rowOff>
    </xdr:from>
    <xdr:to>
      <xdr:col>6</xdr:col>
      <xdr:colOff>561975</xdr:colOff>
      <xdr:row>34</xdr:row>
      <xdr:rowOff>127000</xdr:rowOff>
    </xdr:to>
    <xdr:sp macro="" textlink="">
      <xdr:nvSpPr>
        <xdr:cNvPr id="69" name="円/楕円 68"/>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48277</xdr:rowOff>
    </xdr:from>
    <xdr:ext cx="405111" cy="259045"/>
    <xdr:sp macro="" textlink="">
      <xdr:nvSpPr>
        <xdr:cNvPr id="70" name="【道路】&#10;有形固定資産減価償却率該当値テキスト"/>
        <xdr:cNvSpPr txBox="1"/>
      </xdr:nvSpPr>
      <xdr:spPr>
        <a:xfrm>
          <a:off x="472440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128088</xdr:rowOff>
    </xdr:from>
    <xdr:ext cx="534377" cy="259045"/>
    <xdr:sp macro="" textlink="">
      <xdr:nvSpPr>
        <xdr:cNvPr id="102" name="【道路】&#10;一人当たり延長平均値テキスト"/>
        <xdr:cNvSpPr txBox="1"/>
      </xdr:nvSpPr>
      <xdr:spPr>
        <a:xfrm>
          <a:off x="10566400" y="681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95188</xdr:rowOff>
    </xdr:from>
    <xdr:to>
      <xdr:col>15</xdr:col>
      <xdr:colOff>231775</xdr:colOff>
      <xdr:row>35</xdr:row>
      <xdr:rowOff>25338</xdr:rowOff>
    </xdr:to>
    <xdr:sp macro="" textlink="">
      <xdr:nvSpPr>
        <xdr:cNvPr id="109" name="円/楕円 108"/>
        <xdr:cNvSpPr/>
      </xdr:nvSpPr>
      <xdr:spPr>
        <a:xfrm>
          <a:off x="10426700" y="59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118065</xdr:rowOff>
    </xdr:from>
    <xdr:ext cx="534377" cy="259045"/>
    <xdr:sp macro="" textlink="">
      <xdr:nvSpPr>
        <xdr:cNvPr id="110" name="【道路】&#10;一人当たり延長該当値テキスト"/>
        <xdr:cNvSpPr txBox="1"/>
      </xdr:nvSpPr>
      <xdr:spPr>
        <a:xfrm>
          <a:off x="10566400" y="57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9" name="円/楕円 148"/>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77850</xdr:rowOff>
    </xdr:from>
    <xdr:ext cx="405111" cy="259045"/>
    <xdr:sp macro="" textlink="">
      <xdr:nvSpPr>
        <xdr:cNvPr id="150" name="【橋りょう・トンネル】&#10;有形固定資産減価償却率該当値テキスト"/>
        <xdr:cNvSpPr txBox="1"/>
      </xdr:nvSpPr>
      <xdr:spPr>
        <a:xfrm>
          <a:off x="47244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140109</xdr:rowOff>
    </xdr:from>
    <xdr:to>
      <xdr:col>15</xdr:col>
      <xdr:colOff>231775</xdr:colOff>
      <xdr:row>59</xdr:row>
      <xdr:rowOff>70259</xdr:rowOff>
    </xdr:to>
    <xdr:sp macro="" textlink="">
      <xdr:nvSpPr>
        <xdr:cNvPr id="186" name="円/楕円 185"/>
        <xdr:cNvSpPr/>
      </xdr:nvSpPr>
      <xdr:spPr>
        <a:xfrm>
          <a:off x="10426700" y="10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162986</xdr:rowOff>
    </xdr:from>
    <xdr:ext cx="599010" cy="259045"/>
    <xdr:sp macro="" textlink="">
      <xdr:nvSpPr>
        <xdr:cNvPr id="187" name="【橋りょう・トンネル】&#10;一人当たり有形固定資産（償却資産）額該当値テキスト"/>
        <xdr:cNvSpPr txBox="1"/>
      </xdr:nvSpPr>
      <xdr:spPr>
        <a:xfrm>
          <a:off x="10566400" y="993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15"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83313</xdr:rowOff>
    </xdr:from>
    <xdr:to>
      <xdr:col>6</xdr:col>
      <xdr:colOff>561975</xdr:colOff>
      <xdr:row>83</xdr:row>
      <xdr:rowOff>13463</xdr:rowOff>
    </xdr:to>
    <xdr:sp macro="" textlink="">
      <xdr:nvSpPr>
        <xdr:cNvPr id="222" name="円/楕円 221"/>
        <xdr:cNvSpPr/>
      </xdr:nvSpPr>
      <xdr:spPr>
        <a:xfrm>
          <a:off x="4584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106190</xdr:rowOff>
    </xdr:from>
    <xdr:ext cx="405111" cy="259045"/>
    <xdr:sp macro="" textlink="">
      <xdr:nvSpPr>
        <xdr:cNvPr id="223" name="【公営住宅】&#10;有形固定資産減価償却率該当値テキスト"/>
        <xdr:cNvSpPr txBox="1"/>
      </xdr:nvSpPr>
      <xdr:spPr>
        <a:xfrm>
          <a:off x="4724400" y="1399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252"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10540</xdr:rowOff>
    </xdr:from>
    <xdr:to>
      <xdr:col>15</xdr:col>
      <xdr:colOff>231775</xdr:colOff>
      <xdr:row>84</xdr:row>
      <xdr:rowOff>112140</xdr:rowOff>
    </xdr:to>
    <xdr:sp macro="" textlink="">
      <xdr:nvSpPr>
        <xdr:cNvPr id="259" name="円/楕円 258"/>
        <xdr:cNvSpPr/>
      </xdr:nvSpPr>
      <xdr:spPr>
        <a:xfrm>
          <a:off x="104267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160417</xdr:rowOff>
    </xdr:from>
    <xdr:ext cx="469744" cy="259045"/>
    <xdr:sp macro="" textlink="">
      <xdr:nvSpPr>
        <xdr:cNvPr id="260" name="【公営住宅】&#10;一人当たり面積該当値テキスト"/>
        <xdr:cNvSpPr txBox="1"/>
      </xdr:nvSpPr>
      <xdr:spPr>
        <a:xfrm>
          <a:off x="10566400" y="1439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65405</xdr:rowOff>
    </xdr:from>
    <xdr:to>
      <xdr:col>23</xdr:col>
      <xdr:colOff>568325</xdr:colOff>
      <xdr:row>34</xdr:row>
      <xdr:rowOff>167005</xdr:rowOff>
    </xdr:to>
    <xdr:sp macro="" textlink="">
      <xdr:nvSpPr>
        <xdr:cNvPr id="313" name="円/楕円 312"/>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88282</xdr:rowOff>
    </xdr:from>
    <xdr:ext cx="405111" cy="259045"/>
    <xdr:sp macro="" textlink="">
      <xdr:nvSpPr>
        <xdr:cNvPr id="314" name="【認定こども園・幼稚園・保育所】&#10;有形固定資産減価償却率該当値テキスト"/>
        <xdr:cNvSpPr txBox="1"/>
      </xdr:nvSpPr>
      <xdr:spPr>
        <a:xfrm>
          <a:off x="164084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113047</xdr:rowOff>
    </xdr:from>
    <xdr:ext cx="469744" cy="259045"/>
    <xdr:sp macro="" textlink="">
      <xdr:nvSpPr>
        <xdr:cNvPr id="343" name="【認定こども園・幼稚園・保育所】&#10;一人当たり面積平均値テキスト"/>
        <xdr:cNvSpPr txBox="1"/>
      </xdr:nvSpPr>
      <xdr:spPr>
        <a:xfrm>
          <a:off x="222504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44450</xdr:rowOff>
    </xdr:from>
    <xdr:to>
      <xdr:col>32</xdr:col>
      <xdr:colOff>238125</xdr:colOff>
      <xdr:row>40</xdr:row>
      <xdr:rowOff>146050</xdr:rowOff>
    </xdr:to>
    <xdr:sp macro="" textlink="">
      <xdr:nvSpPr>
        <xdr:cNvPr id="350" name="円/楕円 349"/>
        <xdr:cNvSpPr/>
      </xdr:nvSpPr>
      <xdr:spPr>
        <a:xfrm>
          <a:off x="22110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22877</xdr:rowOff>
    </xdr:from>
    <xdr:ext cx="469744" cy="259045"/>
    <xdr:sp macro="" textlink="">
      <xdr:nvSpPr>
        <xdr:cNvPr id="351" name="【認定こども園・幼稚園・保育所】&#10;一人当たり面積該当値テキスト"/>
        <xdr:cNvSpPr txBox="1"/>
      </xdr:nvSpPr>
      <xdr:spPr>
        <a:xfrm>
          <a:off x="222504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44467</xdr:rowOff>
    </xdr:from>
    <xdr:ext cx="405111" cy="259045"/>
    <xdr:sp macro="" textlink="">
      <xdr:nvSpPr>
        <xdr:cNvPr id="381" name="【学校施設】&#10;有形固定資産減価償却率平均値テキスト"/>
        <xdr:cNvSpPr txBox="1"/>
      </xdr:nvSpPr>
      <xdr:spPr>
        <a:xfrm>
          <a:off x="164084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151130</xdr:rowOff>
    </xdr:from>
    <xdr:to>
      <xdr:col>23</xdr:col>
      <xdr:colOff>568325</xdr:colOff>
      <xdr:row>63</xdr:row>
      <xdr:rowOff>81280</xdr:rowOff>
    </xdr:to>
    <xdr:sp macro="" textlink="">
      <xdr:nvSpPr>
        <xdr:cNvPr id="388" name="円/楕円 387"/>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66057</xdr:rowOff>
    </xdr:from>
    <xdr:ext cx="405111" cy="259045"/>
    <xdr:sp macro="" textlink="">
      <xdr:nvSpPr>
        <xdr:cNvPr id="389" name="【学校施設】&#10;有形固定資産減価償却率該当値テキスト"/>
        <xdr:cNvSpPr txBox="1"/>
      </xdr:nvSpPr>
      <xdr:spPr>
        <a:xfrm>
          <a:off x="164084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19"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2540</xdr:rowOff>
    </xdr:from>
    <xdr:to>
      <xdr:col>32</xdr:col>
      <xdr:colOff>238125</xdr:colOff>
      <xdr:row>64</xdr:row>
      <xdr:rowOff>104140</xdr:rowOff>
    </xdr:to>
    <xdr:sp macro="" textlink="">
      <xdr:nvSpPr>
        <xdr:cNvPr id="426" name="円/楕円 425"/>
        <xdr:cNvSpPr/>
      </xdr:nvSpPr>
      <xdr:spPr>
        <a:xfrm>
          <a:off x="22110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88917</xdr:rowOff>
    </xdr:from>
    <xdr:ext cx="469744" cy="259045"/>
    <xdr:sp macro="" textlink="">
      <xdr:nvSpPr>
        <xdr:cNvPr id="427" name="【学校施設】&#10;一人当たり面積該当値テキスト"/>
        <xdr:cNvSpPr txBox="1"/>
      </xdr:nvSpPr>
      <xdr:spPr>
        <a:xfrm>
          <a:off x="222504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6" name="正方形/長方形 43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3" name="正方形/長方形 44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4" name="正方形/長方形 4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1" name="正方形/長方形 4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4" name="テキスト ボックス 4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5" name="直線コネクタ 4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6" name="テキスト ボックス 4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7" name="直線コネクタ 4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8" name="テキスト ボックス 4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9" name="直線コネクタ 4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0" name="テキスト ボックス 4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1" name="直線コネクタ 4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2" name="テキスト ボックス 4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3" name="直線コネクタ 4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4" name="テキスト ボックス 4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6" name="テキスト ボックス 4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468" name="直線コネクタ 467"/>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69"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70" name="直線コネクタ 469"/>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471"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472" name="直線コネクタ 471"/>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473"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474" name="フローチャート : 判断 473"/>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6350</xdr:rowOff>
    </xdr:from>
    <xdr:to>
      <xdr:col>23</xdr:col>
      <xdr:colOff>568325</xdr:colOff>
      <xdr:row>99</xdr:row>
      <xdr:rowOff>107950</xdr:rowOff>
    </xdr:to>
    <xdr:sp macro="" textlink="">
      <xdr:nvSpPr>
        <xdr:cNvPr id="480" name="円/楕円 479"/>
        <xdr:cNvSpPr/>
      </xdr:nvSpPr>
      <xdr:spPr>
        <a:xfrm>
          <a:off x="16268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98</xdr:row>
      <xdr:rowOff>130827</xdr:rowOff>
    </xdr:from>
    <xdr:ext cx="405111" cy="259045"/>
    <xdr:sp macro="" textlink="">
      <xdr:nvSpPr>
        <xdr:cNvPr id="481" name="【公民館】&#10;有形固定資産減価償却率該当値テキスト"/>
        <xdr:cNvSpPr txBox="1"/>
      </xdr:nvSpPr>
      <xdr:spPr>
        <a:xfrm>
          <a:off x="164084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2" name="正方形/長方形 48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9" name="正方形/長方形 48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05" name="直線コネクタ 504"/>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06"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07" name="直線コネクタ 506"/>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08"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09" name="直線コネクタ 508"/>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510"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11" name="フローチャート : 判断 510"/>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59689</xdr:rowOff>
    </xdr:from>
    <xdr:to>
      <xdr:col>32</xdr:col>
      <xdr:colOff>238125</xdr:colOff>
      <xdr:row>102</xdr:row>
      <xdr:rowOff>161289</xdr:rowOff>
    </xdr:to>
    <xdr:sp macro="" textlink="">
      <xdr:nvSpPr>
        <xdr:cNvPr id="517" name="円/楕円 516"/>
        <xdr:cNvSpPr/>
      </xdr:nvSpPr>
      <xdr:spPr>
        <a:xfrm>
          <a:off x="22110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82566</xdr:rowOff>
    </xdr:from>
    <xdr:ext cx="469744" cy="259045"/>
    <xdr:sp macro="" textlink="">
      <xdr:nvSpPr>
        <xdr:cNvPr id="518" name="【公民館】&#10;一人当たり面積該当値テキスト"/>
        <xdr:cNvSpPr txBox="1"/>
      </xdr:nvSpPr>
      <xdr:spPr>
        <a:xfrm>
          <a:off x="222504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9" name="正方形/長方形 51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1" name="テキスト ボックス 52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の外，認定こども園・幼稚園・保育所，公営住宅，公民館であり，特に低くなっている施設は学校施設である。認定こども園・幼稚園・保育所については，</a:t>
          </a:r>
          <a:r>
            <a:rPr kumimoji="1" lang="en-US" altLang="ja-JP" sz="1300">
              <a:latin typeface="ＭＳ Ｐゴシック"/>
            </a:rPr>
            <a:t>87.9</a:t>
          </a:r>
          <a:r>
            <a:rPr kumimoji="1" lang="ja-JP" altLang="en-US" sz="1300">
              <a:latin typeface="ＭＳ Ｐゴシック"/>
            </a:rPr>
            <a:t>％となっており，類似団体平均より</a:t>
          </a:r>
          <a:r>
            <a:rPr kumimoji="1" lang="en-US" altLang="ja-JP" sz="1300">
              <a:latin typeface="ＭＳ Ｐゴシック"/>
            </a:rPr>
            <a:t>25</a:t>
          </a:r>
          <a:r>
            <a:rPr kumimoji="1" lang="ja-JP" altLang="en-US" sz="1300">
              <a:latin typeface="ＭＳ Ｐゴシック"/>
            </a:rPr>
            <a:t>ポイント高くなっている。本市では，公立の幼稚園</a:t>
          </a:r>
          <a:r>
            <a:rPr kumimoji="1" lang="en-US" altLang="ja-JP" sz="1300">
              <a:latin typeface="ＭＳ Ｐゴシック"/>
            </a:rPr>
            <a:t>4</a:t>
          </a:r>
          <a:r>
            <a:rPr kumimoji="1" lang="ja-JP" altLang="en-US" sz="1300">
              <a:latin typeface="ＭＳ Ｐゴシック"/>
            </a:rPr>
            <a:t>園と保育所</a:t>
          </a:r>
          <a:r>
            <a:rPr kumimoji="1" lang="en-US" altLang="ja-JP" sz="1300">
              <a:latin typeface="ＭＳ Ｐゴシック"/>
            </a:rPr>
            <a:t>3</a:t>
          </a:r>
          <a:r>
            <a:rPr kumimoji="1" lang="ja-JP" altLang="en-US" sz="1300">
              <a:latin typeface="ＭＳ Ｐゴシック"/>
            </a:rPr>
            <a:t>施設を設置しているが，急速な少子化による就園児数の減少により，平成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a:t>
          </a:r>
          <a:r>
            <a:rPr kumimoji="1" lang="en-US" altLang="ja-JP" sz="1300">
              <a:latin typeface="ＭＳ Ｐゴシック"/>
            </a:rPr>
            <a:t>1</a:t>
          </a:r>
          <a:r>
            <a:rPr kumimoji="1" lang="ja-JP" altLang="en-US" sz="1300">
              <a:latin typeface="ＭＳ Ｐゴシック"/>
            </a:rPr>
            <a:t>園が閉園となっている。建築後</a:t>
          </a:r>
          <a:r>
            <a:rPr kumimoji="1" lang="en-US" altLang="ja-JP" sz="1300">
              <a:latin typeface="ＭＳ Ｐゴシック"/>
            </a:rPr>
            <a:t>30</a:t>
          </a:r>
          <a:r>
            <a:rPr kumimoji="1" lang="ja-JP" altLang="en-US" sz="1300">
              <a:latin typeface="ＭＳ Ｐゴシック"/>
            </a:rPr>
            <a:t>年以上経過のものが</a:t>
          </a:r>
          <a:r>
            <a:rPr kumimoji="1" lang="en-US" altLang="ja-JP" sz="1300">
              <a:latin typeface="ＭＳ Ｐゴシック"/>
            </a:rPr>
            <a:t>5</a:t>
          </a:r>
          <a:r>
            <a:rPr kumimoji="1" lang="ja-JP" altLang="en-US" sz="1300">
              <a:latin typeface="ＭＳ Ｐゴシック"/>
            </a:rPr>
            <a:t>施設あり，老朽化対策が課題となっている。また，幼稚園については，平成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月に，再編に関する基本方針を策定し検討している。また，</a:t>
          </a:r>
          <a:r>
            <a:rPr kumimoji="1" lang="ja-JP" altLang="ja-JP" sz="1300">
              <a:solidFill>
                <a:schemeClr val="dk1"/>
              </a:solidFill>
              <a:effectLst/>
              <a:latin typeface="+mn-lt"/>
              <a:ea typeface="+mn-ea"/>
              <a:cs typeface="+mn-cs"/>
            </a:rPr>
            <a:t>公民館について</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ea"/>
              <a:ea typeface="+mn-ea"/>
              <a:cs typeface="+mn-cs"/>
            </a:rPr>
            <a:t>83.0</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となっており，類似団体平均より</a:t>
          </a:r>
          <a:r>
            <a:rPr kumimoji="1" lang="en-US" altLang="ja-JP" sz="1300">
              <a:solidFill>
                <a:schemeClr val="dk1"/>
              </a:solidFill>
              <a:effectLst/>
              <a:latin typeface="+mn-ea"/>
              <a:ea typeface="+mn-ea"/>
              <a:cs typeface="+mn-cs"/>
            </a:rPr>
            <a:t>18.5</a:t>
          </a:r>
          <a:r>
            <a:rPr kumimoji="1" lang="ja-JP" altLang="en-US" sz="1300">
              <a:solidFill>
                <a:schemeClr val="dk1"/>
              </a:solidFill>
              <a:effectLst/>
              <a:latin typeface="+mn-ea"/>
              <a:ea typeface="+mn-ea"/>
              <a:cs typeface="+mn-cs"/>
            </a:rPr>
            <a:t>ポイント</a:t>
          </a:r>
          <a:r>
            <a:rPr kumimoji="1" lang="ja-JP" altLang="ja-JP" sz="1300">
              <a:solidFill>
                <a:schemeClr val="dk1"/>
              </a:solidFill>
              <a:effectLst/>
              <a:latin typeface="+mn-lt"/>
              <a:ea typeface="+mn-ea"/>
              <a:cs typeface="+mn-cs"/>
            </a:rPr>
            <a:t>高くなっている。</a:t>
          </a:r>
          <a:r>
            <a:rPr kumimoji="1" lang="ja-JP" altLang="en-US" sz="1300">
              <a:solidFill>
                <a:schemeClr val="dk1"/>
              </a:solidFill>
              <a:effectLst/>
              <a:latin typeface="+mn-lt"/>
              <a:ea typeface="+mn-ea"/>
              <a:cs typeface="+mn-cs"/>
            </a:rPr>
            <a:t>公民館施設については，町村合併前の</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lt"/>
              <a:ea typeface="+mn-ea"/>
              <a:cs typeface="+mn-cs"/>
            </a:rPr>
            <a:t>地域に中心となる公民館が</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lt"/>
              <a:ea typeface="+mn-ea"/>
              <a:cs typeface="+mn-cs"/>
            </a:rPr>
            <a:t>館ずつあり，分館についても</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館を設置している。</a:t>
          </a:r>
          <a:r>
            <a:rPr kumimoji="1" lang="ja-JP" altLang="en-US" sz="1300">
              <a:solidFill>
                <a:schemeClr val="dk1"/>
              </a:solidFill>
              <a:effectLst/>
              <a:latin typeface="ＭＳ Ｐゴシック"/>
              <a:ea typeface="+mn-ea"/>
              <a:cs typeface="+mn-cs"/>
            </a:rPr>
            <a:t>建築後</a:t>
          </a:r>
          <a:r>
            <a:rPr kumimoji="1" lang="en-US" altLang="ja-JP" sz="1300">
              <a:solidFill>
                <a:schemeClr val="dk1"/>
              </a:solidFill>
              <a:effectLst/>
              <a:latin typeface="ＭＳ Ｐゴシック"/>
              <a:ea typeface="+mn-ea"/>
              <a:cs typeface="+mn-cs"/>
            </a:rPr>
            <a:t>30</a:t>
          </a:r>
          <a:r>
            <a:rPr kumimoji="1" lang="ja-JP" altLang="en-US" sz="1300">
              <a:solidFill>
                <a:schemeClr val="dk1"/>
              </a:solidFill>
              <a:effectLst/>
              <a:latin typeface="ＭＳ Ｐゴシック"/>
              <a:ea typeface="+mn-ea"/>
              <a:cs typeface="+mn-cs"/>
            </a:rPr>
            <a:t>年以上経過している施設も多数あり，老朽化対策が必要とされていることに加え，分館については，集会所と類似的な利用状況であり，その区別が明確化されていない状況から，集会所への移行も含め，統合，縮小等について検討し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図書館】&#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82550</xdr:rowOff>
    </xdr:from>
    <xdr:to>
      <xdr:col>6</xdr:col>
      <xdr:colOff>561975</xdr:colOff>
      <xdr:row>40</xdr:row>
      <xdr:rowOff>12700</xdr:rowOff>
    </xdr:to>
    <xdr:sp macro="" textlink="">
      <xdr:nvSpPr>
        <xdr:cNvPr id="69" name="円/楕円 68"/>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60977</xdr:rowOff>
    </xdr:from>
    <xdr:ext cx="405111" cy="259045"/>
    <xdr:sp macro="" textlink="">
      <xdr:nvSpPr>
        <xdr:cNvPr id="70" name="【図書館】&#10;有形固定資産減価償却率該当値テキスト"/>
        <xdr:cNvSpPr txBox="1"/>
      </xdr:nvSpPr>
      <xdr:spPr>
        <a:xfrm>
          <a:off x="4724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9072</xdr:rowOff>
    </xdr:from>
    <xdr:to>
      <xdr:col>15</xdr:col>
      <xdr:colOff>231775</xdr:colOff>
      <xdr:row>40</xdr:row>
      <xdr:rowOff>110672</xdr:rowOff>
    </xdr:to>
    <xdr:sp macro="" textlink="">
      <xdr:nvSpPr>
        <xdr:cNvPr id="109" name="円/楕円 108"/>
        <xdr:cNvSpPr/>
      </xdr:nvSpPr>
      <xdr:spPr>
        <a:xfrm>
          <a:off x="10426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158949</xdr:rowOff>
    </xdr:from>
    <xdr:ext cx="469744" cy="259045"/>
    <xdr:sp macro="" textlink="">
      <xdr:nvSpPr>
        <xdr:cNvPr id="110" name="【図書館】&#10;一人当たり面積該当値テキスト"/>
        <xdr:cNvSpPr txBox="1"/>
      </xdr:nvSpPr>
      <xdr:spPr>
        <a:xfrm>
          <a:off x="105664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93980</xdr:rowOff>
    </xdr:from>
    <xdr:to>
      <xdr:col>6</xdr:col>
      <xdr:colOff>561975</xdr:colOff>
      <xdr:row>61</xdr:row>
      <xdr:rowOff>24130</xdr:rowOff>
    </xdr:to>
    <xdr:sp macro="" textlink="">
      <xdr:nvSpPr>
        <xdr:cNvPr id="147" name="円/楕円 146"/>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72407</xdr:rowOff>
    </xdr:from>
    <xdr:ext cx="405111" cy="259045"/>
    <xdr:sp macro="" textlink="">
      <xdr:nvSpPr>
        <xdr:cNvPr id="148" name="【体育館・プール】&#10;有形固定資産減価償却率該当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72661</xdr:rowOff>
    </xdr:from>
    <xdr:ext cx="469744" cy="259045"/>
    <xdr:sp macro="" textlink="">
      <xdr:nvSpPr>
        <xdr:cNvPr id="175" name="【体育館・プール】&#10;一人当たり面積平均値テキスト"/>
        <xdr:cNvSpPr txBox="1"/>
      </xdr:nvSpPr>
      <xdr:spPr>
        <a:xfrm>
          <a:off x="10566400" y="1018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65786</xdr:rowOff>
    </xdr:from>
    <xdr:to>
      <xdr:col>15</xdr:col>
      <xdr:colOff>231775</xdr:colOff>
      <xdr:row>60</xdr:row>
      <xdr:rowOff>167386</xdr:rowOff>
    </xdr:to>
    <xdr:sp macro="" textlink="">
      <xdr:nvSpPr>
        <xdr:cNvPr id="182" name="円/楕円 181"/>
        <xdr:cNvSpPr/>
      </xdr:nvSpPr>
      <xdr:spPr>
        <a:xfrm>
          <a:off x="10426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44213</xdr:rowOff>
    </xdr:from>
    <xdr:ext cx="469744" cy="259045"/>
    <xdr:sp macro="" textlink="">
      <xdr:nvSpPr>
        <xdr:cNvPr id="183" name="【体育館・プール】&#10;一人当たり面積該当値テキスト"/>
        <xdr:cNvSpPr txBox="1"/>
      </xdr:nvSpPr>
      <xdr:spPr>
        <a:xfrm>
          <a:off x="10566400" y="103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13"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143511</xdr:rowOff>
    </xdr:from>
    <xdr:to>
      <xdr:col>6</xdr:col>
      <xdr:colOff>561975</xdr:colOff>
      <xdr:row>84</xdr:row>
      <xdr:rowOff>73661</xdr:rowOff>
    </xdr:to>
    <xdr:sp macro="" textlink="">
      <xdr:nvSpPr>
        <xdr:cNvPr id="220" name="円/楕円 219"/>
        <xdr:cNvSpPr/>
      </xdr:nvSpPr>
      <xdr:spPr>
        <a:xfrm>
          <a:off x="4584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121938</xdr:rowOff>
    </xdr:from>
    <xdr:ext cx="405111" cy="259045"/>
    <xdr:sp macro="" textlink="">
      <xdr:nvSpPr>
        <xdr:cNvPr id="221" name="【福祉施設】&#10;有形固定資産減価償却率該当値テキスト"/>
        <xdr:cNvSpPr txBox="1"/>
      </xdr:nvSpPr>
      <xdr:spPr>
        <a:xfrm>
          <a:off x="47244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166370</xdr:rowOff>
    </xdr:from>
    <xdr:to>
      <xdr:col>15</xdr:col>
      <xdr:colOff>231775</xdr:colOff>
      <xdr:row>86</xdr:row>
      <xdr:rowOff>96520</xdr:rowOff>
    </xdr:to>
    <xdr:sp macro="" textlink="">
      <xdr:nvSpPr>
        <xdr:cNvPr id="257" name="円/楕円 256"/>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81297</xdr:rowOff>
    </xdr:from>
    <xdr:ext cx="469744" cy="259045"/>
    <xdr:sp macro="" textlink="">
      <xdr:nvSpPr>
        <xdr:cNvPr id="258" name="【福祉施設】&#10;一人当たり面積該当値テキスト"/>
        <xdr:cNvSpPr txBox="1"/>
      </xdr:nvSpPr>
      <xdr:spPr>
        <a:xfrm>
          <a:off x="105664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164482</xdr:rowOff>
    </xdr:from>
    <xdr:ext cx="405111" cy="259045"/>
    <xdr:sp macro="" textlink="">
      <xdr:nvSpPr>
        <xdr:cNvPr id="287" name="【市民会館】&#10;有形固定資産減価償却率平均値テキスト"/>
        <xdr:cNvSpPr txBox="1"/>
      </xdr:nvSpPr>
      <xdr:spPr>
        <a:xfrm>
          <a:off x="4724400" y="1765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13970</xdr:rowOff>
    </xdr:from>
    <xdr:to>
      <xdr:col>6</xdr:col>
      <xdr:colOff>561975</xdr:colOff>
      <xdr:row>104</xdr:row>
      <xdr:rowOff>115570</xdr:rowOff>
    </xdr:to>
    <xdr:sp macro="" textlink="">
      <xdr:nvSpPr>
        <xdr:cNvPr id="294" name="円/楕円 293"/>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163847</xdr:rowOff>
    </xdr:from>
    <xdr:ext cx="405111" cy="259045"/>
    <xdr:sp macro="" textlink="">
      <xdr:nvSpPr>
        <xdr:cNvPr id="295" name="【市民会館】&#10;有形固定資産減価償却率該当値テキスト"/>
        <xdr:cNvSpPr txBox="1"/>
      </xdr:nvSpPr>
      <xdr:spPr>
        <a:xfrm>
          <a:off x="4724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2557</xdr:rowOff>
    </xdr:from>
    <xdr:ext cx="469744" cy="259045"/>
    <xdr:sp macro="" textlink="">
      <xdr:nvSpPr>
        <xdr:cNvPr id="322" name="【市民会館】&#10;一人当たり面積平均値テキスト"/>
        <xdr:cNvSpPr txBox="1"/>
      </xdr:nvSpPr>
      <xdr:spPr>
        <a:xfrm>
          <a:off x="10566400" y="1783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61976</xdr:rowOff>
    </xdr:from>
    <xdr:to>
      <xdr:col>15</xdr:col>
      <xdr:colOff>231775</xdr:colOff>
      <xdr:row>105</xdr:row>
      <xdr:rowOff>163576</xdr:rowOff>
    </xdr:to>
    <xdr:sp macro="" textlink="">
      <xdr:nvSpPr>
        <xdr:cNvPr id="329" name="円/楕円 328"/>
        <xdr:cNvSpPr/>
      </xdr:nvSpPr>
      <xdr:spPr>
        <a:xfrm>
          <a:off x="10426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40403</xdr:rowOff>
    </xdr:from>
    <xdr:ext cx="469744" cy="259045"/>
    <xdr:sp macro="" textlink="">
      <xdr:nvSpPr>
        <xdr:cNvPr id="330" name="【市民会館】&#10;一人当たり面積該当値テキスト"/>
        <xdr:cNvSpPr txBox="1"/>
      </xdr:nvSpPr>
      <xdr:spPr>
        <a:xfrm>
          <a:off x="10566400"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9" name="正方形/長方形 33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6" name="正方形/長方形 34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73" name="直線コネクタ 372"/>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74"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75" name="直線コネクタ 37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76"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77" name="直線コネクタ 37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378"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79" name="フローチャート : 判断 378"/>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61867</xdr:rowOff>
    </xdr:from>
    <xdr:to>
      <xdr:col>23</xdr:col>
      <xdr:colOff>568325</xdr:colOff>
      <xdr:row>61</xdr:row>
      <xdr:rowOff>163467</xdr:rowOff>
    </xdr:to>
    <xdr:sp macro="" textlink="">
      <xdr:nvSpPr>
        <xdr:cNvPr id="385" name="円/楕円 384"/>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40294</xdr:rowOff>
    </xdr:from>
    <xdr:ext cx="405111" cy="259045"/>
    <xdr:sp macro="" textlink="">
      <xdr:nvSpPr>
        <xdr:cNvPr id="386" name="【保健センター・保健所】&#10;有形固定資産減価償却率該当値テキスト"/>
        <xdr:cNvSpPr txBox="1"/>
      </xdr:nvSpPr>
      <xdr:spPr>
        <a:xfrm>
          <a:off x="164084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08" name="直線コネクタ 407"/>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09"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10" name="直線コネクタ 4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11"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12" name="直線コネクタ 41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152671</xdr:rowOff>
    </xdr:from>
    <xdr:ext cx="469744" cy="259045"/>
    <xdr:sp macro="" textlink="">
      <xdr:nvSpPr>
        <xdr:cNvPr id="413" name="【保健センター・保健所】&#10;一人当たり面積平均値テキスト"/>
        <xdr:cNvSpPr txBox="1"/>
      </xdr:nvSpPr>
      <xdr:spPr>
        <a:xfrm>
          <a:off x="22250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14" name="フローチャート : 判断 4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81788</xdr:rowOff>
    </xdr:from>
    <xdr:to>
      <xdr:col>32</xdr:col>
      <xdr:colOff>238125</xdr:colOff>
      <xdr:row>63</xdr:row>
      <xdr:rowOff>11938</xdr:rowOff>
    </xdr:to>
    <xdr:sp macro="" textlink="">
      <xdr:nvSpPr>
        <xdr:cNvPr id="420" name="円/楕円 419"/>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60215</xdr:rowOff>
    </xdr:from>
    <xdr:ext cx="469744" cy="259045"/>
    <xdr:sp macro="" textlink="">
      <xdr:nvSpPr>
        <xdr:cNvPr id="421" name="【保健センター・保健所】&#10;一人当たり面積該当値テキスト"/>
        <xdr:cNvSpPr txBox="1"/>
      </xdr:nvSpPr>
      <xdr:spPr>
        <a:xfrm>
          <a:off x="22250400"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446" name="直線コネクタ 445"/>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447"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448" name="直線コネクタ 447"/>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449"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450" name="直線コネクタ 449"/>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451"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52" name="フローチャート : 判断 45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40639</xdr:rowOff>
    </xdr:from>
    <xdr:to>
      <xdr:col>23</xdr:col>
      <xdr:colOff>568325</xdr:colOff>
      <xdr:row>81</xdr:row>
      <xdr:rowOff>142239</xdr:rowOff>
    </xdr:to>
    <xdr:sp macro="" textlink="">
      <xdr:nvSpPr>
        <xdr:cNvPr id="458" name="円/楕円 457"/>
        <xdr:cNvSpPr/>
      </xdr:nvSpPr>
      <xdr:spPr>
        <a:xfrm>
          <a:off x="16268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63516</xdr:rowOff>
    </xdr:from>
    <xdr:ext cx="405111" cy="259045"/>
    <xdr:sp macro="" textlink="">
      <xdr:nvSpPr>
        <xdr:cNvPr id="459" name="【消防施設】&#10;有形固定資産減価償却率該当値テキスト"/>
        <xdr:cNvSpPr txBox="1"/>
      </xdr:nvSpPr>
      <xdr:spPr>
        <a:xfrm>
          <a:off x="164084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486" name="直線コネクタ 485"/>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87"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88" name="直線コネクタ 487"/>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489"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490" name="直線コネクタ 489"/>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491" name="【消防施設】&#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492" name="フローチャート : 判断 491"/>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79829</xdr:rowOff>
    </xdr:from>
    <xdr:to>
      <xdr:col>32</xdr:col>
      <xdr:colOff>238125</xdr:colOff>
      <xdr:row>81</xdr:row>
      <xdr:rowOff>9979</xdr:rowOff>
    </xdr:to>
    <xdr:sp macro="" textlink="">
      <xdr:nvSpPr>
        <xdr:cNvPr id="498" name="円/楕円 497"/>
        <xdr:cNvSpPr/>
      </xdr:nvSpPr>
      <xdr:spPr>
        <a:xfrm>
          <a:off x="221107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102706</xdr:rowOff>
    </xdr:from>
    <xdr:ext cx="469744" cy="259045"/>
    <xdr:sp macro="" textlink="">
      <xdr:nvSpPr>
        <xdr:cNvPr id="499" name="【消防施設】&#10;一人当たり面積該当値テキスト"/>
        <xdr:cNvSpPr txBox="1"/>
      </xdr:nvSpPr>
      <xdr:spPr>
        <a:xfrm>
          <a:off x="22250400"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22" name="直線コネクタ 521"/>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23"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24" name="直線コネクタ 523"/>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25"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26" name="直線コネクタ 525"/>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87140</xdr:rowOff>
    </xdr:from>
    <xdr:ext cx="405111" cy="259045"/>
    <xdr:sp macro="" textlink="">
      <xdr:nvSpPr>
        <xdr:cNvPr id="527" name="【庁舎】&#10;有形固定資産減価償却率平均値テキスト"/>
        <xdr:cNvSpPr txBox="1"/>
      </xdr:nvSpPr>
      <xdr:spPr>
        <a:xfrm>
          <a:off x="16408400" y="17746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28" name="フローチャート : 判断 527"/>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45974</xdr:rowOff>
    </xdr:from>
    <xdr:to>
      <xdr:col>23</xdr:col>
      <xdr:colOff>568325</xdr:colOff>
      <xdr:row>106</xdr:row>
      <xdr:rowOff>147574</xdr:rowOff>
    </xdr:to>
    <xdr:sp macro="" textlink="">
      <xdr:nvSpPr>
        <xdr:cNvPr id="534" name="円/楕円 533"/>
        <xdr:cNvSpPr/>
      </xdr:nvSpPr>
      <xdr:spPr>
        <a:xfrm>
          <a:off x="162687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24401</xdr:rowOff>
    </xdr:from>
    <xdr:ext cx="405111" cy="259045"/>
    <xdr:sp macro="" textlink="">
      <xdr:nvSpPr>
        <xdr:cNvPr id="535" name="【庁舎】&#10;有形固定資産減価償却率該当値テキスト"/>
        <xdr:cNvSpPr txBox="1"/>
      </xdr:nvSpPr>
      <xdr:spPr>
        <a:xfrm>
          <a:off x="16408400"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560" name="直線コネクタ 559"/>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561"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62" name="直線コネクタ 561"/>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63"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64" name="直線コネクタ 56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11447</xdr:rowOff>
    </xdr:from>
    <xdr:ext cx="469744" cy="259045"/>
    <xdr:sp macro="" textlink="">
      <xdr:nvSpPr>
        <xdr:cNvPr id="565" name="【庁舎】&#10;一人当たり面積平均値テキスト"/>
        <xdr:cNvSpPr txBox="1"/>
      </xdr:nvSpPr>
      <xdr:spPr>
        <a:xfrm>
          <a:off x="22250400" y="1784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66" name="フローチャート : 判断 565"/>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120650</xdr:rowOff>
    </xdr:from>
    <xdr:to>
      <xdr:col>32</xdr:col>
      <xdr:colOff>238125</xdr:colOff>
      <xdr:row>103</xdr:row>
      <xdr:rowOff>50800</xdr:rowOff>
    </xdr:to>
    <xdr:sp macro="" textlink="">
      <xdr:nvSpPr>
        <xdr:cNvPr id="572" name="円/楕円 571"/>
        <xdr:cNvSpPr/>
      </xdr:nvSpPr>
      <xdr:spPr>
        <a:xfrm>
          <a:off x="22110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143527</xdr:rowOff>
    </xdr:from>
    <xdr:ext cx="469744" cy="259045"/>
    <xdr:sp macro="" textlink="">
      <xdr:nvSpPr>
        <xdr:cNvPr id="573" name="【庁舎】&#10;一人当たり面積該当値テキスト"/>
        <xdr:cNvSpPr txBox="1"/>
      </xdr:nvSpPr>
      <xdr:spPr>
        <a:xfrm>
          <a:off x="22250400"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ほとんどの類型において，有形固定資産減価償却率は類似団体平均を下回っているものの，消防施設については，類似団体平均を</a:t>
          </a:r>
          <a:r>
            <a:rPr kumimoji="1" lang="en-US" altLang="ja-JP" sz="1300">
              <a:latin typeface="ＭＳ Ｐゴシック"/>
            </a:rPr>
            <a:t>4.0</a:t>
          </a:r>
          <a:r>
            <a:rPr kumimoji="1" lang="ja-JP" altLang="en-US" sz="1300">
              <a:latin typeface="ＭＳ Ｐゴシック"/>
            </a:rPr>
            <a:t>ポイント上回っている。消防庁舎は消防本部（東消防署）と西消防署の</a:t>
          </a:r>
          <a:r>
            <a:rPr kumimoji="1" lang="en-US" altLang="ja-JP" sz="1300">
              <a:latin typeface="ＭＳ Ｐゴシック"/>
            </a:rPr>
            <a:t>2</a:t>
          </a:r>
          <a:r>
            <a:rPr kumimoji="1" lang="ja-JP" altLang="en-US" sz="1300">
              <a:latin typeface="ＭＳ Ｐゴシック"/>
            </a:rPr>
            <a:t>施設となっているが，消防本部庁舎については，東日本大震災により甚大な被害を受けたため，平成</a:t>
          </a:r>
          <a:r>
            <a:rPr kumimoji="1" lang="en-US" altLang="ja-JP" sz="1300">
              <a:latin typeface="ＭＳ Ｐゴシック"/>
            </a:rPr>
            <a:t>24</a:t>
          </a:r>
          <a:r>
            <a:rPr kumimoji="1" lang="ja-JP" altLang="en-US" sz="1300">
              <a:latin typeface="ＭＳ Ｐゴシック"/>
            </a:rPr>
            <a:t>年度に建替えを行った。消防機械器具置場については市内に</a:t>
          </a:r>
          <a:r>
            <a:rPr kumimoji="1" lang="en-US" altLang="ja-JP" sz="1300">
              <a:latin typeface="ＭＳ Ｐゴシック"/>
            </a:rPr>
            <a:t>56</a:t>
          </a:r>
          <a:r>
            <a:rPr kumimoji="1" lang="ja-JP" altLang="en-US" sz="1300">
              <a:latin typeface="ＭＳ Ｐゴシック"/>
            </a:rPr>
            <a:t>棟，水防倉庫については</a:t>
          </a:r>
          <a:r>
            <a:rPr kumimoji="1" lang="en-US" altLang="ja-JP" sz="1300">
              <a:latin typeface="ＭＳ Ｐゴシック"/>
            </a:rPr>
            <a:t>8</a:t>
          </a:r>
          <a:r>
            <a:rPr kumimoji="1" lang="ja-JP" altLang="en-US" sz="1300">
              <a:latin typeface="ＭＳ Ｐゴシック"/>
            </a:rPr>
            <a:t>棟設置している。消防庁舎は市民の安全・安心な暮らしを守る重要な拠点施設であり，今後も長期に使用できるよう，計画的な改修等を行い，長寿命化による機能の維持を図る。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baseline="0">
              <a:solidFill>
                <a:schemeClr val="dk1"/>
              </a:solidFill>
              <a:effectLst/>
              <a:latin typeface="+mn-lt"/>
              <a:ea typeface="+mn-ea"/>
              <a:cs typeface="+mn-cs"/>
            </a:rPr>
            <a:t>景気の低迷により減収となった法人市民税が以前の状況まで回復せず，また人口減少及び高齢化により個人市民税も増収とならないことなどから，財政力指数は前年同ポイントとなった。</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財源確保の観点からも企業誘致に努めるとともに，市税の徴収率向上に取り組んでいく。また，喫緊の課題である人口減少対策に取り組みつつ，経常経費の削減に努め，財政の健全化を図る。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baseline="0">
              <a:solidFill>
                <a:schemeClr val="dk1"/>
              </a:solidFill>
              <a:effectLst/>
              <a:latin typeface="+mn-lt"/>
              <a:ea typeface="+mn-ea"/>
              <a:cs typeface="+mn-cs"/>
            </a:rPr>
            <a:t>前年度より</a:t>
          </a:r>
          <a:r>
            <a:rPr kumimoji="1" lang="en-US" altLang="ja-JP" sz="1300" baseline="0">
              <a:solidFill>
                <a:schemeClr val="dk1"/>
              </a:solidFill>
              <a:effectLst/>
              <a:latin typeface="+mn-lt"/>
              <a:ea typeface="+mn-ea"/>
              <a:cs typeface="+mn-cs"/>
            </a:rPr>
            <a:t>0.1</a:t>
          </a:r>
          <a:r>
            <a:rPr kumimoji="1" lang="ja-JP" altLang="ja-JP" sz="1300" baseline="0">
              <a:solidFill>
                <a:schemeClr val="dk1"/>
              </a:solidFill>
              <a:effectLst/>
              <a:latin typeface="+mn-lt"/>
              <a:ea typeface="+mn-ea"/>
              <a:cs typeface="+mn-cs"/>
            </a:rPr>
            <a:t>ポイント増の</a:t>
          </a:r>
          <a:r>
            <a:rPr kumimoji="1" lang="en-US" altLang="ja-JP" sz="1300" baseline="0">
              <a:solidFill>
                <a:schemeClr val="dk1"/>
              </a:solidFill>
              <a:effectLst/>
              <a:latin typeface="+mn-lt"/>
              <a:ea typeface="+mn-ea"/>
              <a:cs typeface="+mn-cs"/>
            </a:rPr>
            <a:t>84.6</a:t>
          </a:r>
          <a:r>
            <a:rPr kumimoji="1" lang="ja-JP" altLang="ja-JP" sz="1300" baseline="0">
              <a:solidFill>
                <a:schemeClr val="dk1"/>
              </a:solidFill>
              <a:effectLst/>
              <a:latin typeface="+mn-lt"/>
              <a:ea typeface="+mn-ea"/>
              <a:cs typeface="+mn-cs"/>
            </a:rPr>
            <a:t>％となったものの，全国平均，類似団体内平均及び茨城県平均を大きく下回っている。定員適正化計画に基づく</a:t>
          </a:r>
          <a:r>
            <a:rPr kumimoji="1" lang="ja-JP" altLang="ja-JP" sz="1300">
              <a:solidFill>
                <a:schemeClr val="dk1"/>
              </a:solidFill>
              <a:effectLst/>
              <a:latin typeface="+mn-lt"/>
              <a:ea typeface="+mn-ea"/>
              <a:cs typeface="+mn-cs"/>
            </a:rPr>
            <a:t>職員数削減による人件費の減や平成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年度から地方債借入を償還元金以下として公債費の削減を図ってきたことによるものである。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歳入では普通交付税の合併算定替特例措置の逓減による減や，歳出での扶助費等の義務的経費の増加が予想されるため，引き続き地方債発行額の抑制，職員数の適正化を図り，経常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56092</xdr:rowOff>
    </xdr:from>
    <xdr:to>
      <xdr:col>7</xdr:col>
      <xdr:colOff>152400</xdr:colOff>
      <xdr:row>59</xdr:row>
      <xdr:rowOff>60113</xdr:rowOff>
    </xdr:to>
    <xdr:cxnSp macro="">
      <xdr:nvCxnSpPr>
        <xdr:cNvPr id="131" name="直線コネクタ 130"/>
        <xdr:cNvCxnSpPr/>
      </xdr:nvCxnSpPr>
      <xdr:spPr>
        <a:xfrm>
          <a:off x="4114800" y="101716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40005</xdr:rowOff>
    </xdr:from>
    <xdr:to>
      <xdr:col>6</xdr:col>
      <xdr:colOff>0</xdr:colOff>
      <xdr:row>59</xdr:row>
      <xdr:rowOff>56092</xdr:rowOff>
    </xdr:to>
    <xdr:cxnSp macro="">
      <xdr:nvCxnSpPr>
        <xdr:cNvPr id="134" name="直線コネクタ 133"/>
        <xdr:cNvCxnSpPr/>
      </xdr:nvCxnSpPr>
      <xdr:spPr>
        <a:xfrm>
          <a:off x="3225800" y="1015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40005</xdr:rowOff>
    </xdr:from>
    <xdr:to>
      <xdr:col>4</xdr:col>
      <xdr:colOff>482600</xdr:colOff>
      <xdr:row>60</xdr:row>
      <xdr:rowOff>1270</xdr:rowOff>
    </xdr:to>
    <xdr:cxnSp macro="">
      <xdr:nvCxnSpPr>
        <xdr:cNvPr id="137" name="直線コネクタ 136"/>
        <xdr:cNvCxnSpPr/>
      </xdr:nvCxnSpPr>
      <xdr:spPr>
        <a:xfrm flipV="1">
          <a:off x="2336800" y="101555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1270</xdr:rowOff>
    </xdr:to>
    <xdr:cxnSp macro="">
      <xdr:nvCxnSpPr>
        <xdr:cNvPr id="140" name="直線コネクタ 139"/>
        <xdr:cNvCxnSpPr/>
      </xdr:nvCxnSpPr>
      <xdr:spPr>
        <a:xfrm>
          <a:off x="1447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9313</xdr:rowOff>
    </xdr:from>
    <xdr:to>
      <xdr:col>7</xdr:col>
      <xdr:colOff>203200</xdr:colOff>
      <xdr:row>59</xdr:row>
      <xdr:rowOff>110913</xdr:rowOff>
    </xdr:to>
    <xdr:sp macro="" textlink="">
      <xdr:nvSpPr>
        <xdr:cNvPr id="150" name="円/楕円 149"/>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25840</xdr:rowOff>
    </xdr:from>
    <xdr:ext cx="762000" cy="259045"/>
    <xdr:sp macro="" textlink="">
      <xdr:nvSpPr>
        <xdr:cNvPr id="151" name="財政構造の弾力性該当値テキスト"/>
        <xdr:cNvSpPr txBox="1"/>
      </xdr:nvSpPr>
      <xdr:spPr>
        <a:xfrm>
          <a:off x="5041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5292</xdr:rowOff>
    </xdr:from>
    <xdr:to>
      <xdr:col>6</xdr:col>
      <xdr:colOff>50800</xdr:colOff>
      <xdr:row>59</xdr:row>
      <xdr:rowOff>106892</xdr:rowOff>
    </xdr:to>
    <xdr:sp macro="" textlink="">
      <xdr:nvSpPr>
        <xdr:cNvPr id="152" name="円/楕円 151"/>
        <xdr:cNvSpPr/>
      </xdr:nvSpPr>
      <xdr:spPr>
        <a:xfrm>
          <a:off x="4064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117069</xdr:rowOff>
    </xdr:from>
    <xdr:ext cx="736600" cy="259045"/>
    <xdr:sp macro="" textlink="">
      <xdr:nvSpPr>
        <xdr:cNvPr id="153" name="テキスト ボックス 152"/>
        <xdr:cNvSpPr txBox="1"/>
      </xdr:nvSpPr>
      <xdr:spPr>
        <a:xfrm>
          <a:off x="3733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160655</xdr:rowOff>
    </xdr:from>
    <xdr:to>
      <xdr:col>4</xdr:col>
      <xdr:colOff>533400</xdr:colOff>
      <xdr:row>59</xdr:row>
      <xdr:rowOff>90805</xdr:rowOff>
    </xdr:to>
    <xdr:sp macro="" textlink="">
      <xdr:nvSpPr>
        <xdr:cNvPr id="154" name="円/楕円 153"/>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100982</xdr:rowOff>
    </xdr:from>
    <xdr:ext cx="762000" cy="259045"/>
    <xdr:sp macro="" textlink="">
      <xdr:nvSpPr>
        <xdr:cNvPr id="155" name="テキスト ボックス 154"/>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8" name="円/楕円 157"/>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59" name="テキスト ボックス 158"/>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a:solidFill>
                <a:schemeClr val="dk1"/>
              </a:solidFill>
              <a:effectLst/>
              <a:latin typeface="+mn-lt"/>
              <a:ea typeface="+mn-ea"/>
              <a:cs typeface="+mn-cs"/>
            </a:rPr>
            <a:t>　人口１人当たり人件費・物件費等決算額は</a:t>
          </a:r>
          <a:r>
            <a:rPr kumimoji="1" lang="en-US" altLang="ja-JP" sz="1300">
              <a:solidFill>
                <a:schemeClr val="dk1"/>
              </a:solidFill>
              <a:effectLst/>
              <a:latin typeface="+mn-lt"/>
              <a:ea typeface="+mn-ea"/>
              <a:cs typeface="+mn-cs"/>
            </a:rPr>
            <a:t>160,109</a:t>
          </a:r>
          <a:r>
            <a:rPr kumimoji="1" lang="ja-JP" altLang="ja-JP" sz="1300">
              <a:solidFill>
                <a:schemeClr val="dk1"/>
              </a:solidFill>
              <a:effectLst/>
              <a:latin typeface="+mn-lt"/>
              <a:ea typeface="+mn-ea"/>
              <a:cs typeface="+mn-cs"/>
            </a:rPr>
            <a:t>円で類似団体内平均を上回っている。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これは，人件費では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町村合併後の行政運営を総合支所方式として旧町村毎に支所を配置していること，物件費では施設の指定管理委託を積極的に活用していることや学校統廃合</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よるスクールバス運行業務委託料等が要因となっている。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今後は，機構改革による職員数の削減，事務事業の見直し及び公共施設の統廃合により，コスト削減を図っていく。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25087</xdr:rowOff>
    </xdr:from>
    <xdr:to>
      <xdr:col>7</xdr:col>
      <xdr:colOff>152400</xdr:colOff>
      <xdr:row>83</xdr:row>
      <xdr:rowOff>53794</xdr:rowOff>
    </xdr:to>
    <xdr:cxnSp macro="">
      <xdr:nvCxnSpPr>
        <xdr:cNvPr id="194" name="直線コネクタ 193"/>
        <xdr:cNvCxnSpPr/>
      </xdr:nvCxnSpPr>
      <xdr:spPr>
        <a:xfrm>
          <a:off x="4114800" y="14255437"/>
          <a:ext cx="8382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127960</xdr:rowOff>
    </xdr:from>
    <xdr:to>
      <xdr:col>6</xdr:col>
      <xdr:colOff>0</xdr:colOff>
      <xdr:row>83</xdr:row>
      <xdr:rowOff>25087</xdr:rowOff>
    </xdr:to>
    <xdr:cxnSp macro="">
      <xdr:nvCxnSpPr>
        <xdr:cNvPr id="197" name="直線コネクタ 196"/>
        <xdr:cNvCxnSpPr/>
      </xdr:nvCxnSpPr>
      <xdr:spPr>
        <a:xfrm>
          <a:off x="3225800" y="14186860"/>
          <a:ext cx="889000" cy="6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127960</xdr:rowOff>
    </xdr:from>
    <xdr:to>
      <xdr:col>4</xdr:col>
      <xdr:colOff>482600</xdr:colOff>
      <xdr:row>82</xdr:row>
      <xdr:rowOff>138858</xdr:rowOff>
    </xdr:to>
    <xdr:cxnSp macro="">
      <xdr:nvCxnSpPr>
        <xdr:cNvPr id="200" name="直線コネクタ 199"/>
        <xdr:cNvCxnSpPr/>
      </xdr:nvCxnSpPr>
      <xdr:spPr>
        <a:xfrm flipV="1">
          <a:off x="2336800" y="14186860"/>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138858</xdr:rowOff>
    </xdr:from>
    <xdr:to>
      <xdr:col>3</xdr:col>
      <xdr:colOff>279400</xdr:colOff>
      <xdr:row>82</xdr:row>
      <xdr:rowOff>170959</xdr:rowOff>
    </xdr:to>
    <xdr:cxnSp macro="">
      <xdr:nvCxnSpPr>
        <xdr:cNvPr id="203" name="直線コネクタ 202"/>
        <xdr:cNvCxnSpPr/>
      </xdr:nvCxnSpPr>
      <xdr:spPr>
        <a:xfrm flipV="1">
          <a:off x="1447800" y="14197758"/>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2994</xdr:rowOff>
    </xdr:from>
    <xdr:to>
      <xdr:col>7</xdr:col>
      <xdr:colOff>203200</xdr:colOff>
      <xdr:row>83</xdr:row>
      <xdr:rowOff>104594</xdr:rowOff>
    </xdr:to>
    <xdr:sp macro="" textlink="">
      <xdr:nvSpPr>
        <xdr:cNvPr id="213" name="円/楕円 212"/>
        <xdr:cNvSpPr/>
      </xdr:nvSpPr>
      <xdr:spPr>
        <a:xfrm>
          <a:off x="4902200" y="142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146521</xdr:rowOff>
    </xdr:from>
    <xdr:ext cx="762000" cy="259045"/>
    <xdr:sp macro="" textlink="">
      <xdr:nvSpPr>
        <xdr:cNvPr id="214" name="人件費・物件費等の状況該当値テキスト"/>
        <xdr:cNvSpPr txBox="1"/>
      </xdr:nvSpPr>
      <xdr:spPr>
        <a:xfrm>
          <a:off x="5041900" y="142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160,109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145737</xdr:rowOff>
    </xdr:from>
    <xdr:to>
      <xdr:col>6</xdr:col>
      <xdr:colOff>50800</xdr:colOff>
      <xdr:row>83</xdr:row>
      <xdr:rowOff>75887</xdr:rowOff>
    </xdr:to>
    <xdr:sp macro="" textlink="">
      <xdr:nvSpPr>
        <xdr:cNvPr id="215" name="円/楕円 214"/>
        <xdr:cNvSpPr/>
      </xdr:nvSpPr>
      <xdr:spPr>
        <a:xfrm>
          <a:off x="4064000" y="142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60664</xdr:rowOff>
    </xdr:from>
    <xdr:ext cx="736600" cy="259045"/>
    <xdr:sp macro="" textlink="">
      <xdr:nvSpPr>
        <xdr:cNvPr id="216" name="テキスト ボックス 215"/>
        <xdr:cNvSpPr txBox="1"/>
      </xdr:nvSpPr>
      <xdr:spPr>
        <a:xfrm>
          <a:off x="3733800" y="1429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77160</xdr:rowOff>
    </xdr:from>
    <xdr:to>
      <xdr:col>4</xdr:col>
      <xdr:colOff>533400</xdr:colOff>
      <xdr:row>83</xdr:row>
      <xdr:rowOff>7310</xdr:rowOff>
    </xdr:to>
    <xdr:sp macro="" textlink="">
      <xdr:nvSpPr>
        <xdr:cNvPr id="217" name="円/楕円 216"/>
        <xdr:cNvSpPr/>
      </xdr:nvSpPr>
      <xdr:spPr>
        <a:xfrm>
          <a:off x="3175000" y="141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163537</xdr:rowOff>
    </xdr:from>
    <xdr:ext cx="762000" cy="259045"/>
    <xdr:sp macro="" textlink="">
      <xdr:nvSpPr>
        <xdr:cNvPr id="218" name="テキスト ボックス 217"/>
        <xdr:cNvSpPr txBox="1"/>
      </xdr:nvSpPr>
      <xdr:spPr>
        <a:xfrm>
          <a:off x="2844800" y="142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88058</xdr:rowOff>
    </xdr:from>
    <xdr:to>
      <xdr:col>3</xdr:col>
      <xdr:colOff>330200</xdr:colOff>
      <xdr:row>83</xdr:row>
      <xdr:rowOff>18208</xdr:rowOff>
    </xdr:to>
    <xdr:sp macro="" textlink="">
      <xdr:nvSpPr>
        <xdr:cNvPr id="219" name="円/楕円 218"/>
        <xdr:cNvSpPr/>
      </xdr:nvSpPr>
      <xdr:spPr>
        <a:xfrm>
          <a:off x="2286000" y="14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2985</xdr:rowOff>
    </xdr:from>
    <xdr:ext cx="762000" cy="259045"/>
    <xdr:sp macro="" textlink="">
      <xdr:nvSpPr>
        <xdr:cNvPr id="220" name="テキスト ボックス 219"/>
        <xdr:cNvSpPr txBox="1"/>
      </xdr:nvSpPr>
      <xdr:spPr>
        <a:xfrm>
          <a:off x="1955800" y="142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120159</xdr:rowOff>
    </xdr:from>
    <xdr:to>
      <xdr:col>2</xdr:col>
      <xdr:colOff>127000</xdr:colOff>
      <xdr:row>83</xdr:row>
      <xdr:rowOff>50309</xdr:rowOff>
    </xdr:to>
    <xdr:sp macro="" textlink="">
      <xdr:nvSpPr>
        <xdr:cNvPr id="221" name="円/楕円 220"/>
        <xdr:cNvSpPr/>
      </xdr:nvSpPr>
      <xdr:spPr>
        <a:xfrm>
          <a:off x="1397000" y="141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60486</xdr:rowOff>
    </xdr:from>
    <xdr:ext cx="762000" cy="259045"/>
    <xdr:sp macro="" textlink="">
      <xdr:nvSpPr>
        <xdr:cNvPr id="222" name="テキスト ボックス 221"/>
        <xdr:cNvSpPr txBox="1"/>
      </xdr:nvSpPr>
      <xdr:spPr>
        <a:xfrm>
          <a:off x="1066800" y="1394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ポイント下がり</a:t>
          </a:r>
          <a:r>
            <a:rPr kumimoji="1" lang="en-US" altLang="ja-JP" sz="1300">
              <a:solidFill>
                <a:schemeClr val="dk1"/>
              </a:solidFill>
              <a:effectLst/>
              <a:latin typeface="+mn-lt"/>
              <a:ea typeface="+mn-ea"/>
              <a:cs typeface="+mn-cs"/>
            </a:rPr>
            <a:t>96.0</a:t>
          </a:r>
          <a:r>
            <a:rPr kumimoji="1" lang="ja-JP" altLang="ja-JP" sz="1300">
              <a:solidFill>
                <a:schemeClr val="dk1"/>
              </a:solidFill>
              <a:effectLst/>
              <a:latin typeface="+mn-lt"/>
              <a:ea typeface="+mn-ea"/>
              <a:cs typeface="+mn-cs"/>
            </a:rPr>
            <a:t>となった。類似団体内平均及び全国市平均を下回っている。今後も週休日の振替制度の活用及びその他の諸手当の見直し等により，給与の適正化に努める。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94487</xdr:rowOff>
    </xdr:to>
    <xdr:cxnSp macro="">
      <xdr:nvCxnSpPr>
        <xdr:cNvPr id="254" name="直線コネクタ 253"/>
        <xdr:cNvCxnSpPr/>
      </xdr:nvCxnSpPr>
      <xdr:spPr>
        <a:xfrm flipV="1">
          <a:off x="16179800" y="14653261"/>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94487</xdr:rowOff>
    </xdr:to>
    <xdr:cxnSp macro="">
      <xdr:nvCxnSpPr>
        <xdr:cNvPr id="257" name="直線コネクタ 256"/>
        <xdr:cNvCxnSpPr/>
      </xdr:nvCxnSpPr>
      <xdr:spPr>
        <a:xfrm>
          <a:off x="15290800" y="14633956"/>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87</xdr:row>
      <xdr:rowOff>128015</xdr:rowOff>
    </xdr:to>
    <xdr:cxnSp macro="">
      <xdr:nvCxnSpPr>
        <xdr:cNvPr id="260" name="直線コネクタ 259"/>
        <xdr:cNvCxnSpPr/>
      </xdr:nvCxnSpPr>
      <xdr:spPr>
        <a:xfrm flipV="1">
          <a:off x="14401800" y="14633956"/>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142494</xdr:rowOff>
    </xdr:to>
    <xdr:cxnSp macro="">
      <xdr:nvCxnSpPr>
        <xdr:cNvPr id="263" name="直線コネクタ 262"/>
        <xdr:cNvCxnSpPr/>
      </xdr:nvCxnSpPr>
      <xdr:spPr>
        <a:xfrm flipV="1">
          <a:off x="13512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5" name="円/楕円 274"/>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155464</xdr:rowOff>
    </xdr:from>
    <xdr:ext cx="736600" cy="259045"/>
    <xdr:sp macro="" textlink="">
      <xdr:nvSpPr>
        <xdr:cNvPr id="276" name="テキスト ボックス 275"/>
        <xdr:cNvSpPr txBox="1"/>
      </xdr:nvSpPr>
      <xdr:spPr>
        <a:xfrm>
          <a:off x="15798800" y="1438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77" name="円/楕円 276"/>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121683</xdr:rowOff>
    </xdr:from>
    <xdr:ext cx="762000" cy="259045"/>
    <xdr:sp macro="" textlink="">
      <xdr:nvSpPr>
        <xdr:cNvPr id="278" name="テキスト ボックス 277"/>
        <xdr:cNvSpPr txBox="1"/>
      </xdr:nvSpPr>
      <xdr:spPr>
        <a:xfrm>
          <a:off x="14909800" y="1435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77215</xdr:rowOff>
    </xdr:from>
    <xdr:to>
      <xdr:col>21</xdr:col>
      <xdr:colOff>50800</xdr:colOff>
      <xdr:row>88</xdr:row>
      <xdr:rowOff>7365</xdr:rowOff>
    </xdr:to>
    <xdr:sp macro="" textlink="">
      <xdr:nvSpPr>
        <xdr:cNvPr id="279" name="円/楕円 278"/>
        <xdr:cNvSpPr/>
      </xdr:nvSpPr>
      <xdr:spPr>
        <a:xfrm>
          <a:off x="14351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80" name="テキスト ボックス 279"/>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32021</xdr:rowOff>
    </xdr:from>
    <xdr:ext cx="762000" cy="259045"/>
    <xdr:sp macro="" textlink="">
      <xdr:nvSpPr>
        <xdr:cNvPr id="282" name="テキスト ボックス 281"/>
        <xdr:cNvSpPr txBox="1"/>
      </xdr:nvSpPr>
      <xdr:spPr>
        <a:xfrm>
          <a:off x="13131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a:solidFill>
                <a:schemeClr val="dk1"/>
              </a:solidFill>
              <a:effectLst/>
              <a:latin typeface="+mn-lt"/>
              <a:ea typeface="+mn-ea"/>
              <a:cs typeface="+mn-cs"/>
            </a:rPr>
            <a:t>　定員適正化計画に基づき職員数の適正化に努めた結果，前年度から８人減となり，</a:t>
          </a:r>
          <a:r>
            <a:rPr kumimoji="1" lang="en-US" altLang="ja-JP" sz="1300">
              <a:solidFill>
                <a:schemeClr val="dk1"/>
              </a:solidFill>
              <a:effectLst/>
              <a:latin typeface="+mn-lt"/>
              <a:ea typeface="+mn-ea"/>
              <a:cs typeface="+mn-cs"/>
            </a:rPr>
            <a:t>0.05</a:t>
          </a:r>
          <a:r>
            <a:rPr kumimoji="1" lang="ja-JP" altLang="ja-JP" sz="1300">
              <a:solidFill>
                <a:schemeClr val="dk1"/>
              </a:solidFill>
              <a:effectLst/>
              <a:latin typeface="+mn-lt"/>
              <a:ea typeface="+mn-ea"/>
              <a:cs typeface="+mn-cs"/>
            </a:rPr>
            <a:t>ポイント減少したが，類似団体内平均を上回っている。これは，</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町村合併後の行政運営を総合支所方式として旧町村毎に支所を配置しているためである。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今後は，機構改革等や外部委託等の推進により適正な定員管理に努める。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3084</xdr:rowOff>
    </xdr:from>
    <xdr:to>
      <xdr:col>24</xdr:col>
      <xdr:colOff>558800</xdr:colOff>
      <xdr:row>62</xdr:row>
      <xdr:rowOff>11702</xdr:rowOff>
    </xdr:to>
    <xdr:cxnSp macro="">
      <xdr:nvCxnSpPr>
        <xdr:cNvPr id="319" name="直線コネクタ 318"/>
        <xdr:cNvCxnSpPr/>
      </xdr:nvCxnSpPr>
      <xdr:spPr>
        <a:xfrm flipV="1">
          <a:off x="16179800" y="1063298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11702</xdr:rowOff>
    </xdr:from>
    <xdr:to>
      <xdr:col>23</xdr:col>
      <xdr:colOff>406400</xdr:colOff>
      <xdr:row>62</xdr:row>
      <xdr:rowOff>22044</xdr:rowOff>
    </xdr:to>
    <xdr:cxnSp macro="">
      <xdr:nvCxnSpPr>
        <xdr:cNvPr id="322" name="直線コネクタ 321"/>
        <xdr:cNvCxnSpPr/>
      </xdr:nvCxnSpPr>
      <xdr:spPr>
        <a:xfrm flipV="1">
          <a:off x="15290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22044</xdr:rowOff>
    </xdr:from>
    <xdr:to>
      <xdr:col>22</xdr:col>
      <xdr:colOff>203200</xdr:colOff>
      <xdr:row>62</xdr:row>
      <xdr:rowOff>41003</xdr:rowOff>
    </xdr:to>
    <xdr:cxnSp macro="">
      <xdr:nvCxnSpPr>
        <xdr:cNvPr id="325" name="直線コネクタ 324"/>
        <xdr:cNvCxnSpPr/>
      </xdr:nvCxnSpPr>
      <xdr:spPr>
        <a:xfrm flipV="1">
          <a:off x="14401800" y="1065194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46174</xdr:rowOff>
    </xdr:to>
    <xdr:cxnSp macro="">
      <xdr:nvCxnSpPr>
        <xdr:cNvPr id="328" name="直線コネクタ 327"/>
        <xdr:cNvCxnSpPr/>
      </xdr:nvCxnSpPr>
      <xdr:spPr>
        <a:xfrm flipV="1">
          <a:off x="13512800" y="1067090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38" name="円/楕円 337"/>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95811</xdr:rowOff>
    </xdr:from>
    <xdr:ext cx="762000" cy="259045"/>
    <xdr:sp macro="" textlink="">
      <xdr:nvSpPr>
        <xdr:cNvPr id="339"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132352</xdr:rowOff>
    </xdr:from>
    <xdr:to>
      <xdr:col>23</xdr:col>
      <xdr:colOff>457200</xdr:colOff>
      <xdr:row>62</xdr:row>
      <xdr:rowOff>62502</xdr:rowOff>
    </xdr:to>
    <xdr:sp macro="" textlink="">
      <xdr:nvSpPr>
        <xdr:cNvPr id="340" name="円/楕円 339"/>
        <xdr:cNvSpPr/>
      </xdr:nvSpPr>
      <xdr:spPr>
        <a:xfrm>
          <a:off x="16129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47279</xdr:rowOff>
    </xdr:from>
    <xdr:ext cx="736600" cy="259045"/>
    <xdr:sp macro="" textlink="">
      <xdr:nvSpPr>
        <xdr:cNvPr id="341" name="テキスト ボックス 340"/>
        <xdr:cNvSpPr txBox="1"/>
      </xdr:nvSpPr>
      <xdr:spPr>
        <a:xfrm>
          <a:off x="15798800" y="1067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142694</xdr:rowOff>
    </xdr:from>
    <xdr:to>
      <xdr:col>22</xdr:col>
      <xdr:colOff>254000</xdr:colOff>
      <xdr:row>62</xdr:row>
      <xdr:rowOff>72844</xdr:rowOff>
    </xdr:to>
    <xdr:sp macro="" textlink="">
      <xdr:nvSpPr>
        <xdr:cNvPr id="342" name="円/楕円 341"/>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57621</xdr:rowOff>
    </xdr:from>
    <xdr:ext cx="762000" cy="259045"/>
    <xdr:sp macro="" textlink="">
      <xdr:nvSpPr>
        <xdr:cNvPr id="343" name="テキスト ボックス 342"/>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4" name="円/楕円 343"/>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76580</xdr:rowOff>
    </xdr:from>
    <xdr:ext cx="762000" cy="259045"/>
    <xdr:sp macro="" textlink="">
      <xdr:nvSpPr>
        <xdr:cNvPr id="345" name="テキスト ボックス 344"/>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166824</xdr:rowOff>
    </xdr:from>
    <xdr:to>
      <xdr:col>19</xdr:col>
      <xdr:colOff>533400</xdr:colOff>
      <xdr:row>62</xdr:row>
      <xdr:rowOff>96974</xdr:rowOff>
    </xdr:to>
    <xdr:sp macro="" textlink="">
      <xdr:nvSpPr>
        <xdr:cNvPr id="346" name="円/楕円 345"/>
        <xdr:cNvSpPr/>
      </xdr:nvSpPr>
      <xdr:spPr>
        <a:xfrm>
          <a:off x="13462000" y="106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81751</xdr:rowOff>
    </xdr:from>
    <xdr:ext cx="762000" cy="259045"/>
    <xdr:sp macro="" textlink="">
      <xdr:nvSpPr>
        <xdr:cNvPr id="347" name="テキスト ボックス 346"/>
        <xdr:cNvSpPr txBox="1"/>
      </xdr:nvSpPr>
      <xdr:spPr>
        <a:xfrm>
          <a:off x="13131800" y="107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　実質公債費比率は</a:t>
          </a:r>
          <a:r>
            <a:rPr kumimoji="1" lang="en-US" altLang="ja-JP" sz="1300">
              <a:solidFill>
                <a:schemeClr val="dk1"/>
              </a:solidFill>
              <a:effectLst/>
              <a:latin typeface="+mn-lt"/>
              <a:ea typeface="+mn-ea"/>
              <a:cs typeface="+mn-cs"/>
            </a:rPr>
            <a:t>8.6</a:t>
          </a:r>
          <a:r>
            <a:rPr kumimoji="1" lang="ja-JP" altLang="ja-JP" sz="1300">
              <a:solidFill>
                <a:schemeClr val="dk1"/>
              </a:solidFill>
              <a:effectLst/>
              <a:latin typeface="+mn-lt"/>
              <a:ea typeface="+mn-ea"/>
              <a:cs typeface="+mn-cs"/>
            </a:rPr>
            <a:t>ポイントで，類似団体内平均では下回り，全国平均及び茨城県平均では上回っている。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年度から地方債借入を償還元金以下として地方債発行の抑制に取り組んだ結果，元利償還金が年々減少しており，前年度より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ポイントの減となった。</a:t>
          </a:r>
          <a:endParaRPr lang="ja-JP" altLang="ja-JP" sz="1300">
            <a:effectLst/>
          </a:endParaRPr>
        </a:p>
        <a:p>
          <a:r>
            <a:rPr kumimoji="1" lang="ja-JP" altLang="ja-JP" sz="1300">
              <a:solidFill>
                <a:schemeClr val="dk1"/>
              </a:solidFill>
              <a:effectLst/>
              <a:latin typeface="+mn-lt"/>
              <a:ea typeface="+mn-ea"/>
              <a:cs typeface="+mn-cs"/>
            </a:rPr>
            <a:t>　今後も地方債借入の抑制を図るなど，健全な財政運営に努める。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9948</xdr:rowOff>
    </xdr:from>
    <xdr:to>
      <xdr:col>24</xdr:col>
      <xdr:colOff>558800</xdr:colOff>
      <xdr:row>37</xdr:row>
      <xdr:rowOff>36089</xdr:rowOff>
    </xdr:to>
    <xdr:cxnSp macro="">
      <xdr:nvCxnSpPr>
        <xdr:cNvPr id="381" name="直線コネクタ 380"/>
        <xdr:cNvCxnSpPr/>
      </xdr:nvCxnSpPr>
      <xdr:spPr>
        <a:xfrm flipV="1">
          <a:off x="16179800" y="635359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166175</xdr:rowOff>
    </xdr:from>
    <xdr:ext cx="762000" cy="259045"/>
    <xdr:sp macro="" textlink="">
      <xdr:nvSpPr>
        <xdr:cNvPr id="382" name="公債費負担の状況平均値テキスト"/>
        <xdr:cNvSpPr txBox="1"/>
      </xdr:nvSpPr>
      <xdr:spPr>
        <a:xfrm>
          <a:off x="17106900" y="633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36089</xdr:rowOff>
    </xdr:from>
    <xdr:to>
      <xdr:col>23</xdr:col>
      <xdr:colOff>406400</xdr:colOff>
      <xdr:row>37</xdr:row>
      <xdr:rowOff>66252</xdr:rowOff>
    </xdr:to>
    <xdr:cxnSp macro="">
      <xdr:nvCxnSpPr>
        <xdr:cNvPr id="384" name="直線コネクタ 383"/>
        <xdr:cNvCxnSpPr/>
      </xdr:nvCxnSpPr>
      <xdr:spPr>
        <a:xfrm flipV="1">
          <a:off x="15290800" y="6379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66252</xdr:rowOff>
    </xdr:from>
    <xdr:to>
      <xdr:col>22</xdr:col>
      <xdr:colOff>203200</xdr:colOff>
      <xdr:row>37</xdr:row>
      <xdr:rowOff>86360</xdr:rowOff>
    </xdr:to>
    <xdr:cxnSp macro="">
      <xdr:nvCxnSpPr>
        <xdr:cNvPr id="387" name="直線コネクタ 386"/>
        <xdr:cNvCxnSpPr/>
      </xdr:nvCxnSpPr>
      <xdr:spPr>
        <a:xfrm flipV="1">
          <a:off x="14401800" y="640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86360</xdr:rowOff>
    </xdr:from>
    <xdr:to>
      <xdr:col>21</xdr:col>
      <xdr:colOff>0</xdr:colOff>
      <xdr:row>37</xdr:row>
      <xdr:rowOff>104458</xdr:rowOff>
    </xdr:to>
    <xdr:cxnSp macro="">
      <xdr:nvCxnSpPr>
        <xdr:cNvPr id="390" name="直線コネクタ 389"/>
        <xdr:cNvCxnSpPr/>
      </xdr:nvCxnSpPr>
      <xdr:spPr>
        <a:xfrm flipV="1">
          <a:off x="13512800" y="643001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130598</xdr:rowOff>
    </xdr:from>
    <xdr:to>
      <xdr:col>24</xdr:col>
      <xdr:colOff>609600</xdr:colOff>
      <xdr:row>37</xdr:row>
      <xdr:rowOff>60748</xdr:rowOff>
    </xdr:to>
    <xdr:sp macro="" textlink="">
      <xdr:nvSpPr>
        <xdr:cNvPr id="400" name="円/楕円 399"/>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51875</xdr:rowOff>
    </xdr:from>
    <xdr:ext cx="762000" cy="259045"/>
    <xdr:sp macro="" textlink="">
      <xdr:nvSpPr>
        <xdr:cNvPr id="401" name="公債費負担の状況該当値テキスト"/>
        <xdr:cNvSpPr txBox="1"/>
      </xdr:nvSpPr>
      <xdr:spPr>
        <a:xfrm>
          <a:off x="17106900" y="62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156739</xdr:rowOff>
    </xdr:from>
    <xdr:to>
      <xdr:col>23</xdr:col>
      <xdr:colOff>457200</xdr:colOff>
      <xdr:row>37</xdr:row>
      <xdr:rowOff>86889</xdr:rowOff>
    </xdr:to>
    <xdr:sp macro="" textlink="">
      <xdr:nvSpPr>
        <xdr:cNvPr id="402" name="円/楕円 401"/>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97066</xdr:rowOff>
    </xdr:from>
    <xdr:ext cx="736600" cy="259045"/>
    <xdr:sp macro="" textlink="">
      <xdr:nvSpPr>
        <xdr:cNvPr id="403" name="テキスト ボックス 402"/>
        <xdr:cNvSpPr txBox="1"/>
      </xdr:nvSpPr>
      <xdr:spPr>
        <a:xfrm>
          <a:off x="15798800" y="609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15452</xdr:rowOff>
    </xdr:from>
    <xdr:to>
      <xdr:col>22</xdr:col>
      <xdr:colOff>254000</xdr:colOff>
      <xdr:row>37</xdr:row>
      <xdr:rowOff>117052</xdr:rowOff>
    </xdr:to>
    <xdr:sp macro="" textlink="">
      <xdr:nvSpPr>
        <xdr:cNvPr id="404" name="円/楕円 403"/>
        <xdr:cNvSpPr/>
      </xdr:nvSpPr>
      <xdr:spPr>
        <a:xfrm>
          <a:off x="15240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127229</xdr:rowOff>
    </xdr:from>
    <xdr:ext cx="762000" cy="259045"/>
    <xdr:sp macro="" textlink="">
      <xdr:nvSpPr>
        <xdr:cNvPr id="405" name="テキスト ボックス 404"/>
        <xdr:cNvSpPr txBox="1"/>
      </xdr:nvSpPr>
      <xdr:spPr>
        <a:xfrm>
          <a:off x="14909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35560</xdr:rowOff>
    </xdr:from>
    <xdr:to>
      <xdr:col>21</xdr:col>
      <xdr:colOff>50800</xdr:colOff>
      <xdr:row>37</xdr:row>
      <xdr:rowOff>137160</xdr:rowOff>
    </xdr:to>
    <xdr:sp macro="" textlink="">
      <xdr:nvSpPr>
        <xdr:cNvPr id="406" name="円/楕円 405"/>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147337</xdr:rowOff>
    </xdr:from>
    <xdr:ext cx="762000" cy="259045"/>
    <xdr:sp macro="" textlink="">
      <xdr:nvSpPr>
        <xdr:cNvPr id="407" name="テキスト ボックス 406"/>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53658</xdr:rowOff>
    </xdr:from>
    <xdr:to>
      <xdr:col>19</xdr:col>
      <xdr:colOff>533400</xdr:colOff>
      <xdr:row>37</xdr:row>
      <xdr:rowOff>155258</xdr:rowOff>
    </xdr:to>
    <xdr:sp macro="" textlink="">
      <xdr:nvSpPr>
        <xdr:cNvPr id="408" name="円/楕円 407"/>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165435</xdr:rowOff>
    </xdr:from>
    <xdr:ext cx="762000" cy="259045"/>
    <xdr:sp macro="" textlink="">
      <xdr:nvSpPr>
        <xdr:cNvPr id="409" name="テキスト ボックス 408"/>
        <xdr:cNvSpPr txBox="1"/>
      </xdr:nvSpPr>
      <xdr:spPr>
        <a:xfrm>
          <a:off x="13131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ポイントで，全国平均，茨城県平均及び類似団体内平均全てにおいて下回っている。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年度は，道の駅整備事業での地方債借入が</a:t>
          </a:r>
          <a:r>
            <a:rPr kumimoji="1" lang="en-US" altLang="ja-JP" sz="1100">
              <a:solidFill>
                <a:schemeClr val="dk1"/>
              </a:solidFill>
              <a:effectLst/>
              <a:latin typeface="+mn-lt"/>
              <a:ea typeface="+mn-ea"/>
              <a:cs typeface="+mn-cs"/>
            </a:rPr>
            <a:t>1,154</a:t>
          </a:r>
          <a:r>
            <a:rPr kumimoji="1" lang="ja-JP" altLang="ja-JP" sz="1100">
              <a:solidFill>
                <a:schemeClr val="dk1"/>
              </a:solidFill>
              <a:effectLst/>
              <a:latin typeface="+mn-lt"/>
              <a:ea typeface="+mn-ea"/>
              <a:cs typeface="+mn-cs"/>
            </a:rPr>
            <a:t>百万円となったことから，一般会計等に係る地方債の残高が前年度から</a:t>
          </a:r>
          <a:r>
            <a:rPr kumimoji="1" lang="en-US" altLang="ja-JP" sz="1100">
              <a:solidFill>
                <a:schemeClr val="dk1"/>
              </a:solidFill>
              <a:effectLst/>
              <a:latin typeface="+mn-lt"/>
              <a:ea typeface="+mn-ea"/>
              <a:cs typeface="+mn-cs"/>
            </a:rPr>
            <a:t>723</a:t>
          </a:r>
          <a:r>
            <a:rPr kumimoji="1" lang="ja-JP" altLang="ja-JP" sz="1100">
              <a:solidFill>
                <a:schemeClr val="dk1"/>
              </a:solidFill>
              <a:effectLst/>
              <a:latin typeface="+mn-lt"/>
              <a:ea typeface="+mn-ea"/>
              <a:cs typeface="+mn-cs"/>
            </a:rPr>
            <a:t>百万円の増となったものの，予算執行時に節減に努めたことなどから，財政調整基金に</a:t>
          </a:r>
          <a:r>
            <a:rPr kumimoji="1" lang="en-US" altLang="ja-JP" sz="1100">
              <a:solidFill>
                <a:schemeClr val="dk1"/>
              </a:solidFill>
              <a:effectLst/>
              <a:latin typeface="+mn-lt"/>
              <a:ea typeface="+mn-ea"/>
              <a:cs typeface="+mn-cs"/>
            </a:rPr>
            <a:t>685</a:t>
          </a:r>
          <a:r>
            <a:rPr kumimoji="1" lang="ja-JP" altLang="ja-JP" sz="1100">
              <a:solidFill>
                <a:schemeClr val="dk1"/>
              </a:solidFill>
              <a:effectLst/>
              <a:latin typeface="+mn-lt"/>
              <a:ea typeface="+mn-ea"/>
              <a:cs typeface="+mn-cs"/>
            </a:rPr>
            <a:t>百万円を，市債管理基金に</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百万円を，それぞれ年度末に積み立てられ，基金残高が前年度より</a:t>
          </a:r>
          <a:r>
            <a:rPr kumimoji="1" lang="en-US" altLang="ja-JP" sz="1100">
              <a:solidFill>
                <a:schemeClr val="dk1"/>
              </a:solidFill>
              <a:effectLst/>
              <a:latin typeface="+mn-lt"/>
              <a:ea typeface="+mn-ea"/>
              <a:cs typeface="+mn-cs"/>
            </a:rPr>
            <a:t>896</a:t>
          </a:r>
          <a:r>
            <a:rPr kumimoji="1" lang="ja-JP" altLang="ja-JP" sz="1100">
              <a:solidFill>
                <a:schemeClr val="dk1"/>
              </a:solidFill>
              <a:effectLst/>
              <a:latin typeface="+mn-lt"/>
              <a:ea typeface="+mn-ea"/>
              <a:cs typeface="+mn-cs"/>
            </a:rPr>
            <a:t>百万円増となったことなどから，前年度より</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今後も地方債借入の抑制を図るなど，健全な財政運営に努める。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113297</xdr:rowOff>
    </xdr:from>
    <xdr:to>
      <xdr:col>24</xdr:col>
      <xdr:colOff>558800</xdr:colOff>
      <xdr:row>14</xdr:row>
      <xdr:rowOff>135738</xdr:rowOff>
    </xdr:to>
    <xdr:cxnSp macro="">
      <xdr:nvCxnSpPr>
        <xdr:cNvPr id="441" name="直線コネクタ 440"/>
        <xdr:cNvCxnSpPr/>
      </xdr:nvCxnSpPr>
      <xdr:spPr>
        <a:xfrm flipV="1">
          <a:off x="16179800" y="2513597"/>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135255</xdr:rowOff>
    </xdr:from>
    <xdr:to>
      <xdr:col>23</xdr:col>
      <xdr:colOff>406400</xdr:colOff>
      <xdr:row>14</xdr:row>
      <xdr:rowOff>135738</xdr:rowOff>
    </xdr:to>
    <xdr:cxnSp macro="">
      <xdr:nvCxnSpPr>
        <xdr:cNvPr id="444" name="直線コネクタ 443"/>
        <xdr:cNvCxnSpPr/>
      </xdr:nvCxnSpPr>
      <xdr:spPr>
        <a:xfrm>
          <a:off x="15290800" y="253555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135255</xdr:rowOff>
    </xdr:from>
    <xdr:to>
      <xdr:col>22</xdr:col>
      <xdr:colOff>203200</xdr:colOff>
      <xdr:row>15</xdr:row>
      <xdr:rowOff>32576</xdr:rowOff>
    </xdr:to>
    <xdr:cxnSp macro="">
      <xdr:nvCxnSpPr>
        <xdr:cNvPr id="447" name="直線コネクタ 446"/>
        <xdr:cNvCxnSpPr/>
      </xdr:nvCxnSpPr>
      <xdr:spPr>
        <a:xfrm flipV="1">
          <a:off x="14401800" y="2535555"/>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32576</xdr:rowOff>
    </xdr:from>
    <xdr:to>
      <xdr:col>21</xdr:col>
      <xdr:colOff>0</xdr:colOff>
      <xdr:row>15</xdr:row>
      <xdr:rowOff>70218</xdr:rowOff>
    </xdr:to>
    <xdr:cxnSp macro="">
      <xdr:nvCxnSpPr>
        <xdr:cNvPr id="450" name="直線コネクタ 449"/>
        <xdr:cNvCxnSpPr/>
      </xdr:nvCxnSpPr>
      <xdr:spPr>
        <a:xfrm flipV="1">
          <a:off x="13512800" y="2604326"/>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62497</xdr:rowOff>
    </xdr:from>
    <xdr:to>
      <xdr:col>24</xdr:col>
      <xdr:colOff>609600</xdr:colOff>
      <xdr:row>14</xdr:row>
      <xdr:rowOff>164097</xdr:rowOff>
    </xdr:to>
    <xdr:sp macro="" textlink="">
      <xdr:nvSpPr>
        <xdr:cNvPr id="460" name="円/楕円 459"/>
        <xdr:cNvSpPr/>
      </xdr:nvSpPr>
      <xdr:spPr>
        <a:xfrm>
          <a:off x="16967200" y="24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155224</xdr:rowOff>
    </xdr:from>
    <xdr:ext cx="762000" cy="259045"/>
    <xdr:sp macro="" textlink="">
      <xdr:nvSpPr>
        <xdr:cNvPr id="461" name="将来負担の状況該当値テキスト"/>
        <xdr:cNvSpPr txBox="1"/>
      </xdr:nvSpPr>
      <xdr:spPr>
        <a:xfrm>
          <a:off x="17106900" y="23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84938</xdr:rowOff>
    </xdr:from>
    <xdr:to>
      <xdr:col>23</xdr:col>
      <xdr:colOff>457200</xdr:colOff>
      <xdr:row>15</xdr:row>
      <xdr:rowOff>15088</xdr:rowOff>
    </xdr:to>
    <xdr:sp macro="" textlink="">
      <xdr:nvSpPr>
        <xdr:cNvPr id="462" name="円/楕円 461"/>
        <xdr:cNvSpPr/>
      </xdr:nvSpPr>
      <xdr:spPr>
        <a:xfrm>
          <a:off x="16129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25265</xdr:rowOff>
    </xdr:from>
    <xdr:ext cx="736600" cy="259045"/>
    <xdr:sp macro="" textlink="">
      <xdr:nvSpPr>
        <xdr:cNvPr id="463" name="テキスト ボックス 462"/>
        <xdr:cNvSpPr txBox="1"/>
      </xdr:nvSpPr>
      <xdr:spPr>
        <a:xfrm>
          <a:off x="15798800" y="225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84455</xdr:rowOff>
    </xdr:from>
    <xdr:to>
      <xdr:col>22</xdr:col>
      <xdr:colOff>254000</xdr:colOff>
      <xdr:row>15</xdr:row>
      <xdr:rowOff>14605</xdr:rowOff>
    </xdr:to>
    <xdr:sp macro="" textlink="">
      <xdr:nvSpPr>
        <xdr:cNvPr id="464" name="円/楕円 463"/>
        <xdr:cNvSpPr/>
      </xdr:nvSpPr>
      <xdr:spPr>
        <a:xfrm>
          <a:off x="15240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24782</xdr:rowOff>
    </xdr:from>
    <xdr:ext cx="762000" cy="259045"/>
    <xdr:sp macro="" textlink="">
      <xdr:nvSpPr>
        <xdr:cNvPr id="465" name="テキスト ボックス 464"/>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153226</xdr:rowOff>
    </xdr:from>
    <xdr:to>
      <xdr:col>21</xdr:col>
      <xdr:colOff>50800</xdr:colOff>
      <xdr:row>15</xdr:row>
      <xdr:rowOff>83376</xdr:rowOff>
    </xdr:to>
    <xdr:sp macro="" textlink="">
      <xdr:nvSpPr>
        <xdr:cNvPr id="466" name="円/楕円 465"/>
        <xdr:cNvSpPr/>
      </xdr:nvSpPr>
      <xdr:spPr>
        <a:xfrm>
          <a:off x="14351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93553</xdr:rowOff>
    </xdr:from>
    <xdr:ext cx="762000" cy="259045"/>
    <xdr:sp macro="" textlink="">
      <xdr:nvSpPr>
        <xdr:cNvPr id="467" name="テキスト ボックス 466"/>
        <xdr:cNvSpPr txBox="1"/>
      </xdr:nvSpPr>
      <xdr:spPr>
        <a:xfrm>
          <a:off x="14020800" y="23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19418</xdr:rowOff>
    </xdr:from>
    <xdr:to>
      <xdr:col>19</xdr:col>
      <xdr:colOff>533400</xdr:colOff>
      <xdr:row>15</xdr:row>
      <xdr:rowOff>121018</xdr:rowOff>
    </xdr:to>
    <xdr:sp macro="" textlink="">
      <xdr:nvSpPr>
        <xdr:cNvPr id="468" name="円/楕円 467"/>
        <xdr:cNvSpPr/>
      </xdr:nvSpPr>
      <xdr:spPr>
        <a:xfrm>
          <a:off x="13462000" y="259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131195</xdr:rowOff>
    </xdr:from>
    <xdr:ext cx="762000" cy="259045"/>
    <xdr:sp macro="" textlink="">
      <xdr:nvSpPr>
        <xdr:cNvPr id="469" name="テキスト ボックス 468"/>
        <xdr:cNvSpPr txBox="1"/>
      </xdr:nvSpPr>
      <xdr:spPr>
        <a:xfrm>
          <a:off x="13131800" y="236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職員数が８人減となったことなどから，昨年度より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がったが，類似団体内平均及び全国平均と比較すると，その差は年々縮まっているものの，依然として上回っている。これは，５町村合併後の行政運営を総合支所方式として旧町村毎に支所を配置していることが主な要因となっている。引き続き，定員適正化計画に基づき，機構改革等で新規採用を抑制し職員数を削減し，コストの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31750</xdr:rowOff>
    </xdr:to>
    <xdr:cxnSp macro="">
      <xdr:nvCxnSpPr>
        <xdr:cNvPr id="66" name="直線コネクタ 65"/>
        <xdr:cNvCxnSpPr/>
      </xdr:nvCxnSpPr>
      <xdr:spPr>
        <a:xfrm flipV="1">
          <a:off x="3987800" y="635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77470</xdr:rowOff>
    </xdr:to>
    <xdr:cxnSp macro="">
      <xdr:nvCxnSpPr>
        <xdr:cNvPr id="69" name="直線コネクタ 68"/>
        <xdr:cNvCxnSpPr/>
      </xdr:nvCxnSpPr>
      <xdr:spPr>
        <a:xfrm flipV="1">
          <a:off x="3098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146050</xdr:rowOff>
    </xdr:to>
    <xdr:cxnSp macro="">
      <xdr:nvCxnSpPr>
        <xdr:cNvPr id="72" name="直線コネクタ 71"/>
        <xdr:cNvCxnSpPr/>
      </xdr:nvCxnSpPr>
      <xdr:spPr>
        <a:xfrm flipV="1">
          <a:off x="2209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50800</xdr:rowOff>
    </xdr:to>
    <xdr:cxnSp macro="">
      <xdr:nvCxnSpPr>
        <xdr:cNvPr id="75" name="直線コネクタ 74"/>
        <xdr:cNvCxnSpPr/>
      </xdr:nvCxnSpPr>
      <xdr:spPr>
        <a:xfrm flipV="1">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昨年度より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増となっているが，これは市内循環バス運行委託料と学校統廃合により運行しているスクールバス運行委託料の増によるものである。また，類似団体内平均を上回っている要因は，前記のスクールバス運行委託料等や施設の指定管理委託を積極的に活用していること等が要因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今後は，事務事業の見直し，機構改革及び公共施設の統廃合により，コスト削減を図っていく。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29029</xdr:rowOff>
    </xdr:to>
    <xdr:cxnSp macro="">
      <xdr:nvCxnSpPr>
        <xdr:cNvPr id="129" name="直線コネクタ 128"/>
        <xdr:cNvCxnSpPr/>
      </xdr:nvCxnSpPr>
      <xdr:spPr>
        <a:xfrm>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167821</xdr:rowOff>
    </xdr:to>
    <xdr:cxnSp macro="">
      <xdr:nvCxnSpPr>
        <xdr:cNvPr id="132" name="直線コネクタ 131"/>
        <xdr:cNvCxnSpPr/>
      </xdr:nvCxnSpPr>
      <xdr:spPr>
        <a:xfrm>
          <a:off x="14782800" y="3006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91621</xdr:rowOff>
    </xdr:to>
    <xdr:cxnSp macro="">
      <xdr:nvCxnSpPr>
        <xdr:cNvPr id="135" name="直線コネクタ 134"/>
        <xdr:cNvCxnSpPr/>
      </xdr:nvCxnSpPr>
      <xdr:spPr>
        <a:xfrm>
          <a:off x="13893800" y="3006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91621</xdr:rowOff>
    </xdr:to>
    <xdr:cxnSp macro="">
      <xdr:nvCxnSpPr>
        <xdr:cNvPr id="138" name="直線コネクタ 137"/>
        <xdr:cNvCxnSpPr/>
      </xdr:nvCxnSpPr>
      <xdr:spPr>
        <a:xfrm>
          <a:off x="13004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4" name="円/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6" name="円/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　類似団体内平均，茨城県平均及び全国平均を下回っているが，昨年度より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増となった。これは，民間保育園や認定こども園への入所事業の増が主な要因である。少子化対策として市独自の政策も実施していることから増加の傾向にあるため，持続可能な制度運営を検証しつつ，健全な財政運営に努める</a:t>
          </a:r>
          <a:r>
            <a:rPr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0</xdr:rowOff>
    </xdr:to>
    <xdr:cxnSp macro="">
      <xdr:nvCxnSpPr>
        <xdr:cNvPr id="190" name="直線コネクタ 189"/>
        <xdr:cNvCxnSpPr/>
      </xdr:nvCxnSpPr>
      <xdr:spPr>
        <a:xfrm>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146050</xdr:rowOff>
    </xdr:to>
    <xdr:cxnSp macro="">
      <xdr:nvCxnSpPr>
        <xdr:cNvPr id="193" name="直線コネクタ 192"/>
        <xdr:cNvCxnSpPr/>
      </xdr:nvCxnSpPr>
      <xdr:spPr>
        <a:xfrm>
          <a:off x="3098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158750</xdr:rowOff>
    </xdr:to>
    <xdr:cxnSp macro="">
      <xdr:nvCxnSpPr>
        <xdr:cNvPr id="196" name="直線コネクタ 195"/>
        <xdr:cNvCxnSpPr/>
      </xdr:nvCxnSpPr>
      <xdr:spPr>
        <a:xfrm flipV="1">
          <a:off x="2209800" y="952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158750</xdr:rowOff>
    </xdr:to>
    <xdr:cxnSp macro="">
      <xdr:nvCxnSpPr>
        <xdr:cNvPr id="199" name="直線コネクタ 198"/>
        <xdr:cNvCxnSpPr/>
      </xdr:nvCxnSpPr>
      <xdr:spPr>
        <a:xfrm>
          <a:off x="1320800" y="949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9" name="円/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13" name="円/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5" name="円/楕円 214"/>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216" name="テキスト ボックス 215"/>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13.9</a:t>
          </a:r>
          <a:r>
            <a:rPr kumimoji="1" lang="ja-JP" altLang="ja-JP" sz="1300" baseline="0">
              <a:solidFill>
                <a:schemeClr val="dk1"/>
              </a:solidFill>
              <a:effectLst/>
              <a:latin typeface="+mn-lt"/>
              <a:ea typeface="+mn-ea"/>
              <a:cs typeface="+mn-cs"/>
            </a:rPr>
            <a:t>ポイントと</a:t>
          </a:r>
          <a:r>
            <a:rPr kumimoji="1" lang="ja-JP" altLang="ja-JP"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ポイント増となっている。これは保険基盤安定繰出金をはじめとする国民健康保険特別会計繰出金，介護保険特別会計への給付費分繰出金が増となったことが主な要因である。</a:t>
          </a:r>
          <a:endParaRPr lang="ja-JP" altLang="ja-JP" sz="1300">
            <a:effectLst/>
          </a:endParaRPr>
        </a:p>
        <a:p>
          <a:r>
            <a:rPr kumimoji="1" lang="ja-JP" altLang="ja-JP" sz="1300">
              <a:solidFill>
                <a:schemeClr val="dk1"/>
              </a:solidFill>
              <a:effectLst/>
              <a:latin typeface="+mn-lt"/>
              <a:ea typeface="+mn-ea"/>
              <a:cs typeface="+mn-cs"/>
            </a:rPr>
            <a:t>　類似団体内平均及び茨城県平均</a:t>
          </a:r>
          <a:r>
            <a:rPr kumimoji="1" lang="ja-JP" altLang="en-US" sz="1300">
              <a:solidFill>
                <a:schemeClr val="dk1"/>
              </a:solidFill>
              <a:effectLst/>
              <a:latin typeface="+mn-lt"/>
              <a:ea typeface="+mn-ea"/>
              <a:cs typeface="+mn-cs"/>
            </a:rPr>
            <a:t>を下回って</a:t>
          </a:r>
          <a:r>
            <a:rPr kumimoji="1" lang="ja-JP" altLang="ja-JP" sz="1300">
              <a:solidFill>
                <a:schemeClr val="dk1"/>
              </a:solidFill>
              <a:effectLst/>
              <a:latin typeface="+mn-lt"/>
              <a:ea typeface="+mn-ea"/>
              <a:cs typeface="+mn-cs"/>
            </a:rPr>
            <a:t>はいるが，ここ数年，給付費の増に伴い</a:t>
          </a:r>
          <a:r>
            <a:rPr kumimoji="1" lang="ja-JP" altLang="en-US" sz="1300">
              <a:solidFill>
                <a:schemeClr val="dk1"/>
              </a:solidFill>
              <a:effectLst/>
              <a:latin typeface="+mn-lt"/>
              <a:ea typeface="+mn-ea"/>
              <a:cs typeface="+mn-cs"/>
            </a:rPr>
            <a:t>繰出金が</a:t>
          </a:r>
          <a:r>
            <a:rPr kumimoji="1" lang="ja-JP" altLang="ja-JP" sz="1300">
              <a:solidFill>
                <a:schemeClr val="dk1"/>
              </a:solidFill>
              <a:effectLst/>
              <a:latin typeface="+mn-lt"/>
              <a:ea typeface="+mn-ea"/>
              <a:cs typeface="+mn-cs"/>
            </a:rPr>
            <a:t>増加しているので保険料の適正化を図るなど，健全化を図る。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157480</xdr:rowOff>
    </xdr:to>
    <xdr:cxnSp macro="">
      <xdr:nvCxnSpPr>
        <xdr:cNvPr id="251" name="直線コネクタ 250"/>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54" name="直線コネクタ 253"/>
        <xdr:cNvCxnSpPr/>
      </xdr:nvCxnSpPr>
      <xdr:spPr>
        <a:xfrm>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7" name="直線コネクタ 256"/>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66040</xdr:rowOff>
    </xdr:to>
    <xdr:cxnSp macro="">
      <xdr:nvCxnSpPr>
        <xdr:cNvPr id="260" name="直線コネクタ 259"/>
        <xdr:cNvCxnSpPr/>
      </xdr:nvCxnSpPr>
      <xdr:spPr>
        <a:xfrm>
          <a:off x="13004800" y="960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昨年度より</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ポイントの増となるが，ここ数年同水準で推移しており，類似団体内平均，茨城県平均及び全国平均を下回っている。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市単独補助金については，補助金等見直し要領を策定し，毎年度予算編成時に見直しを行い抑制に努めているが，今後も同様に取り組み，削減に努める。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60706</xdr:rowOff>
    </xdr:to>
    <xdr:cxnSp macro="">
      <xdr:nvCxnSpPr>
        <xdr:cNvPr id="309" name="直線コネクタ 308"/>
        <xdr:cNvCxnSpPr/>
      </xdr:nvCxnSpPr>
      <xdr:spPr>
        <a:xfrm>
          <a:off x="15671800" y="6056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56134</xdr:rowOff>
    </xdr:to>
    <xdr:cxnSp macro="">
      <xdr:nvCxnSpPr>
        <xdr:cNvPr id="312" name="直線コネクタ 311"/>
        <xdr:cNvCxnSpPr/>
      </xdr:nvCxnSpPr>
      <xdr:spPr>
        <a:xfrm>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56134</xdr:rowOff>
    </xdr:to>
    <xdr:cxnSp macro="">
      <xdr:nvCxnSpPr>
        <xdr:cNvPr id="315" name="直線コネクタ 314"/>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60706</xdr:rowOff>
    </xdr:to>
    <xdr:cxnSp macro="">
      <xdr:nvCxnSpPr>
        <xdr:cNvPr id="318" name="直線コネクタ 317"/>
        <xdr:cNvCxnSpPr/>
      </xdr:nvCxnSpPr>
      <xdr:spPr>
        <a:xfrm flipV="1">
          <a:off x="13004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8" name="円/楕円 327"/>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26433</xdr:rowOff>
    </xdr:from>
    <xdr:ext cx="762000" cy="259045"/>
    <xdr:sp macro="" textlink="">
      <xdr:nvSpPr>
        <xdr:cNvPr id="329"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5334</xdr:rowOff>
    </xdr:from>
    <xdr:to>
      <xdr:col>22</xdr:col>
      <xdr:colOff>615950</xdr:colOff>
      <xdr:row>35</xdr:row>
      <xdr:rowOff>106934</xdr:rowOff>
    </xdr:to>
    <xdr:sp macro="" textlink="">
      <xdr:nvSpPr>
        <xdr:cNvPr id="330" name="円/楕円 329"/>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117111</xdr:rowOff>
    </xdr:from>
    <xdr:ext cx="736600" cy="259045"/>
    <xdr:sp macro="" textlink="">
      <xdr:nvSpPr>
        <xdr:cNvPr id="331" name="テキスト ボックス 330"/>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2" name="円/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34" name="円/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36" name="円/楕円 335"/>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7" name="テキスト ボックス 336"/>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年度から地方債借入額を償還元金以下として公債費の削減に取組んできたことにより年々減少傾向にあり，昨年度より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ポイント下がった。類似団体内平均は下回っているものの茨城県平均は上回っているため，引き続き，地方債借入を抑制するなど，健全な財政運営に努める。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170815</xdr:rowOff>
    </xdr:to>
    <xdr:cxnSp macro="">
      <xdr:nvCxnSpPr>
        <xdr:cNvPr id="369" name="直線コネクタ 368"/>
        <xdr:cNvCxnSpPr/>
      </xdr:nvCxnSpPr>
      <xdr:spPr>
        <a:xfrm flipV="1">
          <a:off x="3987800" y="128409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170815</xdr:rowOff>
    </xdr:from>
    <xdr:to>
      <xdr:col>5</xdr:col>
      <xdr:colOff>549275</xdr:colOff>
      <xdr:row>75</xdr:row>
      <xdr:rowOff>22225</xdr:rowOff>
    </xdr:to>
    <xdr:cxnSp macro="">
      <xdr:nvCxnSpPr>
        <xdr:cNvPr id="372" name="直線コネクタ 371"/>
        <xdr:cNvCxnSpPr/>
      </xdr:nvCxnSpPr>
      <xdr:spPr>
        <a:xfrm flipV="1">
          <a:off x="3098800" y="12858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22225</xdr:rowOff>
    </xdr:from>
    <xdr:to>
      <xdr:col>4</xdr:col>
      <xdr:colOff>346075</xdr:colOff>
      <xdr:row>75</xdr:row>
      <xdr:rowOff>46990</xdr:rowOff>
    </xdr:to>
    <xdr:cxnSp macro="">
      <xdr:nvCxnSpPr>
        <xdr:cNvPr id="375" name="直線コネクタ 374"/>
        <xdr:cNvCxnSpPr/>
      </xdr:nvCxnSpPr>
      <xdr:spPr>
        <a:xfrm flipV="1">
          <a:off x="2209800" y="12880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46990</xdr:rowOff>
    </xdr:from>
    <xdr:to>
      <xdr:col>3</xdr:col>
      <xdr:colOff>142875</xdr:colOff>
      <xdr:row>75</xdr:row>
      <xdr:rowOff>46990</xdr:rowOff>
    </xdr:to>
    <xdr:cxnSp macro="">
      <xdr:nvCxnSpPr>
        <xdr:cNvPr id="378" name="直線コネクタ 377"/>
        <xdr:cNvCxnSpPr/>
      </xdr:nvCxnSpPr>
      <xdr:spPr>
        <a:xfrm>
          <a:off x="1320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88" name="円/楕円 387"/>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89"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120015</xdr:rowOff>
    </xdr:from>
    <xdr:to>
      <xdr:col>5</xdr:col>
      <xdr:colOff>600075</xdr:colOff>
      <xdr:row>75</xdr:row>
      <xdr:rowOff>50165</xdr:rowOff>
    </xdr:to>
    <xdr:sp macro="" textlink="">
      <xdr:nvSpPr>
        <xdr:cNvPr id="390" name="円/楕円 389"/>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91" name="テキスト ボックス 390"/>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142875</xdr:rowOff>
    </xdr:from>
    <xdr:to>
      <xdr:col>4</xdr:col>
      <xdr:colOff>396875</xdr:colOff>
      <xdr:row>75</xdr:row>
      <xdr:rowOff>73025</xdr:rowOff>
    </xdr:to>
    <xdr:sp macro="" textlink="">
      <xdr:nvSpPr>
        <xdr:cNvPr id="392" name="円/楕円 391"/>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83202</xdr:rowOff>
    </xdr:from>
    <xdr:ext cx="762000" cy="259045"/>
    <xdr:sp macro="" textlink="">
      <xdr:nvSpPr>
        <xdr:cNvPr id="393" name="テキスト ボックス 392"/>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167640</xdr:rowOff>
    </xdr:from>
    <xdr:to>
      <xdr:col>3</xdr:col>
      <xdr:colOff>193675</xdr:colOff>
      <xdr:row>75</xdr:row>
      <xdr:rowOff>97790</xdr:rowOff>
    </xdr:to>
    <xdr:sp macro="" textlink="">
      <xdr:nvSpPr>
        <xdr:cNvPr id="394" name="円/楕円 393"/>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82566</xdr:rowOff>
    </xdr:from>
    <xdr:ext cx="762000" cy="259045"/>
    <xdr:sp macro="" textlink="">
      <xdr:nvSpPr>
        <xdr:cNvPr id="395" name="テキスト ボックス 394"/>
        <xdr:cNvSpPr txBox="1"/>
      </xdr:nvSpPr>
      <xdr:spPr>
        <a:xfrm>
          <a:off x="1828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6" name="円/楕円 395"/>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82566</xdr:rowOff>
    </xdr:from>
    <xdr:ext cx="762000" cy="259045"/>
    <xdr:sp macro="" textlink="">
      <xdr:nvSpPr>
        <xdr:cNvPr id="397" name="テキスト ボックス 396"/>
        <xdr:cNvSpPr txBox="1"/>
      </xdr:nvSpPr>
      <xdr:spPr>
        <a:xfrm>
          <a:off x="939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人件費及び物件費は類似団体内平均を上回っているが，扶助費，補助費等及び繰出金では類似団体平均を下回っており，中でも補助費等については，予算編成時に補助金見直要領に基づき見直しを行い抑制に努めているため，大きく下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今後は，定員適正化計画に基づく職員数削減や，機構改革及び公共施設の統廃合により，人件費及び物件費でもコスト削減を図っていく。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77</xdr:row>
      <xdr:rowOff>170435</xdr:rowOff>
    </xdr:to>
    <xdr:cxnSp macro="">
      <xdr:nvCxnSpPr>
        <xdr:cNvPr id="428" name="直線コネクタ 427"/>
        <xdr:cNvCxnSpPr/>
      </xdr:nvCxnSpPr>
      <xdr:spPr>
        <a:xfrm>
          <a:off x="15671800" y="133263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124713</xdr:rowOff>
    </xdr:to>
    <xdr:cxnSp macro="">
      <xdr:nvCxnSpPr>
        <xdr:cNvPr id="431" name="直線コネクタ 430"/>
        <xdr:cNvCxnSpPr/>
      </xdr:nvCxnSpPr>
      <xdr:spPr>
        <a:xfrm>
          <a:off x="14782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143002</xdr:rowOff>
    </xdr:to>
    <xdr:cxnSp macro="">
      <xdr:nvCxnSpPr>
        <xdr:cNvPr id="434" name="直線コネクタ 433"/>
        <xdr:cNvCxnSpPr/>
      </xdr:nvCxnSpPr>
      <xdr:spPr>
        <a:xfrm flipV="1">
          <a:off x="13893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143002</xdr:rowOff>
    </xdr:to>
    <xdr:cxnSp macro="">
      <xdr:nvCxnSpPr>
        <xdr:cNvPr id="437" name="直線コネクタ 436"/>
        <xdr:cNvCxnSpPr/>
      </xdr:nvCxnSpPr>
      <xdr:spPr>
        <a:xfrm>
          <a:off x="13004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7" name="円/楕円 446"/>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136162</xdr:rowOff>
    </xdr:from>
    <xdr:ext cx="762000" cy="259045"/>
    <xdr:sp macro="" textlink="">
      <xdr:nvSpPr>
        <xdr:cNvPr id="448" name="公債費以外該当値テキスト"/>
        <xdr:cNvSpPr txBox="1"/>
      </xdr:nvSpPr>
      <xdr:spPr>
        <a:xfrm>
          <a:off x="16598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9" name="円/楕円 448"/>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14240</xdr:rowOff>
    </xdr:from>
    <xdr:ext cx="736600" cy="259045"/>
    <xdr:sp macro="" textlink="">
      <xdr:nvSpPr>
        <xdr:cNvPr id="450" name="テキスト ボックス 449"/>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1" name="円/楕円 450"/>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52" name="テキスト ボックス 451"/>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92202</xdr:rowOff>
    </xdr:from>
    <xdr:to>
      <xdr:col>20</xdr:col>
      <xdr:colOff>209550</xdr:colOff>
      <xdr:row>78</xdr:row>
      <xdr:rowOff>22352</xdr:rowOff>
    </xdr:to>
    <xdr:sp macro="" textlink="">
      <xdr:nvSpPr>
        <xdr:cNvPr id="453" name="円/楕円 45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32529</xdr:rowOff>
    </xdr:from>
    <xdr:ext cx="762000" cy="259045"/>
    <xdr:sp macro="" textlink="">
      <xdr:nvSpPr>
        <xdr:cNvPr id="454" name="テキスト ボックス 453"/>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5" name="円/楕円 454"/>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149114</xdr:rowOff>
    </xdr:from>
    <xdr:ext cx="762000" cy="259045"/>
    <xdr:sp macro="" textlink="">
      <xdr:nvSpPr>
        <xdr:cNvPr id="456" name="テキスト ボックス 455"/>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茨城県常陸大宮市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139780</xdr:rowOff>
    </xdr:from>
    <xdr:to>
      <xdr:col>4</xdr:col>
      <xdr:colOff>1117600</xdr:colOff>
      <xdr:row>17</xdr:row>
      <xdr:rowOff>163685</xdr:rowOff>
    </xdr:to>
    <xdr:cxnSp macro="">
      <xdr:nvCxnSpPr>
        <xdr:cNvPr id="52" name="直線コネクタ 51"/>
        <xdr:cNvCxnSpPr/>
      </xdr:nvCxnSpPr>
      <xdr:spPr bwMode="auto">
        <a:xfrm>
          <a:off x="5003800" y="3102055"/>
          <a:ext cx="6477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139780</xdr:rowOff>
    </xdr:from>
    <xdr:to>
      <xdr:col>4</xdr:col>
      <xdr:colOff>469900</xdr:colOff>
      <xdr:row>18</xdr:row>
      <xdr:rowOff>19602</xdr:rowOff>
    </xdr:to>
    <xdr:cxnSp macro="">
      <xdr:nvCxnSpPr>
        <xdr:cNvPr id="55" name="直線コネクタ 54"/>
        <xdr:cNvCxnSpPr/>
      </xdr:nvCxnSpPr>
      <xdr:spPr bwMode="auto">
        <a:xfrm flipV="1">
          <a:off x="4305300" y="3102055"/>
          <a:ext cx="6985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136465</xdr:rowOff>
    </xdr:from>
    <xdr:to>
      <xdr:col>3</xdr:col>
      <xdr:colOff>904875</xdr:colOff>
      <xdr:row>18</xdr:row>
      <xdr:rowOff>19602</xdr:rowOff>
    </xdr:to>
    <xdr:cxnSp macro="">
      <xdr:nvCxnSpPr>
        <xdr:cNvPr id="58" name="直線コネクタ 57"/>
        <xdr:cNvCxnSpPr/>
      </xdr:nvCxnSpPr>
      <xdr:spPr bwMode="auto">
        <a:xfrm>
          <a:off x="3606800" y="3098740"/>
          <a:ext cx="698500" cy="5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88329</xdr:rowOff>
    </xdr:from>
    <xdr:to>
      <xdr:col>3</xdr:col>
      <xdr:colOff>206375</xdr:colOff>
      <xdr:row>17</xdr:row>
      <xdr:rowOff>136465</xdr:rowOff>
    </xdr:to>
    <xdr:cxnSp macro="">
      <xdr:nvCxnSpPr>
        <xdr:cNvPr id="61" name="直線コネクタ 60"/>
        <xdr:cNvCxnSpPr/>
      </xdr:nvCxnSpPr>
      <xdr:spPr bwMode="auto">
        <a:xfrm>
          <a:off x="2908300" y="3050604"/>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112885</xdr:rowOff>
    </xdr:from>
    <xdr:to>
      <xdr:col>5</xdr:col>
      <xdr:colOff>34925</xdr:colOff>
      <xdr:row>18</xdr:row>
      <xdr:rowOff>43035</xdr:rowOff>
    </xdr:to>
    <xdr:sp macro="" textlink="">
      <xdr:nvSpPr>
        <xdr:cNvPr id="71" name="円/楕円 70"/>
        <xdr:cNvSpPr/>
      </xdr:nvSpPr>
      <xdr:spPr bwMode="auto">
        <a:xfrm>
          <a:off x="5600700" y="307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84962</xdr:rowOff>
    </xdr:from>
    <xdr:ext cx="762000" cy="259045"/>
    <xdr:sp macro="" textlink="">
      <xdr:nvSpPr>
        <xdr:cNvPr id="72" name="人口1人当たり決算額の推移該当値テキスト130"/>
        <xdr:cNvSpPr txBox="1"/>
      </xdr:nvSpPr>
      <xdr:spPr>
        <a:xfrm>
          <a:off x="5740400" y="304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88980</xdr:rowOff>
    </xdr:from>
    <xdr:to>
      <xdr:col>4</xdr:col>
      <xdr:colOff>520700</xdr:colOff>
      <xdr:row>18</xdr:row>
      <xdr:rowOff>19130</xdr:rowOff>
    </xdr:to>
    <xdr:sp macro="" textlink="">
      <xdr:nvSpPr>
        <xdr:cNvPr id="73" name="円/楕円 72"/>
        <xdr:cNvSpPr/>
      </xdr:nvSpPr>
      <xdr:spPr bwMode="auto">
        <a:xfrm>
          <a:off x="4953000" y="305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3907</xdr:rowOff>
    </xdr:from>
    <xdr:ext cx="736600" cy="259045"/>
    <xdr:sp macro="" textlink="">
      <xdr:nvSpPr>
        <xdr:cNvPr id="74" name="テキスト ボックス 73"/>
        <xdr:cNvSpPr txBox="1"/>
      </xdr:nvSpPr>
      <xdr:spPr>
        <a:xfrm>
          <a:off x="4622800" y="313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140252</xdr:rowOff>
    </xdr:from>
    <xdr:to>
      <xdr:col>3</xdr:col>
      <xdr:colOff>955675</xdr:colOff>
      <xdr:row>18</xdr:row>
      <xdr:rowOff>70402</xdr:rowOff>
    </xdr:to>
    <xdr:sp macro="" textlink="">
      <xdr:nvSpPr>
        <xdr:cNvPr id="75" name="円/楕円 74"/>
        <xdr:cNvSpPr/>
      </xdr:nvSpPr>
      <xdr:spPr bwMode="auto">
        <a:xfrm>
          <a:off x="4254500" y="310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55179</xdr:rowOff>
    </xdr:from>
    <xdr:ext cx="762000" cy="259045"/>
    <xdr:sp macro="" textlink="">
      <xdr:nvSpPr>
        <xdr:cNvPr id="76" name="テキスト ボックス 75"/>
        <xdr:cNvSpPr txBox="1"/>
      </xdr:nvSpPr>
      <xdr:spPr>
        <a:xfrm>
          <a:off x="3924300" y="318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85665</xdr:rowOff>
    </xdr:from>
    <xdr:to>
      <xdr:col>3</xdr:col>
      <xdr:colOff>257175</xdr:colOff>
      <xdr:row>18</xdr:row>
      <xdr:rowOff>15815</xdr:rowOff>
    </xdr:to>
    <xdr:sp macro="" textlink="">
      <xdr:nvSpPr>
        <xdr:cNvPr id="77" name="円/楕円 76"/>
        <xdr:cNvSpPr/>
      </xdr:nvSpPr>
      <xdr:spPr bwMode="auto">
        <a:xfrm>
          <a:off x="3556000" y="304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xdr:rowOff>
    </xdr:from>
    <xdr:ext cx="762000" cy="259045"/>
    <xdr:sp macro="" textlink="">
      <xdr:nvSpPr>
        <xdr:cNvPr id="78" name="テキスト ボックス 77"/>
        <xdr:cNvSpPr txBox="1"/>
      </xdr:nvSpPr>
      <xdr:spPr>
        <a:xfrm>
          <a:off x="3225800" y="313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37529</xdr:rowOff>
    </xdr:from>
    <xdr:to>
      <xdr:col>2</xdr:col>
      <xdr:colOff>692150</xdr:colOff>
      <xdr:row>17</xdr:row>
      <xdr:rowOff>139129</xdr:rowOff>
    </xdr:to>
    <xdr:sp macro="" textlink="">
      <xdr:nvSpPr>
        <xdr:cNvPr id="79" name="円/楕円 78"/>
        <xdr:cNvSpPr/>
      </xdr:nvSpPr>
      <xdr:spPr bwMode="auto">
        <a:xfrm>
          <a:off x="2857500" y="299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123906</xdr:rowOff>
    </xdr:from>
    <xdr:ext cx="762000" cy="259045"/>
    <xdr:sp macro="" textlink="">
      <xdr:nvSpPr>
        <xdr:cNvPr id="80" name="テキスト ボックス 79"/>
        <xdr:cNvSpPr txBox="1"/>
      </xdr:nvSpPr>
      <xdr:spPr>
        <a:xfrm>
          <a:off x="2527300" y="308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943</xdr:rowOff>
    </xdr:from>
    <xdr:to>
      <xdr:col>4</xdr:col>
      <xdr:colOff>1117600</xdr:colOff>
      <xdr:row>38</xdr:row>
      <xdr:rowOff>7556</xdr:rowOff>
    </xdr:to>
    <xdr:cxnSp macro="">
      <xdr:nvCxnSpPr>
        <xdr:cNvPr id="114" name="直線コネクタ 113"/>
        <xdr:cNvCxnSpPr/>
      </xdr:nvCxnSpPr>
      <xdr:spPr bwMode="auto">
        <a:xfrm>
          <a:off x="5003800" y="7468543"/>
          <a:ext cx="6477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326168</xdr:rowOff>
    </xdr:from>
    <xdr:to>
      <xdr:col>4</xdr:col>
      <xdr:colOff>469900</xdr:colOff>
      <xdr:row>38</xdr:row>
      <xdr:rowOff>943</xdr:rowOff>
    </xdr:to>
    <xdr:cxnSp macro="">
      <xdr:nvCxnSpPr>
        <xdr:cNvPr id="117" name="直線コネクタ 116"/>
        <xdr:cNvCxnSpPr/>
      </xdr:nvCxnSpPr>
      <xdr:spPr bwMode="auto">
        <a:xfrm>
          <a:off x="4305300" y="7450868"/>
          <a:ext cx="698500" cy="1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307643</xdr:rowOff>
    </xdr:from>
    <xdr:to>
      <xdr:col>3</xdr:col>
      <xdr:colOff>904875</xdr:colOff>
      <xdr:row>37</xdr:row>
      <xdr:rowOff>326168</xdr:rowOff>
    </xdr:to>
    <xdr:cxnSp macro="">
      <xdr:nvCxnSpPr>
        <xdr:cNvPr id="120" name="直線コネクタ 119"/>
        <xdr:cNvCxnSpPr/>
      </xdr:nvCxnSpPr>
      <xdr:spPr bwMode="auto">
        <a:xfrm>
          <a:off x="3606800" y="7432343"/>
          <a:ext cx="698500" cy="18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295414</xdr:rowOff>
    </xdr:from>
    <xdr:to>
      <xdr:col>3</xdr:col>
      <xdr:colOff>206375</xdr:colOff>
      <xdr:row>37</xdr:row>
      <xdr:rowOff>307643</xdr:rowOff>
    </xdr:to>
    <xdr:cxnSp macro="">
      <xdr:nvCxnSpPr>
        <xdr:cNvPr id="123" name="直線コネクタ 122"/>
        <xdr:cNvCxnSpPr/>
      </xdr:nvCxnSpPr>
      <xdr:spPr bwMode="auto">
        <a:xfrm>
          <a:off x="2908300" y="7420114"/>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299656</xdr:rowOff>
    </xdr:from>
    <xdr:to>
      <xdr:col>5</xdr:col>
      <xdr:colOff>34925</xdr:colOff>
      <xdr:row>38</xdr:row>
      <xdr:rowOff>58356</xdr:rowOff>
    </xdr:to>
    <xdr:sp macro="" textlink="">
      <xdr:nvSpPr>
        <xdr:cNvPr id="133" name="円/楕円 132"/>
        <xdr:cNvSpPr/>
      </xdr:nvSpPr>
      <xdr:spPr bwMode="auto">
        <a:xfrm>
          <a:off x="5600700" y="7424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293043</xdr:rowOff>
    </xdr:from>
    <xdr:to>
      <xdr:col>4</xdr:col>
      <xdr:colOff>520700</xdr:colOff>
      <xdr:row>38</xdr:row>
      <xdr:rowOff>51743</xdr:rowOff>
    </xdr:to>
    <xdr:sp macro="" textlink="">
      <xdr:nvSpPr>
        <xdr:cNvPr id="135" name="円/楕円 134"/>
        <xdr:cNvSpPr/>
      </xdr:nvSpPr>
      <xdr:spPr bwMode="auto">
        <a:xfrm>
          <a:off x="4953000" y="741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36520</xdr:rowOff>
    </xdr:from>
    <xdr:ext cx="736600" cy="259045"/>
    <xdr:sp macro="" textlink="">
      <xdr:nvSpPr>
        <xdr:cNvPr id="136" name="テキスト ボックス 135"/>
        <xdr:cNvSpPr txBox="1"/>
      </xdr:nvSpPr>
      <xdr:spPr>
        <a:xfrm>
          <a:off x="4622800" y="75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275368</xdr:rowOff>
    </xdr:from>
    <xdr:to>
      <xdr:col>3</xdr:col>
      <xdr:colOff>955675</xdr:colOff>
      <xdr:row>38</xdr:row>
      <xdr:rowOff>34068</xdr:rowOff>
    </xdr:to>
    <xdr:sp macro="" textlink="">
      <xdr:nvSpPr>
        <xdr:cNvPr id="137" name="円/楕円 136"/>
        <xdr:cNvSpPr/>
      </xdr:nvSpPr>
      <xdr:spPr bwMode="auto">
        <a:xfrm>
          <a:off x="4254500" y="740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18845</xdr:rowOff>
    </xdr:from>
    <xdr:ext cx="762000" cy="259045"/>
    <xdr:sp macro="" textlink="">
      <xdr:nvSpPr>
        <xdr:cNvPr id="138" name="テキスト ボックス 137"/>
        <xdr:cNvSpPr txBox="1"/>
      </xdr:nvSpPr>
      <xdr:spPr>
        <a:xfrm>
          <a:off x="3924300" y="748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256843</xdr:rowOff>
    </xdr:from>
    <xdr:to>
      <xdr:col>3</xdr:col>
      <xdr:colOff>257175</xdr:colOff>
      <xdr:row>38</xdr:row>
      <xdr:rowOff>15543</xdr:rowOff>
    </xdr:to>
    <xdr:sp macro="" textlink="">
      <xdr:nvSpPr>
        <xdr:cNvPr id="139" name="円/楕円 138"/>
        <xdr:cNvSpPr/>
      </xdr:nvSpPr>
      <xdr:spPr bwMode="auto">
        <a:xfrm>
          <a:off x="3556000" y="738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25720</xdr:rowOff>
    </xdr:from>
    <xdr:ext cx="762000" cy="259045"/>
    <xdr:sp macro="" textlink="">
      <xdr:nvSpPr>
        <xdr:cNvPr id="140" name="テキスト ボックス 139"/>
        <xdr:cNvSpPr txBox="1"/>
      </xdr:nvSpPr>
      <xdr:spPr>
        <a:xfrm>
          <a:off x="3225800" y="715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32,587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244614</xdr:rowOff>
    </xdr:from>
    <xdr:to>
      <xdr:col>2</xdr:col>
      <xdr:colOff>692150</xdr:colOff>
      <xdr:row>38</xdr:row>
      <xdr:rowOff>3314</xdr:rowOff>
    </xdr:to>
    <xdr:sp macro="" textlink="">
      <xdr:nvSpPr>
        <xdr:cNvPr id="141" name="円/楕円 140"/>
        <xdr:cNvSpPr/>
      </xdr:nvSpPr>
      <xdr:spPr bwMode="auto">
        <a:xfrm>
          <a:off x="2857500" y="736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13491</xdr:rowOff>
    </xdr:from>
    <xdr:ext cx="762000" cy="259045"/>
    <xdr:sp macro="" textlink="">
      <xdr:nvSpPr>
        <xdr:cNvPr id="142" name="テキスト ボックス 141"/>
        <xdr:cNvSpPr txBox="1"/>
      </xdr:nvSpPr>
      <xdr:spPr>
        <a:xfrm>
          <a:off x="2527300" y="71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147244</xdr:rowOff>
    </xdr:from>
    <xdr:to>
      <xdr:col>6</xdr:col>
      <xdr:colOff>511175</xdr:colOff>
      <xdr:row>35</xdr:row>
      <xdr:rowOff>170975</xdr:rowOff>
    </xdr:to>
    <xdr:cxnSp macro="">
      <xdr:nvCxnSpPr>
        <xdr:cNvPr id="65" name="直線コネクタ 64"/>
        <xdr:cNvCxnSpPr/>
      </xdr:nvCxnSpPr>
      <xdr:spPr>
        <a:xfrm>
          <a:off x="3797300" y="6147994"/>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126827</xdr:rowOff>
    </xdr:from>
    <xdr:to>
      <xdr:col>5</xdr:col>
      <xdr:colOff>358775</xdr:colOff>
      <xdr:row>35</xdr:row>
      <xdr:rowOff>147244</xdr:rowOff>
    </xdr:to>
    <xdr:cxnSp macro="">
      <xdr:nvCxnSpPr>
        <xdr:cNvPr id="68" name="直線コネクタ 67"/>
        <xdr:cNvCxnSpPr/>
      </xdr:nvCxnSpPr>
      <xdr:spPr>
        <a:xfrm>
          <a:off x="2908300" y="6127577"/>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98881</xdr:rowOff>
    </xdr:from>
    <xdr:to>
      <xdr:col>4</xdr:col>
      <xdr:colOff>155575</xdr:colOff>
      <xdr:row>35</xdr:row>
      <xdr:rowOff>126827</xdr:rowOff>
    </xdr:to>
    <xdr:cxnSp macro="">
      <xdr:nvCxnSpPr>
        <xdr:cNvPr id="71" name="直線コネクタ 70"/>
        <xdr:cNvCxnSpPr/>
      </xdr:nvCxnSpPr>
      <xdr:spPr>
        <a:xfrm>
          <a:off x="2019300" y="6099631"/>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47674</xdr:rowOff>
    </xdr:from>
    <xdr:to>
      <xdr:col>2</xdr:col>
      <xdr:colOff>638175</xdr:colOff>
      <xdr:row>35</xdr:row>
      <xdr:rowOff>98881</xdr:rowOff>
    </xdr:to>
    <xdr:cxnSp macro="">
      <xdr:nvCxnSpPr>
        <xdr:cNvPr id="74" name="直線コネクタ 73"/>
        <xdr:cNvCxnSpPr/>
      </xdr:nvCxnSpPr>
      <xdr:spPr>
        <a:xfrm>
          <a:off x="1130300" y="6048424"/>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120175</xdr:rowOff>
    </xdr:from>
    <xdr:to>
      <xdr:col>6</xdr:col>
      <xdr:colOff>561975</xdr:colOff>
      <xdr:row>36</xdr:row>
      <xdr:rowOff>50325</xdr:rowOff>
    </xdr:to>
    <xdr:sp macro="" textlink="">
      <xdr:nvSpPr>
        <xdr:cNvPr id="84" name="円/楕円 83"/>
        <xdr:cNvSpPr/>
      </xdr:nvSpPr>
      <xdr:spPr>
        <a:xfrm>
          <a:off x="4584700" y="61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98602</xdr:rowOff>
    </xdr:from>
    <xdr:ext cx="534377" cy="259045"/>
    <xdr:sp macro="" textlink="">
      <xdr:nvSpPr>
        <xdr:cNvPr id="85" name="人件費該当値テキスト"/>
        <xdr:cNvSpPr txBox="1"/>
      </xdr:nvSpPr>
      <xdr:spPr>
        <a:xfrm>
          <a:off x="4686300" y="60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96444</xdr:rowOff>
    </xdr:from>
    <xdr:to>
      <xdr:col>5</xdr:col>
      <xdr:colOff>409575</xdr:colOff>
      <xdr:row>36</xdr:row>
      <xdr:rowOff>26594</xdr:rowOff>
    </xdr:to>
    <xdr:sp macro="" textlink="">
      <xdr:nvSpPr>
        <xdr:cNvPr id="86" name="円/楕円 85"/>
        <xdr:cNvSpPr/>
      </xdr:nvSpPr>
      <xdr:spPr>
        <a:xfrm>
          <a:off x="3746500" y="60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43121</xdr:rowOff>
    </xdr:from>
    <xdr:ext cx="534377" cy="259045"/>
    <xdr:sp macro="" textlink="">
      <xdr:nvSpPr>
        <xdr:cNvPr id="87" name="テキスト ボックス 86"/>
        <xdr:cNvSpPr txBox="1"/>
      </xdr:nvSpPr>
      <xdr:spPr>
        <a:xfrm>
          <a:off x="3530111" y="58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76027</xdr:rowOff>
    </xdr:from>
    <xdr:to>
      <xdr:col>4</xdr:col>
      <xdr:colOff>206375</xdr:colOff>
      <xdr:row>36</xdr:row>
      <xdr:rowOff>6177</xdr:rowOff>
    </xdr:to>
    <xdr:sp macro="" textlink="">
      <xdr:nvSpPr>
        <xdr:cNvPr id="88" name="円/楕円 87"/>
        <xdr:cNvSpPr/>
      </xdr:nvSpPr>
      <xdr:spPr>
        <a:xfrm>
          <a:off x="2857500" y="6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22704</xdr:rowOff>
    </xdr:from>
    <xdr:ext cx="534377" cy="259045"/>
    <xdr:sp macro="" textlink="">
      <xdr:nvSpPr>
        <xdr:cNvPr id="89" name="テキスト ボックス 88"/>
        <xdr:cNvSpPr txBox="1"/>
      </xdr:nvSpPr>
      <xdr:spPr>
        <a:xfrm>
          <a:off x="2641111" y="58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48081</xdr:rowOff>
    </xdr:from>
    <xdr:to>
      <xdr:col>3</xdr:col>
      <xdr:colOff>3175</xdr:colOff>
      <xdr:row>35</xdr:row>
      <xdr:rowOff>149681</xdr:rowOff>
    </xdr:to>
    <xdr:sp macro="" textlink="">
      <xdr:nvSpPr>
        <xdr:cNvPr id="90" name="円/楕円 89"/>
        <xdr:cNvSpPr/>
      </xdr:nvSpPr>
      <xdr:spPr>
        <a:xfrm>
          <a:off x="1968500" y="6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166208</xdr:rowOff>
    </xdr:from>
    <xdr:ext cx="534377" cy="259045"/>
    <xdr:sp macro="" textlink="">
      <xdr:nvSpPr>
        <xdr:cNvPr id="91" name="テキスト ボックス 90"/>
        <xdr:cNvSpPr txBox="1"/>
      </xdr:nvSpPr>
      <xdr:spPr>
        <a:xfrm>
          <a:off x="1752111" y="58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168324</xdr:rowOff>
    </xdr:from>
    <xdr:to>
      <xdr:col>1</xdr:col>
      <xdr:colOff>485775</xdr:colOff>
      <xdr:row>35</xdr:row>
      <xdr:rowOff>98474</xdr:rowOff>
    </xdr:to>
    <xdr:sp macro="" textlink="">
      <xdr:nvSpPr>
        <xdr:cNvPr id="92" name="円/楕円 91"/>
        <xdr:cNvSpPr/>
      </xdr:nvSpPr>
      <xdr:spPr>
        <a:xfrm>
          <a:off x="1079500" y="59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115001</xdr:rowOff>
    </xdr:from>
    <xdr:ext cx="534377" cy="259045"/>
    <xdr:sp macro="" textlink="">
      <xdr:nvSpPr>
        <xdr:cNvPr id="93" name="テキスト ボックス 92"/>
        <xdr:cNvSpPr txBox="1"/>
      </xdr:nvSpPr>
      <xdr:spPr>
        <a:xfrm>
          <a:off x="863111" y="57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150609</xdr:rowOff>
    </xdr:from>
    <xdr:to>
      <xdr:col>6</xdr:col>
      <xdr:colOff>511175</xdr:colOff>
      <xdr:row>56</xdr:row>
      <xdr:rowOff>42697</xdr:rowOff>
    </xdr:to>
    <xdr:cxnSp macro="">
      <xdr:nvCxnSpPr>
        <xdr:cNvPr id="123" name="直線コネクタ 122"/>
        <xdr:cNvCxnSpPr/>
      </xdr:nvCxnSpPr>
      <xdr:spPr>
        <a:xfrm flipV="1">
          <a:off x="3797300" y="9580359"/>
          <a:ext cx="8382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42697</xdr:rowOff>
    </xdr:from>
    <xdr:to>
      <xdr:col>5</xdr:col>
      <xdr:colOff>358775</xdr:colOff>
      <xdr:row>56</xdr:row>
      <xdr:rowOff>124955</xdr:rowOff>
    </xdr:to>
    <xdr:cxnSp macro="">
      <xdr:nvCxnSpPr>
        <xdr:cNvPr id="126" name="直線コネクタ 125"/>
        <xdr:cNvCxnSpPr/>
      </xdr:nvCxnSpPr>
      <xdr:spPr>
        <a:xfrm flipV="1">
          <a:off x="2908300" y="9643897"/>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124955</xdr:rowOff>
    </xdr:from>
    <xdr:to>
      <xdr:col>4</xdr:col>
      <xdr:colOff>155575</xdr:colOff>
      <xdr:row>56</xdr:row>
      <xdr:rowOff>142684</xdr:rowOff>
    </xdr:to>
    <xdr:cxnSp macro="">
      <xdr:nvCxnSpPr>
        <xdr:cNvPr id="129" name="直線コネクタ 128"/>
        <xdr:cNvCxnSpPr/>
      </xdr:nvCxnSpPr>
      <xdr:spPr>
        <a:xfrm flipV="1">
          <a:off x="2019300" y="972615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130035</xdr:rowOff>
    </xdr:from>
    <xdr:to>
      <xdr:col>2</xdr:col>
      <xdr:colOff>638175</xdr:colOff>
      <xdr:row>56</xdr:row>
      <xdr:rowOff>142684</xdr:rowOff>
    </xdr:to>
    <xdr:cxnSp macro="">
      <xdr:nvCxnSpPr>
        <xdr:cNvPr id="132" name="直線コネクタ 131"/>
        <xdr:cNvCxnSpPr/>
      </xdr:nvCxnSpPr>
      <xdr:spPr>
        <a:xfrm>
          <a:off x="1130300" y="9731235"/>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99809</xdr:rowOff>
    </xdr:from>
    <xdr:to>
      <xdr:col>6</xdr:col>
      <xdr:colOff>561975</xdr:colOff>
      <xdr:row>56</xdr:row>
      <xdr:rowOff>29959</xdr:rowOff>
    </xdr:to>
    <xdr:sp macro="" textlink="">
      <xdr:nvSpPr>
        <xdr:cNvPr id="142" name="円/楕円 141"/>
        <xdr:cNvSpPr/>
      </xdr:nvSpPr>
      <xdr:spPr>
        <a:xfrm>
          <a:off x="4584700" y="95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122686</xdr:rowOff>
    </xdr:from>
    <xdr:ext cx="534377" cy="259045"/>
    <xdr:sp macro="" textlink="">
      <xdr:nvSpPr>
        <xdr:cNvPr id="143" name="物件費該当値テキスト"/>
        <xdr:cNvSpPr txBox="1"/>
      </xdr:nvSpPr>
      <xdr:spPr>
        <a:xfrm>
          <a:off x="4686300" y="93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163347</xdr:rowOff>
    </xdr:from>
    <xdr:to>
      <xdr:col>5</xdr:col>
      <xdr:colOff>409575</xdr:colOff>
      <xdr:row>56</xdr:row>
      <xdr:rowOff>93497</xdr:rowOff>
    </xdr:to>
    <xdr:sp macro="" textlink="">
      <xdr:nvSpPr>
        <xdr:cNvPr id="144" name="円/楕円 143"/>
        <xdr:cNvSpPr/>
      </xdr:nvSpPr>
      <xdr:spPr>
        <a:xfrm>
          <a:off x="37465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110024</xdr:rowOff>
    </xdr:from>
    <xdr:ext cx="534377" cy="259045"/>
    <xdr:sp macro="" textlink="">
      <xdr:nvSpPr>
        <xdr:cNvPr id="145" name="テキスト ボックス 144"/>
        <xdr:cNvSpPr txBox="1"/>
      </xdr:nvSpPr>
      <xdr:spPr>
        <a:xfrm>
          <a:off x="3530111" y="93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74155</xdr:rowOff>
    </xdr:from>
    <xdr:to>
      <xdr:col>4</xdr:col>
      <xdr:colOff>206375</xdr:colOff>
      <xdr:row>57</xdr:row>
      <xdr:rowOff>4305</xdr:rowOff>
    </xdr:to>
    <xdr:sp macro="" textlink="">
      <xdr:nvSpPr>
        <xdr:cNvPr id="146" name="円/楕円 145"/>
        <xdr:cNvSpPr/>
      </xdr:nvSpPr>
      <xdr:spPr>
        <a:xfrm>
          <a:off x="2857500" y="96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166882</xdr:rowOff>
    </xdr:from>
    <xdr:ext cx="534377" cy="259045"/>
    <xdr:sp macro="" textlink="">
      <xdr:nvSpPr>
        <xdr:cNvPr id="147" name="テキスト ボックス 146"/>
        <xdr:cNvSpPr txBox="1"/>
      </xdr:nvSpPr>
      <xdr:spPr>
        <a:xfrm>
          <a:off x="2641111" y="97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91884</xdr:rowOff>
    </xdr:from>
    <xdr:to>
      <xdr:col>3</xdr:col>
      <xdr:colOff>3175</xdr:colOff>
      <xdr:row>57</xdr:row>
      <xdr:rowOff>22034</xdr:rowOff>
    </xdr:to>
    <xdr:sp macro="" textlink="">
      <xdr:nvSpPr>
        <xdr:cNvPr id="148" name="円/楕円 147"/>
        <xdr:cNvSpPr/>
      </xdr:nvSpPr>
      <xdr:spPr>
        <a:xfrm>
          <a:off x="1968500" y="96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13161</xdr:rowOff>
    </xdr:from>
    <xdr:ext cx="534377" cy="259045"/>
    <xdr:sp macro="" textlink="">
      <xdr:nvSpPr>
        <xdr:cNvPr id="149" name="テキスト ボックス 148"/>
        <xdr:cNvSpPr txBox="1"/>
      </xdr:nvSpPr>
      <xdr:spPr>
        <a:xfrm>
          <a:off x="1752111" y="97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79235</xdr:rowOff>
    </xdr:from>
    <xdr:to>
      <xdr:col>1</xdr:col>
      <xdr:colOff>485775</xdr:colOff>
      <xdr:row>57</xdr:row>
      <xdr:rowOff>9385</xdr:rowOff>
    </xdr:to>
    <xdr:sp macro="" textlink="">
      <xdr:nvSpPr>
        <xdr:cNvPr id="150" name="円/楕円 149"/>
        <xdr:cNvSpPr/>
      </xdr:nvSpPr>
      <xdr:spPr>
        <a:xfrm>
          <a:off x="1079500" y="96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512</xdr:rowOff>
    </xdr:from>
    <xdr:ext cx="534377" cy="259045"/>
    <xdr:sp macro="" textlink="">
      <xdr:nvSpPr>
        <xdr:cNvPr id="151" name="テキスト ボックス 150"/>
        <xdr:cNvSpPr txBox="1"/>
      </xdr:nvSpPr>
      <xdr:spPr>
        <a:xfrm>
          <a:off x="863111" y="97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99200</xdr:rowOff>
    </xdr:from>
    <xdr:to>
      <xdr:col>6</xdr:col>
      <xdr:colOff>511175</xdr:colOff>
      <xdr:row>78</xdr:row>
      <xdr:rowOff>101676</xdr:rowOff>
    </xdr:to>
    <xdr:cxnSp macro="">
      <xdr:nvCxnSpPr>
        <xdr:cNvPr id="180" name="直線コネクタ 179"/>
        <xdr:cNvCxnSpPr/>
      </xdr:nvCxnSpPr>
      <xdr:spPr>
        <a:xfrm flipV="1">
          <a:off x="3797300" y="1347230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88112</xdr:rowOff>
    </xdr:from>
    <xdr:to>
      <xdr:col>5</xdr:col>
      <xdr:colOff>358775</xdr:colOff>
      <xdr:row>78</xdr:row>
      <xdr:rowOff>101676</xdr:rowOff>
    </xdr:to>
    <xdr:cxnSp macro="">
      <xdr:nvCxnSpPr>
        <xdr:cNvPr id="183" name="直線コネクタ 182"/>
        <xdr:cNvCxnSpPr/>
      </xdr:nvCxnSpPr>
      <xdr:spPr>
        <a:xfrm>
          <a:off x="2908300" y="1346121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88112</xdr:rowOff>
    </xdr:from>
    <xdr:to>
      <xdr:col>4</xdr:col>
      <xdr:colOff>155575</xdr:colOff>
      <xdr:row>78</xdr:row>
      <xdr:rowOff>99161</xdr:rowOff>
    </xdr:to>
    <xdr:cxnSp macro="">
      <xdr:nvCxnSpPr>
        <xdr:cNvPr id="186" name="直線コネクタ 185"/>
        <xdr:cNvCxnSpPr/>
      </xdr:nvCxnSpPr>
      <xdr:spPr>
        <a:xfrm flipV="1">
          <a:off x="2019300" y="1346121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99161</xdr:rowOff>
    </xdr:from>
    <xdr:to>
      <xdr:col>2</xdr:col>
      <xdr:colOff>638175</xdr:colOff>
      <xdr:row>78</xdr:row>
      <xdr:rowOff>105333</xdr:rowOff>
    </xdr:to>
    <xdr:cxnSp macro="">
      <xdr:nvCxnSpPr>
        <xdr:cNvPr id="189" name="直線コネクタ 188"/>
        <xdr:cNvCxnSpPr/>
      </xdr:nvCxnSpPr>
      <xdr:spPr>
        <a:xfrm flipV="1">
          <a:off x="1130300" y="1347226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48400</xdr:rowOff>
    </xdr:from>
    <xdr:to>
      <xdr:col>6</xdr:col>
      <xdr:colOff>561975</xdr:colOff>
      <xdr:row>78</xdr:row>
      <xdr:rowOff>150000</xdr:rowOff>
    </xdr:to>
    <xdr:sp macro="" textlink="">
      <xdr:nvSpPr>
        <xdr:cNvPr id="199" name="円/楕円 198"/>
        <xdr:cNvSpPr/>
      </xdr:nvSpPr>
      <xdr:spPr>
        <a:xfrm>
          <a:off x="45847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134777</xdr:rowOff>
    </xdr:from>
    <xdr:ext cx="469744" cy="259045"/>
    <xdr:sp macro="" textlink="">
      <xdr:nvSpPr>
        <xdr:cNvPr id="200" name="維持補修費該当値テキスト"/>
        <xdr:cNvSpPr txBox="1"/>
      </xdr:nvSpPr>
      <xdr:spPr>
        <a:xfrm>
          <a:off x="4686300" y="133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50876</xdr:rowOff>
    </xdr:from>
    <xdr:to>
      <xdr:col>5</xdr:col>
      <xdr:colOff>409575</xdr:colOff>
      <xdr:row>78</xdr:row>
      <xdr:rowOff>152476</xdr:rowOff>
    </xdr:to>
    <xdr:sp macro="" textlink="">
      <xdr:nvSpPr>
        <xdr:cNvPr id="201" name="円/楕円 200"/>
        <xdr:cNvSpPr/>
      </xdr:nvSpPr>
      <xdr:spPr>
        <a:xfrm>
          <a:off x="3746500" y="134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143603</xdr:rowOff>
    </xdr:from>
    <xdr:ext cx="469744" cy="259045"/>
    <xdr:sp macro="" textlink="">
      <xdr:nvSpPr>
        <xdr:cNvPr id="202" name="テキスト ボックス 201"/>
        <xdr:cNvSpPr txBox="1"/>
      </xdr:nvSpPr>
      <xdr:spPr>
        <a:xfrm>
          <a:off x="3562427" y="1351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37312</xdr:rowOff>
    </xdr:from>
    <xdr:to>
      <xdr:col>4</xdr:col>
      <xdr:colOff>206375</xdr:colOff>
      <xdr:row>78</xdr:row>
      <xdr:rowOff>138912</xdr:rowOff>
    </xdr:to>
    <xdr:sp macro="" textlink="">
      <xdr:nvSpPr>
        <xdr:cNvPr id="203" name="円/楕円 202"/>
        <xdr:cNvSpPr/>
      </xdr:nvSpPr>
      <xdr:spPr>
        <a:xfrm>
          <a:off x="2857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130039</xdr:rowOff>
    </xdr:from>
    <xdr:ext cx="469744" cy="259045"/>
    <xdr:sp macro="" textlink="">
      <xdr:nvSpPr>
        <xdr:cNvPr id="204" name="テキスト ボックス 203"/>
        <xdr:cNvSpPr txBox="1"/>
      </xdr:nvSpPr>
      <xdr:spPr>
        <a:xfrm>
          <a:off x="2673427" y="135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48361</xdr:rowOff>
    </xdr:from>
    <xdr:to>
      <xdr:col>3</xdr:col>
      <xdr:colOff>3175</xdr:colOff>
      <xdr:row>78</xdr:row>
      <xdr:rowOff>149961</xdr:rowOff>
    </xdr:to>
    <xdr:sp macro="" textlink="">
      <xdr:nvSpPr>
        <xdr:cNvPr id="205" name="円/楕円 204"/>
        <xdr:cNvSpPr/>
      </xdr:nvSpPr>
      <xdr:spPr>
        <a:xfrm>
          <a:off x="1968500" y="134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141088</xdr:rowOff>
    </xdr:from>
    <xdr:ext cx="469744" cy="259045"/>
    <xdr:sp macro="" textlink="">
      <xdr:nvSpPr>
        <xdr:cNvPr id="206" name="テキスト ボックス 205"/>
        <xdr:cNvSpPr txBox="1"/>
      </xdr:nvSpPr>
      <xdr:spPr>
        <a:xfrm>
          <a:off x="1784427" y="135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54533</xdr:rowOff>
    </xdr:from>
    <xdr:to>
      <xdr:col>1</xdr:col>
      <xdr:colOff>485775</xdr:colOff>
      <xdr:row>78</xdr:row>
      <xdr:rowOff>156133</xdr:rowOff>
    </xdr:to>
    <xdr:sp macro="" textlink="">
      <xdr:nvSpPr>
        <xdr:cNvPr id="207" name="円/楕円 206"/>
        <xdr:cNvSpPr/>
      </xdr:nvSpPr>
      <xdr:spPr>
        <a:xfrm>
          <a:off x="1079500" y="134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147260</xdr:rowOff>
    </xdr:from>
    <xdr:ext cx="469744" cy="259045"/>
    <xdr:sp macro="" textlink="">
      <xdr:nvSpPr>
        <xdr:cNvPr id="208" name="テキスト ボックス 207"/>
        <xdr:cNvSpPr txBox="1"/>
      </xdr:nvSpPr>
      <xdr:spPr>
        <a:xfrm>
          <a:off x="895427" y="1352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157747</xdr:rowOff>
    </xdr:from>
    <xdr:to>
      <xdr:col>6</xdr:col>
      <xdr:colOff>511175</xdr:colOff>
      <xdr:row>98</xdr:row>
      <xdr:rowOff>30265</xdr:rowOff>
    </xdr:to>
    <xdr:cxnSp macro="">
      <xdr:nvCxnSpPr>
        <xdr:cNvPr id="238" name="直線コネクタ 237"/>
        <xdr:cNvCxnSpPr/>
      </xdr:nvCxnSpPr>
      <xdr:spPr>
        <a:xfrm flipV="1">
          <a:off x="3797300" y="16788397"/>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30265</xdr:rowOff>
    </xdr:from>
    <xdr:to>
      <xdr:col>5</xdr:col>
      <xdr:colOff>358775</xdr:colOff>
      <xdr:row>98</xdr:row>
      <xdr:rowOff>76848</xdr:rowOff>
    </xdr:to>
    <xdr:cxnSp macro="">
      <xdr:nvCxnSpPr>
        <xdr:cNvPr id="241" name="直線コネクタ 240"/>
        <xdr:cNvCxnSpPr/>
      </xdr:nvCxnSpPr>
      <xdr:spPr>
        <a:xfrm flipV="1">
          <a:off x="2908300" y="16832365"/>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76848</xdr:rowOff>
    </xdr:from>
    <xdr:to>
      <xdr:col>4</xdr:col>
      <xdr:colOff>155575</xdr:colOff>
      <xdr:row>98</xdr:row>
      <xdr:rowOff>89230</xdr:rowOff>
    </xdr:to>
    <xdr:cxnSp macro="">
      <xdr:nvCxnSpPr>
        <xdr:cNvPr id="244" name="直線コネクタ 243"/>
        <xdr:cNvCxnSpPr/>
      </xdr:nvCxnSpPr>
      <xdr:spPr>
        <a:xfrm flipV="1">
          <a:off x="2019300" y="1687894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89230</xdr:rowOff>
    </xdr:from>
    <xdr:to>
      <xdr:col>2</xdr:col>
      <xdr:colOff>638175</xdr:colOff>
      <xdr:row>98</xdr:row>
      <xdr:rowOff>98882</xdr:rowOff>
    </xdr:to>
    <xdr:cxnSp macro="">
      <xdr:nvCxnSpPr>
        <xdr:cNvPr id="247" name="直線コネクタ 246"/>
        <xdr:cNvCxnSpPr/>
      </xdr:nvCxnSpPr>
      <xdr:spPr>
        <a:xfrm flipV="1">
          <a:off x="1130300" y="168913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106947</xdr:rowOff>
    </xdr:from>
    <xdr:to>
      <xdr:col>6</xdr:col>
      <xdr:colOff>561975</xdr:colOff>
      <xdr:row>98</xdr:row>
      <xdr:rowOff>37097</xdr:rowOff>
    </xdr:to>
    <xdr:sp macro="" textlink="">
      <xdr:nvSpPr>
        <xdr:cNvPr id="257" name="円/楕円 256"/>
        <xdr:cNvSpPr/>
      </xdr:nvSpPr>
      <xdr:spPr>
        <a:xfrm>
          <a:off x="4584700" y="167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85374</xdr:rowOff>
    </xdr:from>
    <xdr:ext cx="534377" cy="259045"/>
    <xdr:sp macro="" textlink="">
      <xdr:nvSpPr>
        <xdr:cNvPr id="258" name="扶助費該当値テキスト"/>
        <xdr:cNvSpPr txBox="1"/>
      </xdr:nvSpPr>
      <xdr:spPr>
        <a:xfrm>
          <a:off x="4686300" y="167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150915</xdr:rowOff>
    </xdr:from>
    <xdr:to>
      <xdr:col>5</xdr:col>
      <xdr:colOff>409575</xdr:colOff>
      <xdr:row>98</xdr:row>
      <xdr:rowOff>81065</xdr:rowOff>
    </xdr:to>
    <xdr:sp macro="" textlink="">
      <xdr:nvSpPr>
        <xdr:cNvPr id="259" name="円/楕円 258"/>
        <xdr:cNvSpPr/>
      </xdr:nvSpPr>
      <xdr:spPr>
        <a:xfrm>
          <a:off x="3746500" y="167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72192</xdr:rowOff>
    </xdr:from>
    <xdr:ext cx="534377" cy="259045"/>
    <xdr:sp macro="" textlink="">
      <xdr:nvSpPr>
        <xdr:cNvPr id="260" name="テキスト ボックス 259"/>
        <xdr:cNvSpPr txBox="1"/>
      </xdr:nvSpPr>
      <xdr:spPr>
        <a:xfrm>
          <a:off x="3530111" y="168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26048</xdr:rowOff>
    </xdr:from>
    <xdr:to>
      <xdr:col>4</xdr:col>
      <xdr:colOff>206375</xdr:colOff>
      <xdr:row>98</xdr:row>
      <xdr:rowOff>127648</xdr:rowOff>
    </xdr:to>
    <xdr:sp macro="" textlink="">
      <xdr:nvSpPr>
        <xdr:cNvPr id="261" name="円/楕円 260"/>
        <xdr:cNvSpPr/>
      </xdr:nvSpPr>
      <xdr:spPr>
        <a:xfrm>
          <a:off x="2857500" y="168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118775</xdr:rowOff>
    </xdr:from>
    <xdr:ext cx="534377" cy="259045"/>
    <xdr:sp macro="" textlink="">
      <xdr:nvSpPr>
        <xdr:cNvPr id="262" name="テキスト ボックス 261"/>
        <xdr:cNvSpPr txBox="1"/>
      </xdr:nvSpPr>
      <xdr:spPr>
        <a:xfrm>
          <a:off x="2641111" y="169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38430</xdr:rowOff>
    </xdr:from>
    <xdr:to>
      <xdr:col>3</xdr:col>
      <xdr:colOff>3175</xdr:colOff>
      <xdr:row>98</xdr:row>
      <xdr:rowOff>140030</xdr:rowOff>
    </xdr:to>
    <xdr:sp macro="" textlink="">
      <xdr:nvSpPr>
        <xdr:cNvPr id="263" name="円/楕円 262"/>
        <xdr:cNvSpPr/>
      </xdr:nvSpPr>
      <xdr:spPr>
        <a:xfrm>
          <a:off x="1968500" y="168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131157</xdr:rowOff>
    </xdr:from>
    <xdr:ext cx="534377" cy="259045"/>
    <xdr:sp macro="" textlink="">
      <xdr:nvSpPr>
        <xdr:cNvPr id="264" name="テキスト ボックス 263"/>
        <xdr:cNvSpPr txBox="1"/>
      </xdr:nvSpPr>
      <xdr:spPr>
        <a:xfrm>
          <a:off x="1752111" y="169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48082</xdr:rowOff>
    </xdr:from>
    <xdr:to>
      <xdr:col>1</xdr:col>
      <xdr:colOff>485775</xdr:colOff>
      <xdr:row>98</xdr:row>
      <xdr:rowOff>149682</xdr:rowOff>
    </xdr:to>
    <xdr:sp macro="" textlink="">
      <xdr:nvSpPr>
        <xdr:cNvPr id="265" name="円/楕円 264"/>
        <xdr:cNvSpPr/>
      </xdr:nvSpPr>
      <xdr:spPr>
        <a:xfrm>
          <a:off x="1079500" y="168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140809</xdr:rowOff>
    </xdr:from>
    <xdr:ext cx="534377" cy="259045"/>
    <xdr:sp macro="" textlink="">
      <xdr:nvSpPr>
        <xdr:cNvPr id="266" name="テキスト ボックス 265"/>
        <xdr:cNvSpPr txBox="1"/>
      </xdr:nvSpPr>
      <xdr:spPr>
        <a:xfrm>
          <a:off x="863111" y="169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53203</xdr:rowOff>
    </xdr:from>
    <xdr:to>
      <xdr:col>15</xdr:col>
      <xdr:colOff>180975</xdr:colOff>
      <xdr:row>37</xdr:row>
      <xdr:rowOff>64072</xdr:rowOff>
    </xdr:to>
    <xdr:cxnSp macro="">
      <xdr:nvCxnSpPr>
        <xdr:cNvPr id="299" name="直線コネクタ 298"/>
        <xdr:cNvCxnSpPr/>
      </xdr:nvCxnSpPr>
      <xdr:spPr>
        <a:xfrm flipV="1">
          <a:off x="9639300" y="6396853"/>
          <a:ext cx="838200" cy="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64072</xdr:rowOff>
    </xdr:from>
    <xdr:to>
      <xdr:col>14</xdr:col>
      <xdr:colOff>28575</xdr:colOff>
      <xdr:row>37</xdr:row>
      <xdr:rowOff>114497</xdr:rowOff>
    </xdr:to>
    <xdr:cxnSp macro="">
      <xdr:nvCxnSpPr>
        <xdr:cNvPr id="302" name="直線コネクタ 301"/>
        <xdr:cNvCxnSpPr/>
      </xdr:nvCxnSpPr>
      <xdr:spPr>
        <a:xfrm flipV="1">
          <a:off x="8750300" y="6407722"/>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114497</xdr:rowOff>
    </xdr:from>
    <xdr:to>
      <xdr:col>12</xdr:col>
      <xdr:colOff>511175</xdr:colOff>
      <xdr:row>37</xdr:row>
      <xdr:rowOff>120059</xdr:rowOff>
    </xdr:to>
    <xdr:cxnSp macro="">
      <xdr:nvCxnSpPr>
        <xdr:cNvPr id="305" name="直線コネクタ 304"/>
        <xdr:cNvCxnSpPr/>
      </xdr:nvCxnSpPr>
      <xdr:spPr>
        <a:xfrm flipV="1">
          <a:off x="7861300" y="645814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116097</xdr:rowOff>
    </xdr:from>
    <xdr:to>
      <xdr:col>11</xdr:col>
      <xdr:colOff>307975</xdr:colOff>
      <xdr:row>37</xdr:row>
      <xdr:rowOff>120059</xdr:rowOff>
    </xdr:to>
    <xdr:cxnSp macro="">
      <xdr:nvCxnSpPr>
        <xdr:cNvPr id="308" name="直線コネクタ 307"/>
        <xdr:cNvCxnSpPr/>
      </xdr:nvCxnSpPr>
      <xdr:spPr>
        <a:xfrm>
          <a:off x="6972300" y="6459747"/>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2403</xdr:rowOff>
    </xdr:from>
    <xdr:to>
      <xdr:col>15</xdr:col>
      <xdr:colOff>231775</xdr:colOff>
      <xdr:row>37</xdr:row>
      <xdr:rowOff>104003</xdr:rowOff>
    </xdr:to>
    <xdr:sp macro="" textlink="">
      <xdr:nvSpPr>
        <xdr:cNvPr id="318" name="円/楕円 317"/>
        <xdr:cNvSpPr/>
      </xdr:nvSpPr>
      <xdr:spPr>
        <a:xfrm>
          <a:off x="10426700" y="63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152280</xdr:rowOff>
    </xdr:from>
    <xdr:ext cx="534377" cy="259045"/>
    <xdr:sp macro="" textlink="">
      <xdr:nvSpPr>
        <xdr:cNvPr id="319" name="補助費等該当値テキスト"/>
        <xdr:cNvSpPr txBox="1"/>
      </xdr:nvSpPr>
      <xdr:spPr>
        <a:xfrm>
          <a:off x="10528300" y="63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13272</xdr:rowOff>
    </xdr:from>
    <xdr:to>
      <xdr:col>14</xdr:col>
      <xdr:colOff>79375</xdr:colOff>
      <xdr:row>37</xdr:row>
      <xdr:rowOff>114872</xdr:rowOff>
    </xdr:to>
    <xdr:sp macro="" textlink="">
      <xdr:nvSpPr>
        <xdr:cNvPr id="320" name="円/楕円 319"/>
        <xdr:cNvSpPr/>
      </xdr:nvSpPr>
      <xdr:spPr>
        <a:xfrm>
          <a:off x="9588500" y="63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105999</xdr:rowOff>
    </xdr:from>
    <xdr:ext cx="534377" cy="259045"/>
    <xdr:sp macro="" textlink="">
      <xdr:nvSpPr>
        <xdr:cNvPr id="321" name="テキスト ボックス 320"/>
        <xdr:cNvSpPr txBox="1"/>
      </xdr:nvSpPr>
      <xdr:spPr>
        <a:xfrm>
          <a:off x="9372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63697</xdr:rowOff>
    </xdr:from>
    <xdr:to>
      <xdr:col>12</xdr:col>
      <xdr:colOff>561975</xdr:colOff>
      <xdr:row>37</xdr:row>
      <xdr:rowOff>165297</xdr:rowOff>
    </xdr:to>
    <xdr:sp macro="" textlink="">
      <xdr:nvSpPr>
        <xdr:cNvPr id="322" name="円/楕円 321"/>
        <xdr:cNvSpPr/>
      </xdr:nvSpPr>
      <xdr:spPr>
        <a:xfrm>
          <a:off x="8699500" y="64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156424</xdr:rowOff>
    </xdr:from>
    <xdr:ext cx="534377" cy="259045"/>
    <xdr:sp macro="" textlink="">
      <xdr:nvSpPr>
        <xdr:cNvPr id="323" name="テキスト ボックス 322"/>
        <xdr:cNvSpPr txBox="1"/>
      </xdr:nvSpPr>
      <xdr:spPr>
        <a:xfrm>
          <a:off x="8483111" y="65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69259</xdr:rowOff>
    </xdr:from>
    <xdr:to>
      <xdr:col>11</xdr:col>
      <xdr:colOff>358775</xdr:colOff>
      <xdr:row>37</xdr:row>
      <xdr:rowOff>170859</xdr:rowOff>
    </xdr:to>
    <xdr:sp macro="" textlink="">
      <xdr:nvSpPr>
        <xdr:cNvPr id="324" name="円/楕円 323"/>
        <xdr:cNvSpPr/>
      </xdr:nvSpPr>
      <xdr:spPr>
        <a:xfrm>
          <a:off x="7810500" y="64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161986</xdr:rowOff>
    </xdr:from>
    <xdr:ext cx="534377" cy="259045"/>
    <xdr:sp macro="" textlink="">
      <xdr:nvSpPr>
        <xdr:cNvPr id="325" name="テキスト ボックス 324"/>
        <xdr:cNvSpPr txBox="1"/>
      </xdr:nvSpPr>
      <xdr:spPr>
        <a:xfrm>
          <a:off x="7594111" y="65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65297</xdr:rowOff>
    </xdr:from>
    <xdr:to>
      <xdr:col>10</xdr:col>
      <xdr:colOff>155575</xdr:colOff>
      <xdr:row>37</xdr:row>
      <xdr:rowOff>166897</xdr:rowOff>
    </xdr:to>
    <xdr:sp macro="" textlink="">
      <xdr:nvSpPr>
        <xdr:cNvPr id="326" name="円/楕円 325"/>
        <xdr:cNvSpPr/>
      </xdr:nvSpPr>
      <xdr:spPr>
        <a:xfrm>
          <a:off x="6921500" y="64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158024</xdr:rowOff>
    </xdr:from>
    <xdr:ext cx="534377" cy="259045"/>
    <xdr:sp macro="" textlink="">
      <xdr:nvSpPr>
        <xdr:cNvPr id="327" name="テキスト ボックス 326"/>
        <xdr:cNvSpPr txBox="1"/>
      </xdr:nvSpPr>
      <xdr:spPr>
        <a:xfrm>
          <a:off x="6705111" y="65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51294</xdr:rowOff>
    </xdr:from>
    <xdr:to>
      <xdr:col>15</xdr:col>
      <xdr:colOff>180975</xdr:colOff>
      <xdr:row>58</xdr:row>
      <xdr:rowOff>53058</xdr:rowOff>
    </xdr:to>
    <xdr:cxnSp macro="">
      <xdr:nvCxnSpPr>
        <xdr:cNvPr id="354" name="直線コネクタ 353"/>
        <xdr:cNvCxnSpPr/>
      </xdr:nvCxnSpPr>
      <xdr:spPr>
        <a:xfrm>
          <a:off x="9639300" y="9995394"/>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51294</xdr:rowOff>
    </xdr:from>
    <xdr:to>
      <xdr:col>14</xdr:col>
      <xdr:colOff>28575</xdr:colOff>
      <xdr:row>58</xdr:row>
      <xdr:rowOff>104167</xdr:rowOff>
    </xdr:to>
    <xdr:cxnSp macro="">
      <xdr:nvCxnSpPr>
        <xdr:cNvPr id="357" name="直線コネクタ 356"/>
        <xdr:cNvCxnSpPr/>
      </xdr:nvCxnSpPr>
      <xdr:spPr>
        <a:xfrm flipV="1">
          <a:off x="8750300" y="9995394"/>
          <a:ext cx="8890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87674</xdr:rowOff>
    </xdr:from>
    <xdr:to>
      <xdr:col>12</xdr:col>
      <xdr:colOff>511175</xdr:colOff>
      <xdr:row>58</xdr:row>
      <xdr:rowOff>104167</xdr:rowOff>
    </xdr:to>
    <xdr:cxnSp macro="">
      <xdr:nvCxnSpPr>
        <xdr:cNvPr id="360" name="直線コネクタ 359"/>
        <xdr:cNvCxnSpPr/>
      </xdr:nvCxnSpPr>
      <xdr:spPr>
        <a:xfrm>
          <a:off x="7861300" y="10031774"/>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87674</xdr:rowOff>
    </xdr:from>
    <xdr:to>
      <xdr:col>11</xdr:col>
      <xdr:colOff>307975</xdr:colOff>
      <xdr:row>58</xdr:row>
      <xdr:rowOff>108488</xdr:rowOff>
    </xdr:to>
    <xdr:cxnSp macro="">
      <xdr:nvCxnSpPr>
        <xdr:cNvPr id="363" name="直線コネクタ 362"/>
        <xdr:cNvCxnSpPr/>
      </xdr:nvCxnSpPr>
      <xdr:spPr>
        <a:xfrm flipV="1">
          <a:off x="6972300" y="10031774"/>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2258</xdr:rowOff>
    </xdr:from>
    <xdr:to>
      <xdr:col>15</xdr:col>
      <xdr:colOff>231775</xdr:colOff>
      <xdr:row>58</xdr:row>
      <xdr:rowOff>103858</xdr:rowOff>
    </xdr:to>
    <xdr:sp macro="" textlink="">
      <xdr:nvSpPr>
        <xdr:cNvPr id="373" name="円/楕円 372"/>
        <xdr:cNvSpPr/>
      </xdr:nvSpPr>
      <xdr:spPr>
        <a:xfrm>
          <a:off x="10426700" y="994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133085</xdr:rowOff>
    </xdr:from>
    <xdr:ext cx="534377" cy="259045"/>
    <xdr:sp macro="" textlink="">
      <xdr:nvSpPr>
        <xdr:cNvPr id="374" name="普通建設事業費該当値テキスト"/>
        <xdr:cNvSpPr txBox="1"/>
      </xdr:nvSpPr>
      <xdr:spPr>
        <a:xfrm>
          <a:off x="10528300" y="97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494</xdr:rowOff>
    </xdr:from>
    <xdr:to>
      <xdr:col>14</xdr:col>
      <xdr:colOff>79375</xdr:colOff>
      <xdr:row>58</xdr:row>
      <xdr:rowOff>102094</xdr:rowOff>
    </xdr:to>
    <xdr:sp macro="" textlink="">
      <xdr:nvSpPr>
        <xdr:cNvPr id="375" name="円/楕円 374"/>
        <xdr:cNvSpPr/>
      </xdr:nvSpPr>
      <xdr:spPr>
        <a:xfrm>
          <a:off x="9588500" y="99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93221</xdr:rowOff>
    </xdr:from>
    <xdr:ext cx="534377" cy="259045"/>
    <xdr:sp macro="" textlink="">
      <xdr:nvSpPr>
        <xdr:cNvPr id="376" name="テキスト ボックス 375"/>
        <xdr:cNvSpPr txBox="1"/>
      </xdr:nvSpPr>
      <xdr:spPr>
        <a:xfrm>
          <a:off x="9372111" y="100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53367</xdr:rowOff>
    </xdr:from>
    <xdr:to>
      <xdr:col>12</xdr:col>
      <xdr:colOff>561975</xdr:colOff>
      <xdr:row>58</xdr:row>
      <xdr:rowOff>154967</xdr:rowOff>
    </xdr:to>
    <xdr:sp macro="" textlink="">
      <xdr:nvSpPr>
        <xdr:cNvPr id="377" name="円/楕円 376"/>
        <xdr:cNvSpPr/>
      </xdr:nvSpPr>
      <xdr:spPr>
        <a:xfrm>
          <a:off x="8699500" y="99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146094</xdr:rowOff>
    </xdr:from>
    <xdr:ext cx="534377" cy="259045"/>
    <xdr:sp macro="" textlink="">
      <xdr:nvSpPr>
        <xdr:cNvPr id="378" name="テキスト ボックス 377"/>
        <xdr:cNvSpPr txBox="1"/>
      </xdr:nvSpPr>
      <xdr:spPr>
        <a:xfrm>
          <a:off x="8483111" y="100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36874</xdr:rowOff>
    </xdr:from>
    <xdr:to>
      <xdr:col>11</xdr:col>
      <xdr:colOff>358775</xdr:colOff>
      <xdr:row>58</xdr:row>
      <xdr:rowOff>138474</xdr:rowOff>
    </xdr:to>
    <xdr:sp macro="" textlink="">
      <xdr:nvSpPr>
        <xdr:cNvPr id="379" name="円/楕円 378"/>
        <xdr:cNvSpPr/>
      </xdr:nvSpPr>
      <xdr:spPr>
        <a:xfrm>
          <a:off x="7810500" y="99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129601</xdr:rowOff>
    </xdr:from>
    <xdr:ext cx="534377" cy="259045"/>
    <xdr:sp macro="" textlink="">
      <xdr:nvSpPr>
        <xdr:cNvPr id="380" name="テキスト ボックス 379"/>
        <xdr:cNvSpPr txBox="1"/>
      </xdr:nvSpPr>
      <xdr:spPr>
        <a:xfrm>
          <a:off x="7594111" y="100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57688</xdr:rowOff>
    </xdr:from>
    <xdr:to>
      <xdr:col>10</xdr:col>
      <xdr:colOff>155575</xdr:colOff>
      <xdr:row>58</xdr:row>
      <xdr:rowOff>159288</xdr:rowOff>
    </xdr:to>
    <xdr:sp macro="" textlink="">
      <xdr:nvSpPr>
        <xdr:cNvPr id="381" name="円/楕円 380"/>
        <xdr:cNvSpPr/>
      </xdr:nvSpPr>
      <xdr:spPr>
        <a:xfrm>
          <a:off x="6921500" y="100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150415</xdr:rowOff>
    </xdr:from>
    <xdr:ext cx="534377" cy="259045"/>
    <xdr:sp macro="" textlink="">
      <xdr:nvSpPr>
        <xdr:cNvPr id="382" name="テキスト ボックス 381"/>
        <xdr:cNvSpPr txBox="1"/>
      </xdr:nvSpPr>
      <xdr:spPr>
        <a:xfrm>
          <a:off x="6705111" y="100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139660</xdr:rowOff>
    </xdr:from>
    <xdr:to>
      <xdr:col>15</xdr:col>
      <xdr:colOff>180975</xdr:colOff>
      <xdr:row>79</xdr:row>
      <xdr:rowOff>10885</xdr:rowOff>
    </xdr:to>
    <xdr:cxnSp macro="">
      <xdr:nvCxnSpPr>
        <xdr:cNvPr id="411" name="直線コネクタ 410"/>
        <xdr:cNvCxnSpPr/>
      </xdr:nvCxnSpPr>
      <xdr:spPr>
        <a:xfrm flipV="1">
          <a:off x="9639300" y="13512760"/>
          <a:ext cx="8382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88860</xdr:rowOff>
    </xdr:from>
    <xdr:to>
      <xdr:col>15</xdr:col>
      <xdr:colOff>231775</xdr:colOff>
      <xdr:row>79</xdr:row>
      <xdr:rowOff>19010</xdr:rowOff>
    </xdr:to>
    <xdr:sp macro="" textlink="">
      <xdr:nvSpPr>
        <xdr:cNvPr id="421" name="円/楕円 420"/>
        <xdr:cNvSpPr/>
      </xdr:nvSpPr>
      <xdr:spPr>
        <a:xfrm>
          <a:off x="10426700" y="134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48237</xdr:rowOff>
    </xdr:from>
    <xdr:ext cx="534377" cy="259045"/>
    <xdr:sp macro="" textlink="">
      <xdr:nvSpPr>
        <xdr:cNvPr id="422" name="普通建設事業費 （ うち新規整備　）該当値テキスト"/>
        <xdr:cNvSpPr txBox="1"/>
      </xdr:nvSpPr>
      <xdr:spPr>
        <a:xfrm>
          <a:off x="10528300" y="132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131535</xdr:rowOff>
    </xdr:from>
    <xdr:to>
      <xdr:col>14</xdr:col>
      <xdr:colOff>79375</xdr:colOff>
      <xdr:row>79</xdr:row>
      <xdr:rowOff>61685</xdr:rowOff>
    </xdr:to>
    <xdr:sp macro="" textlink="">
      <xdr:nvSpPr>
        <xdr:cNvPr id="423" name="円/楕円 422"/>
        <xdr:cNvSpPr/>
      </xdr:nvSpPr>
      <xdr:spPr>
        <a:xfrm>
          <a:off x="9588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52812</xdr:rowOff>
    </xdr:from>
    <xdr:ext cx="534377" cy="259045"/>
    <xdr:sp macro="" textlink="">
      <xdr:nvSpPr>
        <xdr:cNvPr id="424" name="テキスト ボックス 423"/>
        <xdr:cNvSpPr txBox="1"/>
      </xdr:nvSpPr>
      <xdr:spPr>
        <a:xfrm>
          <a:off x="9372111" y="135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70358</xdr:rowOff>
    </xdr:from>
    <xdr:to>
      <xdr:col>15</xdr:col>
      <xdr:colOff>180975</xdr:colOff>
      <xdr:row>97</xdr:row>
      <xdr:rowOff>164778</xdr:rowOff>
    </xdr:to>
    <xdr:cxnSp macro="">
      <xdr:nvCxnSpPr>
        <xdr:cNvPr id="453" name="直線コネクタ 452"/>
        <xdr:cNvCxnSpPr/>
      </xdr:nvCxnSpPr>
      <xdr:spPr>
        <a:xfrm>
          <a:off x="9639300" y="16529558"/>
          <a:ext cx="838200" cy="2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113978</xdr:rowOff>
    </xdr:from>
    <xdr:to>
      <xdr:col>15</xdr:col>
      <xdr:colOff>231775</xdr:colOff>
      <xdr:row>98</xdr:row>
      <xdr:rowOff>44128</xdr:rowOff>
    </xdr:to>
    <xdr:sp macro="" textlink="">
      <xdr:nvSpPr>
        <xdr:cNvPr id="463" name="円/楕円 462"/>
        <xdr:cNvSpPr/>
      </xdr:nvSpPr>
      <xdr:spPr>
        <a:xfrm>
          <a:off x="10426700" y="167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92405</xdr:rowOff>
    </xdr:from>
    <xdr:ext cx="534377" cy="259045"/>
    <xdr:sp macro="" textlink="">
      <xdr:nvSpPr>
        <xdr:cNvPr id="464" name="普通建設事業費 （ うち更新整備　）該当値テキスト"/>
        <xdr:cNvSpPr txBox="1"/>
      </xdr:nvSpPr>
      <xdr:spPr>
        <a:xfrm>
          <a:off x="10528300"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19558</xdr:rowOff>
    </xdr:from>
    <xdr:to>
      <xdr:col>14</xdr:col>
      <xdr:colOff>79375</xdr:colOff>
      <xdr:row>96</xdr:row>
      <xdr:rowOff>121158</xdr:rowOff>
    </xdr:to>
    <xdr:sp macro="" textlink="">
      <xdr:nvSpPr>
        <xdr:cNvPr id="465" name="円/楕円 464"/>
        <xdr:cNvSpPr/>
      </xdr:nvSpPr>
      <xdr:spPr>
        <a:xfrm>
          <a:off x="9588500" y="1647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137685</xdr:rowOff>
    </xdr:from>
    <xdr:ext cx="534377" cy="259045"/>
    <xdr:sp macro="" textlink="">
      <xdr:nvSpPr>
        <xdr:cNvPr id="466" name="テキスト ボックス 465"/>
        <xdr:cNvSpPr txBox="1"/>
      </xdr:nvSpPr>
      <xdr:spPr>
        <a:xfrm>
          <a:off x="9372111" y="162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137400</xdr:rowOff>
    </xdr:from>
    <xdr:to>
      <xdr:col>23</xdr:col>
      <xdr:colOff>517525</xdr:colOff>
      <xdr:row>38</xdr:row>
      <xdr:rowOff>137670</xdr:rowOff>
    </xdr:to>
    <xdr:cxnSp macro="">
      <xdr:nvCxnSpPr>
        <xdr:cNvPr id="493" name="直線コネクタ 492"/>
        <xdr:cNvCxnSpPr/>
      </xdr:nvCxnSpPr>
      <xdr:spPr>
        <a:xfrm flipV="1">
          <a:off x="15481300" y="6652500"/>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133985</xdr:rowOff>
    </xdr:from>
    <xdr:to>
      <xdr:col>22</xdr:col>
      <xdr:colOff>365125</xdr:colOff>
      <xdr:row>38</xdr:row>
      <xdr:rowOff>137670</xdr:rowOff>
    </xdr:to>
    <xdr:cxnSp macro="">
      <xdr:nvCxnSpPr>
        <xdr:cNvPr id="496" name="直線コネクタ 495"/>
        <xdr:cNvCxnSpPr/>
      </xdr:nvCxnSpPr>
      <xdr:spPr>
        <a:xfrm>
          <a:off x="14592300" y="664908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136499</xdr:rowOff>
    </xdr:from>
    <xdr:to>
      <xdr:col>21</xdr:col>
      <xdr:colOff>161925</xdr:colOff>
      <xdr:row>38</xdr:row>
      <xdr:rowOff>133985</xdr:rowOff>
    </xdr:to>
    <xdr:cxnSp macro="">
      <xdr:nvCxnSpPr>
        <xdr:cNvPr id="499" name="直線コネクタ 498"/>
        <xdr:cNvCxnSpPr/>
      </xdr:nvCxnSpPr>
      <xdr:spPr>
        <a:xfrm>
          <a:off x="13703300" y="6480149"/>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136499</xdr:rowOff>
    </xdr:from>
    <xdr:to>
      <xdr:col>19</xdr:col>
      <xdr:colOff>644525</xdr:colOff>
      <xdr:row>38</xdr:row>
      <xdr:rowOff>58099</xdr:rowOff>
    </xdr:to>
    <xdr:cxnSp macro="">
      <xdr:nvCxnSpPr>
        <xdr:cNvPr id="502" name="直線コネクタ 501"/>
        <xdr:cNvCxnSpPr/>
      </xdr:nvCxnSpPr>
      <xdr:spPr>
        <a:xfrm flipV="1">
          <a:off x="12814300" y="6480149"/>
          <a:ext cx="889000" cy="9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86600</xdr:rowOff>
    </xdr:from>
    <xdr:to>
      <xdr:col>23</xdr:col>
      <xdr:colOff>568325</xdr:colOff>
      <xdr:row>39</xdr:row>
      <xdr:rowOff>16750</xdr:rowOff>
    </xdr:to>
    <xdr:sp macro="" textlink="">
      <xdr:nvSpPr>
        <xdr:cNvPr id="512" name="円/楕円 511"/>
        <xdr:cNvSpPr/>
      </xdr:nvSpPr>
      <xdr:spPr>
        <a:xfrm>
          <a:off x="16268700" y="6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86870</xdr:rowOff>
    </xdr:from>
    <xdr:to>
      <xdr:col>22</xdr:col>
      <xdr:colOff>415925</xdr:colOff>
      <xdr:row>39</xdr:row>
      <xdr:rowOff>17020</xdr:rowOff>
    </xdr:to>
    <xdr:sp macro="" textlink="">
      <xdr:nvSpPr>
        <xdr:cNvPr id="514" name="円/楕円 513"/>
        <xdr:cNvSpPr/>
      </xdr:nvSpPr>
      <xdr:spPr>
        <a:xfrm>
          <a:off x="15430500" y="6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8147</xdr:rowOff>
    </xdr:from>
    <xdr:ext cx="378565" cy="259045"/>
    <xdr:sp macro="" textlink="">
      <xdr:nvSpPr>
        <xdr:cNvPr id="515" name="テキスト ボックス 514"/>
        <xdr:cNvSpPr txBox="1"/>
      </xdr:nvSpPr>
      <xdr:spPr>
        <a:xfrm>
          <a:off x="15292017" y="669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83185</xdr:rowOff>
    </xdr:from>
    <xdr:to>
      <xdr:col>21</xdr:col>
      <xdr:colOff>212725</xdr:colOff>
      <xdr:row>39</xdr:row>
      <xdr:rowOff>13335</xdr:rowOff>
    </xdr:to>
    <xdr:sp macro="" textlink="">
      <xdr:nvSpPr>
        <xdr:cNvPr id="516" name="円/楕円 515"/>
        <xdr:cNvSpPr/>
      </xdr:nvSpPr>
      <xdr:spPr>
        <a:xfrm>
          <a:off x="14541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4462</xdr:rowOff>
    </xdr:from>
    <xdr:ext cx="469744" cy="259045"/>
    <xdr:sp macro="" textlink="">
      <xdr:nvSpPr>
        <xdr:cNvPr id="517" name="テキスト ボックス 516"/>
        <xdr:cNvSpPr txBox="1"/>
      </xdr:nvSpPr>
      <xdr:spPr>
        <a:xfrm>
          <a:off x="14357427" y="669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85699</xdr:rowOff>
    </xdr:from>
    <xdr:to>
      <xdr:col>20</xdr:col>
      <xdr:colOff>9525</xdr:colOff>
      <xdr:row>38</xdr:row>
      <xdr:rowOff>15849</xdr:rowOff>
    </xdr:to>
    <xdr:sp macro="" textlink="">
      <xdr:nvSpPr>
        <xdr:cNvPr id="518" name="円/楕円 517"/>
        <xdr:cNvSpPr/>
      </xdr:nvSpPr>
      <xdr:spPr>
        <a:xfrm>
          <a:off x="13652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32376</xdr:rowOff>
    </xdr:from>
    <xdr:ext cx="534377" cy="259045"/>
    <xdr:sp macro="" textlink="">
      <xdr:nvSpPr>
        <xdr:cNvPr id="519" name="テキスト ボックス 518"/>
        <xdr:cNvSpPr txBox="1"/>
      </xdr:nvSpPr>
      <xdr:spPr>
        <a:xfrm>
          <a:off x="13436111" y="62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7299</xdr:rowOff>
    </xdr:from>
    <xdr:to>
      <xdr:col>18</xdr:col>
      <xdr:colOff>492125</xdr:colOff>
      <xdr:row>38</xdr:row>
      <xdr:rowOff>108899</xdr:rowOff>
    </xdr:to>
    <xdr:sp macro="" textlink="">
      <xdr:nvSpPr>
        <xdr:cNvPr id="520" name="円/楕円 519"/>
        <xdr:cNvSpPr/>
      </xdr:nvSpPr>
      <xdr:spPr>
        <a:xfrm>
          <a:off x="12763500" y="6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125426</xdr:rowOff>
    </xdr:from>
    <xdr:ext cx="534377" cy="259045"/>
    <xdr:sp macro="" textlink="">
      <xdr:nvSpPr>
        <xdr:cNvPr id="521" name="テキスト ボックス 520"/>
        <xdr:cNvSpPr txBox="1"/>
      </xdr:nvSpPr>
      <xdr:spPr>
        <a:xfrm>
          <a:off x="12547111" y="6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140923</xdr:rowOff>
    </xdr:from>
    <xdr:to>
      <xdr:col>23</xdr:col>
      <xdr:colOff>517525</xdr:colOff>
      <xdr:row>77</xdr:row>
      <xdr:rowOff>150417</xdr:rowOff>
    </xdr:to>
    <xdr:cxnSp macro="">
      <xdr:nvCxnSpPr>
        <xdr:cNvPr id="605" name="直線コネクタ 604"/>
        <xdr:cNvCxnSpPr/>
      </xdr:nvCxnSpPr>
      <xdr:spPr>
        <a:xfrm>
          <a:off x="15481300" y="13342573"/>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126986</xdr:rowOff>
    </xdr:from>
    <xdr:to>
      <xdr:col>22</xdr:col>
      <xdr:colOff>365125</xdr:colOff>
      <xdr:row>77</xdr:row>
      <xdr:rowOff>140923</xdr:rowOff>
    </xdr:to>
    <xdr:cxnSp macro="">
      <xdr:nvCxnSpPr>
        <xdr:cNvPr id="608" name="直線コネクタ 607"/>
        <xdr:cNvCxnSpPr/>
      </xdr:nvCxnSpPr>
      <xdr:spPr>
        <a:xfrm>
          <a:off x="14592300" y="13328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113700</xdr:rowOff>
    </xdr:from>
    <xdr:to>
      <xdr:col>21</xdr:col>
      <xdr:colOff>161925</xdr:colOff>
      <xdr:row>77</xdr:row>
      <xdr:rowOff>126986</xdr:rowOff>
    </xdr:to>
    <xdr:cxnSp macro="">
      <xdr:nvCxnSpPr>
        <xdr:cNvPr id="611" name="直線コネクタ 610"/>
        <xdr:cNvCxnSpPr/>
      </xdr:nvCxnSpPr>
      <xdr:spPr>
        <a:xfrm>
          <a:off x="13703300" y="13315350"/>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109021</xdr:rowOff>
    </xdr:from>
    <xdr:to>
      <xdr:col>19</xdr:col>
      <xdr:colOff>644525</xdr:colOff>
      <xdr:row>77</xdr:row>
      <xdr:rowOff>113700</xdr:rowOff>
    </xdr:to>
    <xdr:cxnSp macro="">
      <xdr:nvCxnSpPr>
        <xdr:cNvPr id="614" name="直線コネクタ 613"/>
        <xdr:cNvCxnSpPr/>
      </xdr:nvCxnSpPr>
      <xdr:spPr>
        <a:xfrm>
          <a:off x="12814300" y="13310671"/>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99617</xdr:rowOff>
    </xdr:from>
    <xdr:to>
      <xdr:col>23</xdr:col>
      <xdr:colOff>568325</xdr:colOff>
      <xdr:row>78</xdr:row>
      <xdr:rowOff>29767</xdr:rowOff>
    </xdr:to>
    <xdr:sp macro="" textlink="">
      <xdr:nvSpPr>
        <xdr:cNvPr id="624" name="円/楕円 623"/>
        <xdr:cNvSpPr/>
      </xdr:nvSpPr>
      <xdr:spPr>
        <a:xfrm>
          <a:off x="162687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78044</xdr:rowOff>
    </xdr:from>
    <xdr:ext cx="534377" cy="259045"/>
    <xdr:sp macro="" textlink="">
      <xdr:nvSpPr>
        <xdr:cNvPr id="625" name="公債費該当値テキスト"/>
        <xdr:cNvSpPr txBox="1"/>
      </xdr:nvSpPr>
      <xdr:spPr>
        <a:xfrm>
          <a:off x="16370300" y="132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90123</xdr:rowOff>
    </xdr:from>
    <xdr:to>
      <xdr:col>22</xdr:col>
      <xdr:colOff>415925</xdr:colOff>
      <xdr:row>78</xdr:row>
      <xdr:rowOff>20273</xdr:rowOff>
    </xdr:to>
    <xdr:sp macro="" textlink="">
      <xdr:nvSpPr>
        <xdr:cNvPr id="626" name="円/楕円 625"/>
        <xdr:cNvSpPr/>
      </xdr:nvSpPr>
      <xdr:spPr>
        <a:xfrm>
          <a:off x="15430500" y="1329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11400</xdr:rowOff>
    </xdr:from>
    <xdr:ext cx="534377" cy="259045"/>
    <xdr:sp macro="" textlink="">
      <xdr:nvSpPr>
        <xdr:cNvPr id="627" name="テキスト ボックス 626"/>
        <xdr:cNvSpPr txBox="1"/>
      </xdr:nvSpPr>
      <xdr:spPr>
        <a:xfrm>
          <a:off x="15214111" y="133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76186</xdr:rowOff>
    </xdr:from>
    <xdr:to>
      <xdr:col>21</xdr:col>
      <xdr:colOff>212725</xdr:colOff>
      <xdr:row>78</xdr:row>
      <xdr:rowOff>6336</xdr:rowOff>
    </xdr:to>
    <xdr:sp macro="" textlink="">
      <xdr:nvSpPr>
        <xdr:cNvPr id="628" name="円/楕円 627"/>
        <xdr:cNvSpPr/>
      </xdr:nvSpPr>
      <xdr:spPr>
        <a:xfrm>
          <a:off x="14541500" y="132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22863</xdr:rowOff>
    </xdr:from>
    <xdr:ext cx="534377" cy="259045"/>
    <xdr:sp macro="" textlink="">
      <xdr:nvSpPr>
        <xdr:cNvPr id="629" name="テキスト ボックス 628"/>
        <xdr:cNvSpPr txBox="1"/>
      </xdr:nvSpPr>
      <xdr:spPr>
        <a:xfrm>
          <a:off x="14325111" y="1305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62900</xdr:rowOff>
    </xdr:from>
    <xdr:to>
      <xdr:col>20</xdr:col>
      <xdr:colOff>9525</xdr:colOff>
      <xdr:row>77</xdr:row>
      <xdr:rowOff>164500</xdr:rowOff>
    </xdr:to>
    <xdr:sp macro="" textlink="">
      <xdr:nvSpPr>
        <xdr:cNvPr id="630" name="円/楕円 629"/>
        <xdr:cNvSpPr/>
      </xdr:nvSpPr>
      <xdr:spPr>
        <a:xfrm>
          <a:off x="13652500" y="132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9577</xdr:rowOff>
    </xdr:from>
    <xdr:ext cx="534377" cy="259045"/>
    <xdr:sp macro="" textlink="">
      <xdr:nvSpPr>
        <xdr:cNvPr id="631" name="テキスト ボックス 630"/>
        <xdr:cNvSpPr txBox="1"/>
      </xdr:nvSpPr>
      <xdr:spPr>
        <a:xfrm>
          <a:off x="13436111" y="130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58221</xdr:rowOff>
    </xdr:from>
    <xdr:to>
      <xdr:col>18</xdr:col>
      <xdr:colOff>492125</xdr:colOff>
      <xdr:row>77</xdr:row>
      <xdr:rowOff>159821</xdr:rowOff>
    </xdr:to>
    <xdr:sp macro="" textlink="">
      <xdr:nvSpPr>
        <xdr:cNvPr id="632" name="円/楕円 631"/>
        <xdr:cNvSpPr/>
      </xdr:nvSpPr>
      <xdr:spPr>
        <a:xfrm>
          <a:off x="127635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4898</xdr:rowOff>
    </xdr:from>
    <xdr:ext cx="534377" cy="259045"/>
    <xdr:sp macro="" textlink="">
      <xdr:nvSpPr>
        <xdr:cNvPr id="633" name="テキスト ボックス 632"/>
        <xdr:cNvSpPr txBox="1"/>
      </xdr:nvSpPr>
      <xdr:spPr>
        <a:xfrm>
          <a:off x="12547111" y="130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90883</xdr:rowOff>
    </xdr:from>
    <xdr:to>
      <xdr:col>23</xdr:col>
      <xdr:colOff>517525</xdr:colOff>
      <xdr:row>98</xdr:row>
      <xdr:rowOff>90994</xdr:rowOff>
    </xdr:to>
    <xdr:cxnSp macro="">
      <xdr:nvCxnSpPr>
        <xdr:cNvPr id="660" name="直線コネクタ 659"/>
        <xdr:cNvCxnSpPr/>
      </xdr:nvCxnSpPr>
      <xdr:spPr>
        <a:xfrm>
          <a:off x="15481300" y="16892983"/>
          <a:ext cx="8382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43493</xdr:rowOff>
    </xdr:from>
    <xdr:to>
      <xdr:col>22</xdr:col>
      <xdr:colOff>365125</xdr:colOff>
      <xdr:row>98</xdr:row>
      <xdr:rowOff>90883</xdr:rowOff>
    </xdr:to>
    <xdr:cxnSp macro="">
      <xdr:nvCxnSpPr>
        <xdr:cNvPr id="663" name="直線コネクタ 662"/>
        <xdr:cNvCxnSpPr/>
      </xdr:nvCxnSpPr>
      <xdr:spPr>
        <a:xfrm>
          <a:off x="14592300" y="16845593"/>
          <a:ext cx="8890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43493</xdr:rowOff>
    </xdr:from>
    <xdr:to>
      <xdr:col>21</xdr:col>
      <xdr:colOff>161925</xdr:colOff>
      <xdr:row>98</xdr:row>
      <xdr:rowOff>79133</xdr:rowOff>
    </xdr:to>
    <xdr:cxnSp macro="">
      <xdr:nvCxnSpPr>
        <xdr:cNvPr id="666" name="直線コネクタ 665"/>
        <xdr:cNvCxnSpPr/>
      </xdr:nvCxnSpPr>
      <xdr:spPr>
        <a:xfrm flipV="1">
          <a:off x="13703300" y="16845593"/>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79133</xdr:rowOff>
    </xdr:from>
    <xdr:to>
      <xdr:col>19</xdr:col>
      <xdr:colOff>644525</xdr:colOff>
      <xdr:row>98</xdr:row>
      <xdr:rowOff>97327</xdr:rowOff>
    </xdr:to>
    <xdr:cxnSp macro="">
      <xdr:nvCxnSpPr>
        <xdr:cNvPr id="669" name="直線コネクタ 668"/>
        <xdr:cNvCxnSpPr/>
      </xdr:nvCxnSpPr>
      <xdr:spPr>
        <a:xfrm flipV="1">
          <a:off x="12814300" y="16881233"/>
          <a:ext cx="889000" cy="1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40194</xdr:rowOff>
    </xdr:from>
    <xdr:to>
      <xdr:col>23</xdr:col>
      <xdr:colOff>568325</xdr:colOff>
      <xdr:row>98</xdr:row>
      <xdr:rowOff>141794</xdr:rowOff>
    </xdr:to>
    <xdr:sp macro="" textlink="">
      <xdr:nvSpPr>
        <xdr:cNvPr id="679" name="円/楕円 678"/>
        <xdr:cNvSpPr/>
      </xdr:nvSpPr>
      <xdr:spPr>
        <a:xfrm>
          <a:off x="16268700" y="168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171021</xdr:rowOff>
    </xdr:from>
    <xdr:ext cx="534377" cy="259045"/>
    <xdr:sp macro="" textlink="">
      <xdr:nvSpPr>
        <xdr:cNvPr id="680" name="積立金該当値テキスト"/>
        <xdr:cNvSpPr txBox="1"/>
      </xdr:nvSpPr>
      <xdr:spPr>
        <a:xfrm>
          <a:off x="16370300" y="166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40083</xdr:rowOff>
    </xdr:from>
    <xdr:to>
      <xdr:col>22</xdr:col>
      <xdr:colOff>415925</xdr:colOff>
      <xdr:row>98</xdr:row>
      <xdr:rowOff>141683</xdr:rowOff>
    </xdr:to>
    <xdr:sp macro="" textlink="">
      <xdr:nvSpPr>
        <xdr:cNvPr id="681" name="円/楕円 680"/>
        <xdr:cNvSpPr/>
      </xdr:nvSpPr>
      <xdr:spPr>
        <a:xfrm>
          <a:off x="15430500" y="168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132810</xdr:rowOff>
    </xdr:from>
    <xdr:ext cx="534377" cy="259045"/>
    <xdr:sp macro="" textlink="">
      <xdr:nvSpPr>
        <xdr:cNvPr id="682" name="テキスト ボックス 681"/>
        <xdr:cNvSpPr txBox="1"/>
      </xdr:nvSpPr>
      <xdr:spPr>
        <a:xfrm>
          <a:off x="15214111" y="169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164143</xdr:rowOff>
    </xdr:from>
    <xdr:to>
      <xdr:col>21</xdr:col>
      <xdr:colOff>212725</xdr:colOff>
      <xdr:row>98</xdr:row>
      <xdr:rowOff>94293</xdr:rowOff>
    </xdr:to>
    <xdr:sp macro="" textlink="">
      <xdr:nvSpPr>
        <xdr:cNvPr id="683" name="円/楕円 682"/>
        <xdr:cNvSpPr/>
      </xdr:nvSpPr>
      <xdr:spPr>
        <a:xfrm>
          <a:off x="14541500" y="167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110820</xdr:rowOff>
    </xdr:from>
    <xdr:ext cx="534377" cy="259045"/>
    <xdr:sp macro="" textlink="">
      <xdr:nvSpPr>
        <xdr:cNvPr id="684" name="テキスト ボックス 683"/>
        <xdr:cNvSpPr txBox="1"/>
      </xdr:nvSpPr>
      <xdr:spPr>
        <a:xfrm>
          <a:off x="14325111" y="165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28333</xdr:rowOff>
    </xdr:from>
    <xdr:to>
      <xdr:col>20</xdr:col>
      <xdr:colOff>9525</xdr:colOff>
      <xdr:row>98</xdr:row>
      <xdr:rowOff>129933</xdr:rowOff>
    </xdr:to>
    <xdr:sp macro="" textlink="">
      <xdr:nvSpPr>
        <xdr:cNvPr id="685" name="円/楕円 684"/>
        <xdr:cNvSpPr/>
      </xdr:nvSpPr>
      <xdr:spPr>
        <a:xfrm>
          <a:off x="13652500" y="16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121060</xdr:rowOff>
    </xdr:from>
    <xdr:ext cx="534377" cy="259045"/>
    <xdr:sp macro="" textlink="">
      <xdr:nvSpPr>
        <xdr:cNvPr id="686" name="テキスト ボックス 685"/>
        <xdr:cNvSpPr txBox="1"/>
      </xdr:nvSpPr>
      <xdr:spPr>
        <a:xfrm>
          <a:off x="13436111" y="169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46527</xdr:rowOff>
    </xdr:from>
    <xdr:to>
      <xdr:col>18</xdr:col>
      <xdr:colOff>492125</xdr:colOff>
      <xdr:row>98</xdr:row>
      <xdr:rowOff>148127</xdr:rowOff>
    </xdr:to>
    <xdr:sp macro="" textlink="">
      <xdr:nvSpPr>
        <xdr:cNvPr id="687" name="円/楕円 686"/>
        <xdr:cNvSpPr/>
      </xdr:nvSpPr>
      <xdr:spPr>
        <a:xfrm>
          <a:off x="12763500" y="168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139254</xdr:rowOff>
    </xdr:from>
    <xdr:ext cx="534377" cy="259045"/>
    <xdr:sp macro="" textlink="">
      <xdr:nvSpPr>
        <xdr:cNvPr id="688" name="テキスト ボックス 687"/>
        <xdr:cNvSpPr txBox="1"/>
      </xdr:nvSpPr>
      <xdr:spPr>
        <a:xfrm>
          <a:off x="12547111" y="169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65999</xdr:rowOff>
    </xdr:from>
    <xdr:to>
      <xdr:col>32</xdr:col>
      <xdr:colOff>187325</xdr:colOff>
      <xdr:row>38</xdr:row>
      <xdr:rowOff>139197</xdr:rowOff>
    </xdr:to>
    <xdr:cxnSp macro="">
      <xdr:nvCxnSpPr>
        <xdr:cNvPr id="715" name="直線コネクタ 714"/>
        <xdr:cNvCxnSpPr/>
      </xdr:nvCxnSpPr>
      <xdr:spPr>
        <a:xfrm flipV="1">
          <a:off x="21323300" y="6581099"/>
          <a:ext cx="8382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139197</xdr:rowOff>
    </xdr:from>
    <xdr:to>
      <xdr:col>31</xdr:col>
      <xdr:colOff>34925</xdr:colOff>
      <xdr:row>38</xdr:row>
      <xdr:rowOff>139700</xdr:rowOff>
    </xdr:to>
    <xdr:cxnSp macro="">
      <xdr:nvCxnSpPr>
        <xdr:cNvPr id="718" name="直線コネクタ 717"/>
        <xdr:cNvCxnSpPr/>
      </xdr:nvCxnSpPr>
      <xdr:spPr>
        <a:xfrm flipV="1">
          <a:off x="20434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89362</xdr:rowOff>
    </xdr:from>
    <xdr:to>
      <xdr:col>28</xdr:col>
      <xdr:colOff>314325</xdr:colOff>
      <xdr:row>38</xdr:row>
      <xdr:rowOff>139700</xdr:rowOff>
    </xdr:to>
    <xdr:cxnSp macro="">
      <xdr:nvCxnSpPr>
        <xdr:cNvPr id="724" name="直線コネクタ 723"/>
        <xdr:cNvCxnSpPr/>
      </xdr:nvCxnSpPr>
      <xdr:spPr>
        <a:xfrm>
          <a:off x="18656300" y="6604462"/>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15199</xdr:rowOff>
    </xdr:from>
    <xdr:to>
      <xdr:col>32</xdr:col>
      <xdr:colOff>238125</xdr:colOff>
      <xdr:row>38</xdr:row>
      <xdr:rowOff>116799</xdr:rowOff>
    </xdr:to>
    <xdr:sp macro="" textlink="">
      <xdr:nvSpPr>
        <xdr:cNvPr id="734" name="円/楕円 733"/>
        <xdr:cNvSpPr/>
      </xdr:nvSpPr>
      <xdr:spPr>
        <a:xfrm>
          <a:off x="22110700" y="653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88397</xdr:rowOff>
    </xdr:from>
    <xdr:to>
      <xdr:col>31</xdr:col>
      <xdr:colOff>85725</xdr:colOff>
      <xdr:row>39</xdr:row>
      <xdr:rowOff>18547</xdr:rowOff>
    </xdr:to>
    <xdr:sp macro="" textlink="">
      <xdr:nvSpPr>
        <xdr:cNvPr id="736" name="円/楕円 735"/>
        <xdr:cNvSpPr/>
      </xdr:nvSpPr>
      <xdr:spPr>
        <a:xfrm>
          <a:off x="2127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9674</xdr:rowOff>
    </xdr:from>
    <xdr:ext cx="313932" cy="259045"/>
    <xdr:sp macro="" textlink="">
      <xdr:nvSpPr>
        <xdr:cNvPr id="737" name="テキスト ボックス 736"/>
        <xdr:cNvSpPr txBox="1"/>
      </xdr:nvSpPr>
      <xdr:spPr>
        <a:xfrm>
          <a:off x="2116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38562</xdr:rowOff>
    </xdr:from>
    <xdr:to>
      <xdr:col>27</xdr:col>
      <xdr:colOff>161925</xdr:colOff>
      <xdr:row>38</xdr:row>
      <xdr:rowOff>140162</xdr:rowOff>
    </xdr:to>
    <xdr:sp macro="" textlink="">
      <xdr:nvSpPr>
        <xdr:cNvPr id="742" name="円/楕円 741"/>
        <xdr:cNvSpPr/>
      </xdr:nvSpPr>
      <xdr:spPr>
        <a:xfrm>
          <a:off x="18605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131289</xdr:rowOff>
    </xdr:from>
    <xdr:ext cx="469744" cy="259045"/>
    <xdr:sp macro="" textlink="">
      <xdr:nvSpPr>
        <xdr:cNvPr id="743" name="テキスト ボックス 742"/>
        <xdr:cNvSpPr txBox="1"/>
      </xdr:nvSpPr>
      <xdr:spPr>
        <a:xfrm>
          <a:off x="18421427" y="664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29343</xdr:rowOff>
    </xdr:from>
    <xdr:to>
      <xdr:col>32</xdr:col>
      <xdr:colOff>187325</xdr:colOff>
      <xdr:row>59</xdr:row>
      <xdr:rowOff>30600</xdr:rowOff>
    </xdr:to>
    <xdr:cxnSp macro="">
      <xdr:nvCxnSpPr>
        <xdr:cNvPr id="772" name="直線コネクタ 771"/>
        <xdr:cNvCxnSpPr/>
      </xdr:nvCxnSpPr>
      <xdr:spPr>
        <a:xfrm flipV="1">
          <a:off x="21323300" y="1014489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27686</xdr:rowOff>
    </xdr:from>
    <xdr:to>
      <xdr:col>31</xdr:col>
      <xdr:colOff>34925</xdr:colOff>
      <xdr:row>59</xdr:row>
      <xdr:rowOff>30600</xdr:rowOff>
    </xdr:to>
    <xdr:cxnSp macro="">
      <xdr:nvCxnSpPr>
        <xdr:cNvPr id="775" name="直線コネクタ 774"/>
        <xdr:cNvCxnSpPr/>
      </xdr:nvCxnSpPr>
      <xdr:spPr>
        <a:xfrm>
          <a:off x="20434300" y="1014323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27686</xdr:rowOff>
    </xdr:from>
    <xdr:to>
      <xdr:col>29</xdr:col>
      <xdr:colOff>517525</xdr:colOff>
      <xdr:row>59</xdr:row>
      <xdr:rowOff>31248</xdr:rowOff>
    </xdr:to>
    <xdr:cxnSp macro="">
      <xdr:nvCxnSpPr>
        <xdr:cNvPr id="778" name="直線コネクタ 777"/>
        <xdr:cNvCxnSpPr/>
      </xdr:nvCxnSpPr>
      <xdr:spPr>
        <a:xfrm flipV="1">
          <a:off x="19545300" y="1014323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31248</xdr:rowOff>
    </xdr:from>
    <xdr:to>
      <xdr:col>28</xdr:col>
      <xdr:colOff>314325</xdr:colOff>
      <xdr:row>59</xdr:row>
      <xdr:rowOff>32524</xdr:rowOff>
    </xdr:to>
    <xdr:cxnSp macro="">
      <xdr:nvCxnSpPr>
        <xdr:cNvPr id="781" name="直線コネクタ 780"/>
        <xdr:cNvCxnSpPr/>
      </xdr:nvCxnSpPr>
      <xdr:spPr>
        <a:xfrm flipV="1">
          <a:off x="18656300" y="10146798"/>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149993</xdr:rowOff>
    </xdr:from>
    <xdr:to>
      <xdr:col>32</xdr:col>
      <xdr:colOff>238125</xdr:colOff>
      <xdr:row>59</xdr:row>
      <xdr:rowOff>80143</xdr:rowOff>
    </xdr:to>
    <xdr:sp macro="" textlink="">
      <xdr:nvSpPr>
        <xdr:cNvPr id="791" name="円/楕円 790"/>
        <xdr:cNvSpPr/>
      </xdr:nvSpPr>
      <xdr:spPr>
        <a:xfrm>
          <a:off x="221107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64920</xdr:rowOff>
    </xdr:from>
    <xdr:ext cx="378565" cy="259045"/>
    <xdr:sp macro="" textlink="">
      <xdr:nvSpPr>
        <xdr:cNvPr id="792" name="貸付金該当値テキスト"/>
        <xdr:cNvSpPr txBox="1"/>
      </xdr:nvSpPr>
      <xdr:spPr>
        <a:xfrm>
          <a:off x="22212300" y="1000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151250</xdr:rowOff>
    </xdr:from>
    <xdr:to>
      <xdr:col>31</xdr:col>
      <xdr:colOff>85725</xdr:colOff>
      <xdr:row>59</xdr:row>
      <xdr:rowOff>81400</xdr:rowOff>
    </xdr:to>
    <xdr:sp macro="" textlink="">
      <xdr:nvSpPr>
        <xdr:cNvPr id="793" name="円/楕円 792"/>
        <xdr:cNvSpPr/>
      </xdr:nvSpPr>
      <xdr:spPr>
        <a:xfrm>
          <a:off x="21272500" y="100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72527</xdr:rowOff>
    </xdr:from>
    <xdr:ext cx="378565" cy="259045"/>
    <xdr:sp macro="" textlink="">
      <xdr:nvSpPr>
        <xdr:cNvPr id="794" name="テキスト ボックス 793"/>
        <xdr:cNvSpPr txBox="1"/>
      </xdr:nvSpPr>
      <xdr:spPr>
        <a:xfrm>
          <a:off x="21134017" y="1018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148336</xdr:rowOff>
    </xdr:from>
    <xdr:to>
      <xdr:col>29</xdr:col>
      <xdr:colOff>568325</xdr:colOff>
      <xdr:row>59</xdr:row>
      <xdr:rowOff>78486</xdr:rowOff>
    </xdr:to>
    <xdr:sp macro="" textlink="">
      <xdr:nvSpPr>
        <xdr:cNvPr id="795" name="円/楕円 794"/>
        <xdr:cNvSpPr/>
      </xdr:nvSpPr>
      <xdr:spPr>
        <a:xfrm>
          <a:off x="20383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69613</xdr:rowOff>
    </xdr:from>
    <xdr:ext cx="378565" cy="259045"/>
    <xdr:sp macro="" textlink="">
      <xdr:nvSpPr>
        <xdr:cNvPr id="796" name="テキスト ボックス 795"/>
        <xdr:cNvSpPr txBox="1"/>
      </xdr:nvSpPr>
      <xdr:spPr>
        <a:xfrm>
          <a:off x="20245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151898</xdr:rowOff>
    </xdr:from>
    <xdr:to>
      <xdr:col>28</xdr:col>
      <xdr:colOff>365125</xdr:colOff>
      <xdr:row>59</xdr:row>
      <xdr:rowOff>82048</xdr:rowOff>
    </xdr:to>
    <xdr:sp macro="" textlink="">
      <xdr:nvSpPr>
        <xdr:cNvPr id="797" name="円/楕円 796"/>
        <xdr:cNvSpPr/>
      </xdr:nvSpPr>
      <xdr:spPr>
        <a:xfrm>
          <a:off x="194945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73175</xdr:rowOff>
    </xdr:from>
    <xdr:ext cx="378565" cy="259045"/>
    <xdr:sp macro="" textlink="">
      <xdr:nvSpPr>
        <xdr:cNvPr id="798" name="テキスト ボックス 797"/>
        <xdr:cNvSpPr txBox="1"/>
      </xdr:nvSpPr>
      <xdr:spPr>
        <a:xfrm>
          <a:off x="19356017" y="1018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153174</xdr:rowOff>
    </xdr:from>
    <xdr:to>
      <xdr:col>27</xdr:col>
      <xdr:colOff>161925</xdr:colOff>
      <xdr:row>59</xdr:row>
      <xdr:rowOff>83324</xdr:rowOff>
    </xdr:to>
    <xdr:sp macro="" textlink="">
      <xdr:nvSpPr>
        <xdr:cNvPr id="799" name="円/楕円 798"/>
        <xdr:cNvSpPr/>
      </xdr:nvSpPr>
      <xdr:spPr>
        <a:xfrm>
          <a:off x="18605500" y="100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74451</xdr:rowOff>
    </xdr:from>
    <xdr:ext cx="378565" cy="259045"/>
    <xdr:sp macro="" textlink="">
      <xdr:nvSpPr>
        <xdr:cNvPr id="800" name="テキスト ボックス 799"/>
        <xdr:cNvSpPr txBox="1"/>
      </xdr:nvSpPr>
      <xdr:spPr>
        <a:xfrm>
          <a:off x="18467017" y="1019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14637</xdr:rowOff>
    </xdr:from>
    <xdr:to>
      <xdr:col>32</xdr:col>
      <xdr:colOff>187325</xdr:colOff>
      <xdr:row>74</xdr:row>
      <xdr:rowOff>60833</xdr:rowOff>
    </xdr:to>
    <xdr:cxnSp macro="">
      <xdr:nvCxnSpPr>
        <xdr:cNvPr id="830" name="直線コネクタ 829"/>
        <xdr:cNvCxnSpPr/>
      </xdr:nvCxnSpPr>
      <xdr:spPr>
        <a:xfrm flipV="1">
          <a:off x="21323300" y="12701937"/>
          <a:ext cx="8382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60833</xdr:rowOff>
    </xdr:from>
    <xdr:to>
      <xdr:col>31</xdr:col>
      <xdr:colOff>34925</xdr:colOff>
      <xdr:row>74</xdr:row>
      <xdr:rowOff>77730</xdr:rowOff>
    </xdr:to>
    <xdr:cxnSp macro="">
      <xdr:nvCxnSpPr>
        <xdr:cNvPr id="833" name="直線コネクタ 832"/>
        <xdr:cNvCxnSpPr/>
      </xdr:nvCxnSpPr>
      <xdr:spPr>
        <a:xfrm flipV="1">
          <a:off x="20434300" y="12748133"/>
          <a:ext cx="889000" cy="1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70472</xdr:rowOff>
    </xdr:from>
    <xdr:to>
      <xdr:col>29</xdr:col>
      <xdr:colOff>517525</xdr:colOff>
      <xdr:row>74</xdr:row>
      <xdr:rowOff>77730</xdr:rowOff>
    </xdr:to>
    <xdr:cxnSp macro="">
      <xdr:nvCxnSpPr>
        <xdr:cNvPr id="836" name="直線コネクタ 835"/>
        <xdr:cNvCxnSpPr/>
      </xdr:nvCxnSpPr>
      <xdr:spPr>
        <a:xfrm>
          <a:off x="19545300" y="1275777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20485</xdr:rowOff>
    </xdr:from>
    <xdr:to>
      <xdr:col>28</xdr:col>
      <xdr:colOff>314325</xdr:colOff>
      <xdr:row>74</xdr:row>
      <xdr:rowOff>70472</xdr:rowOff>
    </xdr:to>
    <xdr:cxnSp macro="">
      <xdr:nvCxnSpPr>
        <xdr:cNvPr id="839" name="直線コネクタ 838"/>
        <xdr:cNvCxnSpPr/>
      </xdr:nvCxnSpPr>
      <xdr:spPr>
        <a:xfrm>
          <a:off x="18656300" y="12707785"/>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135287</xdr:rowOff>
    </xdr:from>
    <xdr:to>
      <xdr:col>32</xdr:col>
      <xdr:colOff>238125</xdr:colOff>
      <xdr:row>74</xdr:row>
      <xdr:rowOff>65437</xdr:rowOff>
    </xdr:to>
    <xdr:sp macro="" textlink="">
      <xdr:nvSpPr>
        <xdr:cNvPr id="849" name="円/楕円 848"/>
        <xdr:cNvSpPr/>
      </xdr:nvSpPr>
      <xdr:spPr>
        <a:xfrm>
          <a:off x="22110700" y="126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158164</xdr:rowOff>
    </xdr:from>
    <xdr:ext cx="534377" cy="259045"/>
    <xdr:sp macro="" textlink="">
      <xdr:nvSpPr>
        <xdr:cNvPr id="850" name="繰出金該当値テキスト"/>
        <xdr:cNvSpPr txBox="1"/>
      </xdr:nvSpPr>
      <xdr:spPr>
        <a:xfrm>
          <a:off x="22212300" y="125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10033</xdr:rowOff>
    </xdr:from>
    <xdr:to>
      <xdr:col>31</xdr:col>
      <xdr:colOff>85725</xdr:colOff>
      <xdr:row>74</xdr:row>
      <xdr:rowOff>111633</xdr:rowOff>
    </xdr:to>
    <xdr:sp macro="" textlink="">
      <xdr:nvSpPr>
        <xdr:cNvPr id="851" name="円/楕円 850"/>
        <xdr:cNvSpPr/>
      </xdr:nvSpPr>
      <xdr:spPr>
        <a:xfrm>
          <a:off x="21272500" y="126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128160</xdr:rowOff>
    </xdr:from>
    <xdr:ext cx="534377" cy="259045"/>
    <xdr:sp macro="" textlink="">
      <xdr:nvSpPr>
        <xdr:cNvPr id="852" name="テキスト ボックス 851"/>
        <xdr:cNvSpPr txBox="1"/>
      </xdr:nvSpPr>
      <xdr:spPr>
        <a:xfrm>
          <a:off x="21056111" y="124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26930</xdr:rowOff>
    </xdr:from>
    <xdr:to>
      <xdr:col>29</xdr:col>
      <xdr:colOff>568325</xdr:colOff>
      <xdr:row>74</xdr:row>
      <xdr:rowOff>128530</xdr:rowOff>
    </xdr:to>
    <xdr:sp macro="" textlink="">
      <xdr:nvSpPr>
        <xdr:cNvPr id="853" name="円/楕円 852"/>
        <xdr:cNvSpPr/>
      </xdr:nvSpPr>
      <xdr:spPr>
        <a:xfrm>
          <a:off x="20383500" y="12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145057</xdr:rowOff>
    </xdr:from>
    <xdr:ext cx="534377" cy="259045"/>
    <xdr:sp macro="" textlink="">
      <xdr:nvSpPr>
        <xdr:cNvPr id="854" name="テキスト ボックス 853"/>
        <xdr:cNvSpPr txBox="1"/>
      </xdr:nvSpPr>
      <xdr:spPr>
        <a:xfrm>
          <a:off x="20167111" y="124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19672</xdr:rowOff>
    </xdr:from>
    <xdr:to>
      <xdr:col>28</xdr:col>
      <xdr:colOff>365125</xdr:colOff>
      <xdr:row>74</xdr:row>
      <xdr:rowOff>121272</xdr:rowOff>
    </xdr:to>
    <xdr:sp macro="" textlink="">
      <xdr:nvSpPr>
        <xdr:cNvPr id="855" name="円/楕円 854"/>
        <xdr:cNvSpPr/>
      </xdr:nvSpPr>
      <xdr:spPr>
        <a:xfrm>
          <a:off x="19494500" y="127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137799</xdr:rowOff>
    </xdr:from>
    <xdr:ext cx="534377" cy="259045"/>
    <xdr:sp macro="" textlink="">
      <xdr:nvSpPr>
        <xdr:cNvPr id="856" name="テキスト ボックス 855"/>
        <xdr:cNvSpPr txBox="1"/>
      </xdr:nvSpPr>
      <xdr:spPr>
        <a:xfrm>
          <a:off x="19278111" y="12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141135</xdr:rowOff>
    </xdr:from>
    <xdr:to>
      <xdr:col>27</xdr:col>
      <xdr:colOff>161925</xdr:colOff>
      <xdr:row>74</xdr:row>
      <xdr:rowOff>71285</xdr:rowOff>
    </xdr:to>
    <xdr:sp macro="" textlink="">
      <xdr:nvSpPr>
        <xdr:cNvPr id="857" name="円/楕円 856"/>
        <xdr:cNvSpPr/>
      </xdr:nvSpPr>
      <xdr:spPr>
        <a:xfrm>
          <a:off x="18605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87812</xdr:rowOff>
    </xdr:from>
    <xdr:ext cx="534377" cy="259045"/>
    <xdr:sp macro="" textlink="">
      <xdr:nvSpPr>
        <xdr:cNvPr id="858" name="テキスト ボックス 857"/>
        <xdr:cNvSpPr txBox="1"/>
      </xdr:nvSpPr>
      <xdr:spPr>
        <a:xfrm>
          <a:off x="18389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人件費については，</a:t>
          </a:r>
          <a:r>
            <a:rPr kumimoji="1" lang="en-US" altLang="ja-JP" sz="1300">
              <a:solidFill>
                <a:schemeClr val="dk1"/>
              </a:solidFill>
              <a:effectLst/>
              <a:latin typeface="+mn-lt"/>
              <a:ea typeface="+mn-ea"/>
              <a:cs typeface="+mn-cs"/>
            </a:rPr>
            <a:t>85,811</a:t>
          </a:r>
          <a:r>
            <a:rPr kumimoji="1" lang="ja-JP" altLang="ja-JP" sz="1300">
              <a:solidFill>
                <a:schemeClr val="dk1"/>
              </a:solidFill>
              <a:effectLst/>
              <a:latin typeface="+mn-lt"/>
              <a:ea typeface="+mn-ea"/>
              <a:cs typeface="+mn-cs"/>
            </a:rPr>
            <a:t>円と前年度より</a:t>
          </a:r>
          <a:r>
            <a:rPr kumimoji="1" lang="en-US" altLang="ja-JP" sz="1300">
              <a:solidFill>
                <a:schemeClr val="dk1"/>
              </a:solidFill>
              <a:effectLst/>
              <a:latin typeface="+mn-lt"/>
              <a:ea typeface="+mn-ea"/>
              <a:cs typeface="+mn-cs"/>
            </a:rPr>
            <a:t>1,661</a:t>
          </a:r>
          <a:r>
            <a:rPr kumimoji="1" lang="ja-JP" altLang="ja-JP" sz="1300">
              <a:solidFill>
                <a:schemeClr val="dk1"/>
              </a:solidFill>
              <a:effectLst/>
              <a:latin typeface="+mn-lt"/>
              <a:ea typeface="+mn-ea"/>
              <a:cs typeface="+mn-cs"/>
            </a:rPr>
            <a:t>円の減となっている。これは，職員数が８人減となったことが主な要因である。引き続き定員適正化計画に基づき，機構改革等で新規採用を抑制し職員数を削減し，コストの削減を図っていく。</a:t>
          </a:r>
          <a:endParaRPr lang="ja-JP" altLang="ja-JP" sz="1300">
            <a:effectLst/>
          </a:endParaRPr>
        </a:p>
        <a:p>
          <a:r>
            <a:rPr kumimoji="1" lang="ja-JP" altLang="ja-JP" sz="1300">
              <a:solidFill>
                <a:schemeClr val="dk1"/>
              </a:solidFill>
              <a:effectLst/>
              <a:latin typeface="+mn-lt"/>
              <a:ea typeface="+mn-ea"/>
              <a:cs typeface="+mn-cs"/>
            </a:rPr>
            <a:t>　物件費については，住民一人当たり</a:t>
          </a:r>
          <a:r>
            <a:rPr kumimoji="1" lang="en-US" altLang="ja-JP" sz="1300">
              <a:solidFill>
                <a:schemeClr val="dk1"/>
              </a:solidFill>
              <a:effectLst/>
              <a:latin typeface="+mn-lt"/>
              <a:ea typeface="+mn-ea"/>
              <a:cs typeface="+mn-cs"/>
            </a:rPr>
            <a:t>75,641</a:t>
          </a:r>
          <a:r>
            <a:rPr kumimoji="1" lang="ja-JP" altLang="ja-JP" sz="1300">
              <a:solidFill>
                <a:schemeClr val="dk1"/>
              </a:solidFill>
              <a:effectLst/>
              <a:latin typeface="+mn-lt"/>
              <a:ea typeface="+mn-ea"/>
              <a:cs typeface="+mn-cs"/>
            </a:rPr>
            <a:t>円と前年度より</a:t>
          </a:r>
          <a:r>
            <a:rPr kumimoji="1" lang="en-US" altLang="ja-JP" sz="1300">
              <a:solidFill>
                <a:schemeClr val="dk1"/>
              </a:solidFill>
              <a:effectLst/>
              <a:latin typeface="+mn-lt"/>
              <a:ea typeface="+mn-ea"/>
              <a:cs typeface="+mn-cs"/>
            </a:rPr>
            <a:t>5,003</a:t>
          </a:r>
          <a:r>
            <a:rPr kumimoji="1" lang="ja-JP" altLang="ja-JP" sz="1300">
              <a:solidFill>
                <a:schemeClr val="dk1"/>
              </a:solidFill>
              <a:effectLst/>
              <a:latin typeface="+mn-lt"/>
              <a:ea typeface="+mn-ea"/>
              <a:cs typeface="+mn-cs"/>
            </a:rPr>
            <a:t>円の増となっている。これは，市内循環バス運行委託料と学校統廃合により運行しているスクールバス運行委託料の増によるものである。また，類似団体内平均を上回っている要因は，前記のスクールバス運行委託料等や施設の指定管理委託を積極的に活用していること等が要因である。</a:t>
          </a:r>
          <a:endParaRPr lang="ja-JP" altLang="ja-JP" sz="1300">
            <a:effectLst/>
          </a:endParaRPr>
        </a:p>
        <a:p>
          <a:r>
            <a:rPr kumimoji="1" lang="ja-JP" altLang="ja-JP" sz="1300">
              <a:solidFill>
                <a:schemeClr val="dk1"/>
              </a:solidFill>
              <a:effectLst/>
              <a:latin typeface="+mn-lt"/>
              <a:ea typeface="+mn-ea"/>
              <a:cs typeface="+mn-cs"/>
            </a:rPr>
            <a:t>　普通建設事業費（うち新規整備）については，</a:t>
          </a:r>
          <a:r>
            <a:rPr kumimoji="1" lang="en-US" altLang="ja-JP" sz="1300">
              <a:solidFill>
                <a:schemeClr val="dk1"/>
              </a:solidFill>
              <a:effectLst/>
              <a:latin typeface="+mn-lt"/>
              <a:ea typeface="+mn-ea"/>
              <a:cs typeface="+mn-cs"/>
            </a:rPr>
            <a:t>60,032</a:t>
          </a:r>
          <a:r>
            <a:rPr kumimoji="1" lang="ja-JP" altLang="ja-JP" sz="1300">
              <a:solidFill>
                <a:schemeClr val="dk1"/>
              </a:solidFill>
              <a:effectLst/>
              <a:latin typeface="+mn-lt"/>
              <a:ea typeface="+mn-ea"/>
              <a:cs typeface="+mn-cs"/>
            </a:rPr>
            <a:t>円と前年度より</a:t>
          </a:r>
          <a:r>
            <a:rPr kumimoji="1" lang="en-US" altLang="ja-JP" sz="1300">
              <a:solidFill>
                <a:schemeClr val="dk1"/>
              </a:solidFill>
              <a:effectLst/>
              <a:latin typeface="+mn-lt"/>
              <a:ea typeface="+mn-ea"/>
              <a:cs typeface="+mn-cs"/>
            </a:rPr>
            <a:t>33,603</a:t>
          </a:r>
          <a:r>
            <a:rPr kumimoji="1" lang="ja-JP" altLang="ja-JP" sz="1300">
              <a:solidFill>
                <a:schemeClr val="dk1"/>
              </a:solidFill>
              <a:effectLst/>
              <a:latin typeface="+mn-lt"/>
              <a:ea typeface="+mn-ea"/>
              <a:cs typeface="+mn-cs"/>
            </a:rPr>
            <a:t>円の増となっている。これは，道の駅整備事業が主な要因である。</a:t>
          </a:r>
          <a:endParaRPr lang="ja-JP" altLang="ja-JP" sz="1300">
            <a:effectLst/>
          </a:endParaRPr>
        </a:p>
        <a:p>
          <a:r>
            <a:rPr kumimoji="1" lang="ja-JP" altLang="ja-JP" sz="1300">
              <a:solidFill>
                <a:schemeClr val="dk1"/>
              </a:solidFill>
              <a:effectLst/>
              <a:latin typeface="+mn-lt"/>
              <a:ea typeface="+mn-ea"/>
              <a:cs typeface="+mn-cs"/>
            </a:rPr>
            <a:t>　普通建設事業費（うち更新整備）については，</a:t>
          </a:r>
          <a:r>
            <a:rPr kumimoji="1" lang="en-US" altLang="ja-JP" sz="1300">
              <a:solidFill>
                <a:schemeClr val="dk1"/>
              </a:solidFill>
              <a:effectLst/>
              <a:latin typeface="+mn-lt"/>
              <a:ea typeface="+mn-ea"/>
              <a:cs typeface="+mn-cs"/>
            </a:rPr>
            <a:t>29,209</a:t>
          </a:r>
          <a:r>
            <a:rPr kumimoji="1" lang="ja-JP" altLang="ja-JP" sz="1300">
              <a:solidFill>
                <a:schemeClr val="dk1"/>
              </a:solidFill>
              <a:effectLst/>
              <a:latin typeface="+mn-lt"/>
              <a:ea typeface="+mn-ea"/>
              <a:cs typeface="+mn-cs"/>
            </a:rPr>
            <a:t>円と前年度より</a:t>
          </a:r>
          <a:r>
            <a:rPr kumimoji="1" lang="en-US" altLang="ja-JP" sz="1300">
              <a:solidFill>
                <a:schemeClr val="dk1"/>
              </a:solidFill>
              <a:effectLst/>
              <a:latin typeface="+mn-lt"/>
              <a:ea typeface="+mn-ea"/>
              <a:cs typeface="+mn-cs"/>
            </a:rPr>
            <a:t>34,891</a:t>
          </a:r>
          <a:r>
            <a:rPr kumimoji="1" lang="ja-JP" altLang="ja-JP" sz="1300">
              <a:solidFill>
                <a:schemeClr val="dk1"/>
              </a:solidFill>
              <a:effectLst/>
              <a:latin typeface="+mn-lt"/>
              <a:ea typeface="+mn-ea"/>
              <a:cs typeface="+mn-cs"/>
            </a:rPr>
            <a:t>円の減となっている。これは，大宮中学校及び緒川中学校の校舎等耐震補強工事の完了が主な要因である。</a:t>
          </a:r>
          <a:endParaRPr lang="ja-JP" altLang="ja-JP" sz="1300">
            <a:effectLst/>
          </a:endParaRPr>
        </a:p>
        <a:p>
          <a:r>
            <a:rPr kumimoji="1" lang="ja-JP" altLang="ja-JP" sz="1300">
              <a:solidFill>
                <a:schemeClr val="dk1"/>
              </a:solidFill>
              <a:effectLst/>
              <a:latin typeface="+mn-lt"/>
              <a:ea typeface="+mn-ea"/>
              <a:cs typeface="+mn-cs"/>
            </a:rPr>
            <a:t>　繰出金については，</a:t>
          </a:r>
          <a:r>
            <a:rPr kumimoji="1" lang="en-US" altLang="ja-JP" sz="1300">
              <a:solidFill>
                <a:schemeClr val="dk1"/>
              </a:solidFill>
              <a:effectLst/>
              <a:latin typeface="+mn-lt"/>
              <a:ea typeface="+mn-ea"/>
              <a:cs typeface="+mn-cs"/>
            </a:rPr>
            <a:t>66,565</a:t>
          </a:r>
          <a:r>
            <a:rPr kumimoji="1" lang="ja-JP" altLang="ja-JP" sz="1300">
              <a:solidFill>
                <a:schemeClr val="dk1"/>
              </a:solidFill>
              <a:effectLst/>
              <a:latin typeface="+mn-lt"/>
              <a:ea typeface="+mn-ea"/>
              <a:cs typeface="+mn-cs"/>
            </a:rPr>
            <a:t>円と前年度より</a:t>
          </a:r>
          <a:r>
            <a:rPr kumimoji="1" lang="en-US" altLang="ja-JP" sz="1300">
              <a:solidFill>
                <a:schemeClr val="dk1"/>
              </a:solidFill>
              <a:effectLst/>
              <a:latin typeface="+mn-lt"/>
              <a:ea typeface="+mn-ea"/>
              <a:cs typeface="+mn-cs"/>
            </a:rPr>
            <a:t>2,425</a:t>
          </a:r>
          <a:r>
            <a:rPr kumimoji="1" lang="ja-JP" altLang="ja-JP" sz="1300">
              <a:solidFill>
                <a:schemeClr val="dk1"/>
              </a:solidFill>
              <a:effectLst/>
              <a:latin typeface="+mn-lt"/>
              <a:ea typeface="+mn-ea"/>
              <a:cs typeface="+mn-cs"/>
            </a:rPr>
            <a:t>円の増となっている。これは，国民健康保険特別会計繰出金の増が主な要因である。また，類似団体内平均を超えているので，経常経費の削減に努めるなど，特別会計においても健全な財政運営に努める。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茨城県常陸大宮市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44,117
43,882
348.45
25,544,070
23,619,999
1,502,510
14,629,984
26,443,156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144843</xdr:rowOff>
    </xdr:from>
    <xdr:to>
      <xdr:col>6</xdr:col>
      <xdr:colOff>511175</xdr:colOff>
      <xdr:row>36</xdr:row>
      <xdr:rowOff>15494</xdr:rowOff>
    </xdr:to>
    <xdr:cxnSp macro="">
      <xdr:nvCxnSpPr>
        <xdr:cNvPr id="61" name="直線コネクタ 60"/>
        <xdr:cNvCxnSpPr/>
      </xdr:nvCxnSpPr>
      <xdr:spPr>
        <a:xfrm flipV="1">
          <a:off x="3797300" y="6145593"/>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3683</xdr:rowOff>
    </xdr:from>
    <xdr:to>
      <xdr:col>5</xdr:col>
      <xdr:colOff>358775</xdr:colOff>
      <xdr:row>36</xdr:row>
      <xdr:rowOff>15494</xdr:rowOff>
    </xdr:to>
    <xdr:cxnSp macro="">
      <xdr:nvCxnSpPr>
        <xdr:cNvPr id="64" name="直線コネクタ 63"/>
        <xdr:cNvCxnSpPr/>
      </xdr:nvCxnSpPr>
      <xdr:spPr>
        <a:xfrm>
          <a:off x="2908300" y="617588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156464</xdr:rowOff>
    </xdr:from>
    <xdr:to>
      <xdr:col>4</xdr:col>
      <xdr:colOff>155575</xdr:colOff>
      <xdr:row>36</xdr:row>
      <xdr:rowOff>3683</xdr:rowOff>
    </xdr:to>
    <xdr:cxnSp macro="">
      <xdr:nvCxnSpPr>
        <xdr:cNvPr id="67" name="直線コネクタ 66"/>
        <xdr:cNvCxnSpPr/>
      </xdr:nvCxnSpPr>
      <xdr:spPr>
        <a:xfrm>
          <a:off x="2019300" y="615721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52641</xdr:rowOff>
    </xdr:from>
    <xdr:to>
      <xdr:col>2</xdr:col>
      <xdr:colOff>638175</xdr:colOff>
      <xdr:row>35</xdr:row>
      <xdr:rowOff>156464</xdr:rowOff>
    </xdr:to>
    <xdr:cxnSp macro="">
      <xdr:nvCxnSpPr>
        <xdr:cNvPr id="70" name="直線コネクタ 69"/>
        <xdr:cNvCxnSpPr/>
      </xdr:nvCxnSpPr>
      <xdr:spPr>
        <a:xfrm>
          <a:off x="1130300" y="6053391"/>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94043</xdr:rowOff>
    </xdr:from>
    <xdr:to>
      <xdr:col>6</xdr:col>
      <xdr:colOff>561975</xdr:colOff>
      <xdr:row>36</xdr:row>
      <xdr:rowOff>24193</xdr:rowOff>
    </xdr:to>
    <xdr:sp macro="" textlink="">
      <xdr:nvSpPr>
        <xdr:cNvPr id="80" name="円/楕円 79"/>
        <xdr:cNvSpPr/>
      </xdr:nvSpPr>
      <xdr:spPr>
        <a:xfrm>
          <a:off x="45847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72470</xdr:rowOff>
    </xdr:from>
    <xdr:ext cx="469744" cy="259045"/>
    <xdr:sp macro="" textlink="">
      <xdr:nvSpPr>
        <xdr:cNvPr id="81" name="議会費該当値テキスト"/>
        <xdr:cNvSpPr txBox="1"/>
      </xdr:nvSpPr>
      <xdr:spPr>
        <a:xfrm>
          <a:off x="4686300" y="607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136144</xdr:rowOff>
    </xdr:from>
    <xdr:to>
      <xdr:col>5</xdr:col>
      <xdr:colOff>409575</xdr:colOff>
      <xdr:row>36</xdr:row>
      <xdr:rowOff>66294</xdr:rowOff>
    </xdr:to>
    <xdr:sp macro="" textlink="">
      <xdr:nvSpPr>
        <xdr:cNvPr id="82" name="円/楕円 81"/>
        <xdr:cNvSpPr/>
      </xdr:nvSpPr>
      <xdr:spPr>
        <a:xfrm>
          <a:off x="3746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57421</xdr:rowOff>
    </xdr:from>
    <xdr:ext cx="469744" cy="259045"/>
    <xdr:sp macro="" textlink="">
      <xdr:nvSpPr>
        <xdr:cNvPr id="83" name="テキスト ボックス 82"/>
        <xdr:cNvSpPr txBox="1"/>
      </xdr:nvSpPr>
      <xdr:spPr>
        <a:xfrm>
          <a:off x="35624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124333</xdr:rowOff>
    </xdr:from>
    <xdr:to>
      <xdr:col>4</xdr:col>
      <xdr:colOff>206375</xdr:colOff>
      <xdr:row>36</xdr:row>
      <xdr:rowOff>54483</xdr:rowOff>
    </xdr:to>
    <xdr:sp macro="" textlink="">
      <xdr:nvSpPr>
        <xdr:cNvPr id="84" name="円/楕円 83"/>
        <xdr:cNvSpPr/>
      </xdr:nvSpPr>
      <xdr:spPr>
        <a:xfrm>
          <a:off x="2857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45610</xdr:rowOff>
    </xdr:from>
    <xdr:ext cx="469744" cy="259045"/>
    <xdr:sp macro="" textlink="">
      <xdr:nvSpPr>
        <xdr:cNvPr id="85" name="テキスト ボックス 84"/>
        <xdr:cNvSpPr txBox="1"/>
      </xdr:nvSpPr>
      <xdr:spPr>
        <a:xfrm>
          <a:off x="2673427"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105664</xdr:rowOff>
    </xdr:from>
    <xdr:to>
      <xdr:col>3</xdr:col>
      <xdr:colOff>3175</xdr:colOff>
      <xdr:row>36</xdr:row>
      <xdr:rowOff>35814</xdr:rowOff>
    </xdr:to>
    <xdr:sp macro="" textlink="">
      <xdr:nvSpPr>
        <xdr:cNvPr id="86" name="円/楕円 85"/>
        <xdr:cNvSpPr/>
      </xdr:nvSpPr>
      <xdr:spPr>
        <a:xfrm>
          <a:off x="1968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26941</xdr:rowOff>
    </xdr:from>
    <xdr:ext cx="469744" cy="259045"/>
    <xdr:sp macro="" textlink="">
      <xdr:nvSpPr>
        <xdr:cNvPr id="87" name="テキスト ボックス 86"/>
        <xdr:cNvSpPr txBox="1"/>
      </xdr:nvSpPr>
      <xdr:spPr>
        <a:xfrm>
          <a:off x="1784427"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1841</xdr:rowOff>
    </xdr:from>
    <xdr:to>
      <xdr:col>1</xdr:col>
      <xdr:colOff>485775</xdr:colOff>
      <xdr:row>35</xdr:row>
      <xdr:rowOff>103441</xdr:rowOff>
    </xdr:to>
    <xdr:sp macro="" textlink="">
      <xdr:nvSpPr>
        <xdr:cNvPr id="88" name="円/楕円 87"/>
        <xdr:cNvSpPr/>
      </xdr:nvSpPr>
      <xdr:spPr>
        <a:xfrm>
          <a:off x="1079500" y="60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94568</xdr:rowOff>
    </xdr:from>
    <xdr:ext cx="469744" cy="259045"/>
    <xdr:sp macro="" textlink="">
      <xdr:nvSpPr>
        <xdr:cNvPr id="89" name="テキスト ボックス 88"/>
        <xdr:cNvSpPr txBox="1"/>
      </xdr:nvSpPr>
      <xdr:spPr>
        <a:xfrm>
          <a:off x="895427" y="60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56836</xdr:rowOff>
    </xdr:from>
    <xdr:to>
      <xdr:col>6</xdr:col>
      <xdr:colOff>511175</xdr:colOff>
      <xdr:row>58</xdr:row>
      <xdr:rowOff>62264</xdr:rowOff>
    </xdr:to>
    <xdr:cxnSp macro="">
      <xdr:nvCxnSpPr>
        <xdr:cNvPr id="118" name="直線コネクタ 117"/>
        <xdr:cNvCxnSpPr/>
      </xdr:nvCxnSpPr>
      <xdr:spPr>
        <a:xfrm>
          <a:off x="3797300" y="10000936"/>
          <a:ext cx="8382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30962</xdr:rowOff>
    </xdr:from>
    <xdr:to>
      <xdr:col>5</xdr:col>
      <xdr:colOff>358775</xdr:colOff>
      <xdr:row>58</xdr:row>
      <xdr:rowOff>56836</xdr:rowOff>
    </xdr:to>
    <xdr:cxnSp macro="">
      <xdr:nvCxnSpPr>
        <xdr:cNvPr id="121" name="直線コネクタ 120"/>
        <xdr:cNvCxnSpPr/>
      </xdr:nvCxnSpPr>
      <xdr:spPr>
        <a:xfrm>
          <a:off x="2908300" y="9975062"/>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30962</xdr:rowOff>
    </xdr:from>
    <xdr:to>
      <xdr:col>4</xdr:col>
      <xdr:colOff>155575</xdr:colOff>
      <xdr:row>58</xdr:row>
      <xdr:rowOff>59237</xdr:rowOff>
    </xdr:to>
    <xdr:cxnSp macro="">
      <xdr:nvCxnSpPr>
        <xdr:cNvPr id="124" name="直線コネクタ 123"/>
        <xdr:cNvCxnSpPr/>
      </xdr:nvCxnSpPr>
      <xdr:spPr>
        <a:xfrm flipV="1">
          <a:off x="2019300" y="9975062"/>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59237</xdr:rowOff>
    </xdr:from>
    <xdr:to>
      <xdr:col>2</xdr:col>
      <xdr:colOff>638175</xdr:colOff>
      <xdr:row>58</xdr:row>
      <xdr:rowOff>79173</xdr:rowOff>
    </xdr:to>
    <xdr:cxnSp macro="">
      <xdr:nvCxnSpPr>
        <xdr:cNvPr id="127" name="直線コネクタ 126"/>
        <xdr:cNvCxnSpPr/>
      </xdr:nvCxnSpPr>
      <xdr:spPr>
        <a:xfrm flipV="1">
          <a:off x="1130300" y="10003337"/>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11464</xdr:rowOff>
    </xdr:from>
    <xdr:to>
      <xdr:col>6</xdr:col>
      <xdr:colOff>561975</xdr:colOff>
      <xdr:row>58</xdr:row>
      <xdr:rowOff>113064</xdr:rowOff>
    </xdr:to>
    <xdr:sp macro="" textlink="">
      <xdr:nvSpPr>
        <xdr:cNvPr id="137" name="円/楕円 136"/>
        <xdr:cNvSpPr/>
      </xdr:nvSpPr>
      <xdr:spPr>
        <a:xfrm>
          <a:off x="4584700" y="99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6036</xdr:rowOff>
    </xdr:from>
    <xdr:to>
      <xdr:col>5</xdr:col>
      <xdr:colOff>409575</xdr:colOff>
      <xdr:row>58</xdr:row>
      <xdr:rowOff>107636</xdr:rowOff>
    </xdr:to>
    <xdr:sp macro="" textlink="">
      <xdr:nvSpPr>
        <xdr:cNvPr id="139" name="円/楕円 138"/>
        <xdr:cNvSpPr/>
      </xdr:nvSpPr>
      <xdr:spPr>
        <a:xfrm>
          <a:off x="3746500" y="99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98763</xdr:rowOff>
    </xdr:from>
    <xdr:ext cx="534377" cy="259045"/>
    <xdr:sp macro="" textlink="">
      <xdr:nvSpPr>
        <xdr:cNvPr id="140" name="テキスト ボックス 139"/>
        <xdr:cNvSpPr txBox="1"/>
      </xdr:nvSpPr>
      <xdr:spPr>
        <a:xfrm>
          <a:off x="3530111" y="100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151612</xdr:rowOff>
    </xdr:from>
    <xdr:to>
      <xdr:col>4</xdr:col>
      <xdr:colOff>206375</xdr:colOff>
      <xdr:row>58</xdr:row>
      <xdr:rowOff>81762</xdr:rowOff>
    </xdr:to>
    <xdr:sp macro="" textlink="">
      <xdr:nvSpPr>
        <xdr:cNvPr id="141" name="円/楕円 140"/>
        <xdr:cNvSpPr/>
      </xdr:nvSpPr>
      <xdr:spPr>
        <a:xfrm>
          <a:off x="2857500" y="9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98289</xdr:rowOff>
    </xdr:from>
    <xdr:ext cx="534377" cy="259045"/>
    <xdr:sp macro="" textlink="">
      <xdr:nvSpPr>
        <xdr:cNvPr id="142" name="テキスト ボックス 141"/>
        <xdr:cNvSpPr txBox="1"/>
      </xdr:nvSpPr>
      <xdr:spPr>
        <a:xfrm>
          <a:off x="2641111" y="96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8437</xdr:rowOff>
    </xdr:from>
    <xdr:to>
      <xdr:col>3</xdr:col>
      <xdr:colOff>3175</xdr:colOff>
      <xdr:row>58</xdr:row>
      <xdr:rowOff>110037</xdr:rowOff>
    </xdr:to>
    <xdr:sp macro="" textlink="">
      <xdr:nvSpPr>
        <xdr:cNvPr id="143" name="円/楕円 142"/>
        <xdr:cNvSpPr/>
      </xdr:nvSpPr>
      <xdr:spPr>
        <a:xfrm>
          <a:off x="1968500" y="99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101164</xdr:rowOff>
    </xdr:from>
    <xdr:ext cx="534377" cy="259045"/>
    <xdr:sp macro="" textlink="">
      <xdr:nvSpPr>
        <xdr:cNvPr id="144" name="テキスト ボックス 143"/>
        <xdr:cNvSpPr txBox="1"/>
      </xdr:nvSpPr>
      <xdr:spPr>
        <a:xfrm>
          <a:off x="1752111" y="100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28373</xdr:rowOff>
    </xdr:from>
    <xdr:to>
      <xdr:col>1</xdr:col>
      <xdr:colOff>485775</xdr:colOff>
      <xdr:row>58</xdr:row>
      <xdr:rowOff>129973</xdr:rowOff>
    </xdr:to>
    <xdr:sp macro="" textlink="">
      <xdr:nvSpPr>
        <xdr:cNvPr id="145" name="円/楕円 144"/>
        <xdr:cNvSpPr/>
      </xdr:nvSpPr>
      <xdr:spPr>
        <a:xfrm>
          <a:off x="1079500" y="99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121100</xdr:rowOff>
    </xdr:from>
    <xdr:ext cx="534377" cy="259045"/>
    <xdr:sp macro="" textlink="">
      <xdr:nvSpPr>
        <xdr:cNvPr id="146" name="テキスト ボックス 145"/>
        <xdr:cNvSpPr txBox="1"/>
      </xdr:nvSpPr>
      <xdr:spPr>
        <a:xfrm>
          <a:off x="863111" y="100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40678</xdr:rowOff>
    </xdr:from>
    <xdr:to>
      <xdr:col>6</xdr:col>
      <xdr:colOff>511175</xdr:colOff>
      <xdr:row>77</xdr:row>
      <xdr:rowOff>89942</xdr:rowOff>
    </xdr:to>
    <xdr:cxnSp macro="">
      <xdr:nvCxnSpPr>
        <xdr:cNvPr id="176" name="直線コネクタ 175"/>
        <xdr:cNvCxnSpPr/>
      </xdr:nvCxnSpPr>
      <xdr:spPr>
        <a:xfrm flipV="1">
          <a:off x="3797300" y="13242328"/>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89942</xdr:rowOff>
    </xdr:from>
    <xdr:to>
      <xdr:col>5</xdr:col>
      <xdr:colOff>358775</xdr:colOff>
      <xdr:row>77</xdr:row>
      <xdr:rowOff>138123</xdr:rowOff>
    </xdr:to>
    <xdr:cxnSp macro="">
      <xdr:nvCxnSpPr>
        <xdr:cNvPr id="179" name="直線コネクタ 178"/>
        <xdr:cNvCxnSpPr/>
      </xdr:nvCxnSpPr>
      <xdr:spPr>
        <a:xfrm flipV="1">
          <a:off x="2908300" y="13291592"/>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78535</xdr:rowOff>
    </xdr:from>
    <xdr:to>
      <xdr:col>4</xdr:col>
      <xdr:colOff>155575</xdr:colOff>
      <xdr:row>77</xdr:row>
      <xdr:rowOff>138123</xdr:rowOff>
    </xdr:to>
    <xdr:cxnSp macro="">
      <xdr:nvCxnSpPr>
        <xdr:cNvPr id="182" name="直線コネクタ 181"/>
        <xdr:cNvCxnSpPr/>
      </xdr:nvCxnSpPr>
      <xdr:spPr>
        <a:xfrm>
          <a:off x="2019300" y="13280185"/>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78535</xdr:rowOff>
    </xdr:from>
    <xdr:to>
      <xdr:col>2</xdr:col>
      <xdr:colOff>638175</xdr:colOff>
      <xdr:row>77</xdr:row>
      <xdr:rowOff>110043</xdr:rowOff>
    </xdr:to>
    <xdr:cxnSp macro="">
      <xdr:nvCxnSpPr>
        <xdr:cNvPr id="185" name="直線コネクタ 184"/>
        <xdr:cNvCxnSpPr/>
      </xdr:nvCxnSpPr>
      <xdr:spPr>
        <a:xfrm flipV="1">
          <a:off x="1130300" y="13280185"/>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161328</xdr:rowOff>
    </xdr:from>
    <xdr:to>
      <xdr:col>6</xdr:col>
      <xdr:colOff>561975</xdr:colOff>
      <xdr:row>77</xdr:row>
      <xdr:rowOff>91478</xdr:rowOff>
    </xdr:to>
    <xdr:sp macro="" textlink="">
      <xdr:nvSpPr>
        <xdr:cNvPr id="195" name="円/楕円 194"/>
        <xdr:cNvSpPr/>
      </xdr:nvSpPr>
      <xdr:spPr>
        <a:xfrm>
          <a:off x="4584700" y="131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139755</xdr:rowOff>
    </xdr:from>
    <xdr:ext cx="599010" cy="259045"/>
    <xdr:sp macro="" textlink="">
      <xdr:nvSpPr>
        <xdr:cNvPr id="196" name="民生費該当値テキスト"/>
        <xdr:cNvSpPr txBox="1"/>
      </xdr:nvSpPr>
      <xdr:spPr>
        <a:xfrm>
          <a:off x="4686300" y="1316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39142</xdr:rowOff>
    </xdr:from>
    <xdr:to>
      <xdr:col>5</xdr:col>
      <xdr:colOff>409575</xdr:colOff>
      <xdr:row>77</xdr:row>
      <xdr:rowOff>140742</xdr:rowOff>
    </xdr:to>
    <xdr:sp macro="" textlink="">
      <xdr:nvSpPr>
        <xdr:cNvPr id="197" name="円/楕円 196"/>
        <xdr:cNvSpPr/>
      </xdr:nvSpPr>
      <xdr:spPr>
        <a:xfrm>
          <a:off x="3746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131869</xdr:rowOff>
    </xdr:from>
    <xdr:ext cx="599010" cy="259045"/>
    <xdr:sp macro="" textlink="">
      <xdr:nvSpPr>
        <xdr:cNvPr id="198" name="テキスト ボックス 197"/>
        <xdr:cNvSpPr txBox="1"/>
      </xdr:nvSpPr>
      <xdr:spPr>
        <a:xfrm>
          <a:off x="3497794" y="1333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87323</xdr:rowOff>
    </xdr:from>
    <xdr:to>
      <xdr:col>4</xdr:col>
      <xdr:colOff>206375</xdr:colOff>
      <xdr:row>78</xdr:row>
      <xdr:rowOff>17473</xdr:rowOff>
    </xdr:to>
    <xdr:sp macro="" textlink="">
      <xdr:nvSpPr>
        <xdr:cNvPr id="199" name="円/楕円 198"/>
        <xdr:cNvSpPr/>
      </xdr:nvSpPr>
      <xdr:spPr>
        <a:xfrm>
          <a:off x="2857500" y="13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8600</xdr:rowOff>
    </xdr:from>
    <xdr:ext cx="599010" cy="259045"/>
    <xdr:sp macro="" textlink="">
      <xdr:nvSpPr>
        <xdr:cNvPr id="200" name="テキスト ボックス 199"/>
        <xdr:cNvSpPr txBox="1"/>
      </xdr:nvSpPr>
      <xdr:spPr>
        <a:xfrm>
          <a:off x="2608794" y="133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27735</xdr:rowOff>
    </xdr:from>
    <xdr:to>
      <xdr:col>3</xdr:col>
      <xdr:colOff>3175</xdr:colOff>
      <xdr:row>77</xdr:row>
      <xdr:rowOff>129335</xdr:rowOff>
    </xdr:to>
    <xdr:sp macro="" textlink="">
      <xdr:nvSpPr>
        <xdr:cNvPr id="201" name="円/楕円 200"/>
        <xdr:cNvSpPr/>
      </xdr:nvSpPr>
      <xdr:spPr>
        <a:xfrm>
          <a:off x="1968500" y="132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120462</xdr:rowOff>
    </xdr:from>
    <xdr:ext cx="599010" cy="259045"/>
    <xdr:sp macro="" textlink="">
      <xdr:nvSpPr>
        <xdr:cNvPr id="202" name="テキスト ボックス 201"/>
        <xdr:cNvSpPr txBox="1"/>
      </xdr:nvSpPr>
      <xdr:spPr>
        <a:xfrm>
          <a:off x="1719794" y="1332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59243</xdr:rowOff>
    </xdr:from>
    <xdr:to>
      <xdr:col>1</xdr:col>
      <xdr:colOff>485775</xdr:colOff>
      <xdr:row>77</xdr:row>
      <xdr:rowOff>160843</xdr:rowOff>
    </xdr:to>
    <xdr:sp macro="" textlink="">
      <xdr:nvSpPr>
        <xdr:cNvPr id="203" name="円/楕円 202"/>
        <xdr:cNvSpPr/>
      </xdr:nvSpPr>
      <xdr:spPr>
        <a:xfrm>
          <a:off x="1079500" y="132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151970</xdr:rowOff>
    </xdr:from>
    <xdr:ext cx="599010" cy="259045"/>
    <xdr:sp macro="" textlink="">
      <xdr:nvSpPr>
        <xdr:cNvPr id="204" name="テキスト ボックス 203"/>
        <xdr:cNvSpPr txBox="1"/>
      </xdr:nvSpPr>
      <xdr:spPr>
        <a:xfrm>
          <a:off x="830794" y="133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71185</xdr:rowOff>
    </xdr:from>
    <xdr:to>
      <xdr:col>6</xdr:col>
      <xdr:colOff>511175</xdr:colOff>
      <xdr:row>96</xdr:row>
      <xdr:rowOff>164388</xdr:rowOff>
    </xdr:to>
    <xdr:cxnSp macro="">
      <xdr:nvCxnSpPr>
        <xdr:cNvPr id="235" name="直線コネクタ 234"/>
        <xdr:cNvCxnSpPr/>
      </xdr:nvCxnSpPr>
      <xdr:spPr>
        <a:xfrm>
          <a:off x="3797300" y="16530385"/>
          <a:ext cx="838200" cy="9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71185</xdr:rowOff>
    </xdr:from>
    <xdr:to>
      <xdr:col>5</xdr:col>
      <xdr:colOff>358775</xdr:colOff>
      <xdr:row>96</xdr:row>
      <xdr:rowOff>147081</xdr:rowOff>
    </xdr:to>
    <xdr:cxnSp macro="">
      <xdr:nvCxnSpPr>
        <xdr:cNvPr id="238" name="直線コネクタ 237"/>
        <xdr:cNvCxnSpPr/>
      </xdr:nvCxnSpPr>
      <xdr:spPr>
        <a:xfrm flipV="1">
          <a:off x="2908300" y="16530385"/>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146177</xdr:rowOff>
    </xdr:from>
    <xdr:to>
      <xdr:col>4</xdr:col>
      <xdr:colOff>155575</xdr:colOff>
      <xdr:row>96</xdr:row>
      <xdr:rowOff>147081</xdr:rowOff>
    </xdr:to>
    <xdr:cxnSp macro="">
      <xdr:nvCxnSpPr>
        <xdr:cNvPr id="241" name="直線コネクタ 240"/>
        <xdr:cNvCxnSpPr/>
      </xdr:nvCxnSpPr>
      <xdr:spPr>
        <a:xfrm>
          <a:off x="2019300" y="16605377"/>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139112</xdr:rowOff>
    </xdr:from>
    <xdr:to>
      <xdr:col>2</xdr:col>
      <xdr:colOff>638175</xdr:colOff>
      <xdr:row>96</xdr:row>
      <xdr:rowOff>146177</xdr:rowOff>
    </xdr:to>
    <xdr:cxnSp macro="">
      <xdr:nvCxnSpPr>
        <xdr:cNvPr id="244" name="直線コネクタ 243"/>
        <xdr:cNvCxnSpPr/>
      </xdr:nvCxnSpPr>
      <xdr:spPr>
        <a:xfrm>
          <a:off x="1130300" y="16598312"/>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113588</xdr:rowOff>
    </xdr:from>
    <xdr:to>
      <xdr:col>6</xdr:col>
      <xdr:colOff>561975</xdr:colOff>
      <xdr:row>97</xdr:row>
      <xdr:rowOff>43738</xdr:rowOff>
    </xdr:to>
    <xdr:sp macro="" textlink="">
      <xdr:nvSpPr>
        <xdr:cNvPr id="254" name="円/楕円 253"/>
        <xdr:cNvSpPr/>
      </xdr:nvSpPr>
      <xdr:spPr>
        <a:xfrm>
          <a:off x="4584700" y="165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92015</xdr:rowOff>
    </xdr:from>
    <xdr:ext cx="534377" cy="259045"/>
    <xdr:sp macro="" textlink="">
      <xdr:nvSpPr>
        <xdr:cNvPr id="255" name="衛生費該当値テキスト"/>
        <xdr:cNvSpPr txBox="1"/>
      </xdr:nvSpPr>
      <xdr:spPr>
        <a:xfrm>
          <a:off x="4686300"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20385</xdr:rowOff>
    </xdr:from>
    <xdr:to>
      <xdr:col>5</xdr:col>
      <xdr:colOff>409575</xdr:colOff>
      <xdr:row>96</xdr:row>
      <xdr:rowOff>121985</xdr:rowOff>
    </xdr:to>
    <xdr:sp macro="" textlink="">
      <xdr:nvSpPr>
        <xdr:cNvPr id="256" name="円/楕円 255"/>
        <xdr:cNvSpPr/>
      </xdr:nvSpPr>
      <xdr:spPr>
        <a:xfrm>
          <a:off x="3746500" y="164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113112</xdr:rowOff>
    </xdr:from>
    <xdr:ext cx="534377" cy="259045"/>
    <xdr:sp macro="" textlink="">
      <xdr:nvSpPr>
        <xdr:cNvPr id="257" name="テキスト ボックス 256"/>
        <xdr:cNvSpPr txBox="1"/>
      </xdr:nvSpPr>
      <xdr:spPr>
        <a:xfrm>
          <a:off x="3530111" y="165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96281</xdr:rowOff>
    </xdr:from>
    <xdr:to>
      <xdr:col>4</xdr:col>
      <xdr:colOff>206375</xdr:colOff>
      <xdr:row>97</xdr:row>
      <xdr:rowOff>26431</xdr:rowOff>
    </xdr:to>
    <xdr:sp macro="" textlink="">
      <xdr:nvSpPr>
        <xdr:cNvPr id="258" name="円/楕円 257"/>
        <xdr:cNvSpPr/>
      </xdr:nvSpPr>
      <xdr:spPr>
        <a:xfrm>
          <a:off x="2857500" y="16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17558</xdr:rowOff>
    </xdr:from>
    <xdr:ext cx="534377" cy="259045"/>
    <xdr:sp macro="" textlink="">
      <xdr:nvSpPr>
        <xdr:cNvPr id="259" name="テキスト ボックス 258"/>
        <xdr:cNvSpPr txBox="1"/>
      </xdr:nvSpPr>
      <xdr:spPr>
        <a:xfrm>
          <a:off x="2641111" y="166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95377</xdr:rowOff>
    </xdr:from>
    <xdr:to>
      <xdr:col>3</xdr:col>
      <xdr:colOff>3175</xdr:colOff>
      <xdr:row>97</xdr:row>
      <xdr:rowOff>25527</xdr:rowOff>
    </xdr:to>
    <xdr:sp macro="" textlink="">
      <xdr:nvSpPr>
        <xdr:cNvPr id="260" name="円/楕円 259"/>
        <xdr:cNvSpPr/>
      </xdr:nvSpPr>
      <xdr:spPr>
        <a:xfrm>
          <a:off x="1968500" y="165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16654</xdr:rowOff>
    </xdr:from>
    <xdr:ext cx="534377" cy="259045"/>
    <xdr:sp macro="" textlink="">
      <xdr:nvSpPr>
        <xdr:cNvPr id="261" name="テキスト ボックス 260"/>
        <xdr:cNvSpPr txBox="1"/>
      </xdr:nvSpPr>
      <xdr:spPr>
        <a:xfrm>
          <a:off x="1752111" y="166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88312</xdr:rowOff>
    </xdr:from>
    <xdr:to>
      <xdr:col>1</xdr:col>
      <xdr:colOff>485775</xdr:colOff>
      <xdr:row>97</xdr:row>
      <xdr:rowOff>18462</xdr:rowOff>
    </xdr:to>
    <xdr:sp macro="" textlink="">
      <xdr:nvSpPr>
        <xdr:cNvPr id="262" name="円/楕円 261"/>
        <xdr:cNvSpPr/>
      </xdr:nvSpPr>
      <xdr:spPr>
        <a:xfrm>
          <a:off x="1079500" y="165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9589</xdr:rowOff>
    </xdr:from>
    <xdr:ext cx="534377" cy="259045"/>
    <xdr:sp macro="" textlink="">
      <xdr:nvSpPr>
        <xdr:cNvPr id="263" name="テキスト ボックス 262"/>
        <xdr:cNvSpPr txBox="1"/>
      </xdr:nvSpPr>
      <xdr:spPr>
        <a:xfrm>
          <a:off x="863111" y="166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89154</xdr:rowOff>
    </xdr:from>
    <xdr:to>
      <xdr:col>15</xdr:col>
      <xdr:colOff>180975</xdr:colOff>
      <xdr:row>38</xdr:row>
      <xdr:rowOff>118364</xdr:rowOff>
    </xdr:to>
    <xdr:cxnSp macro="">
      <xdr:nvCxnSpPr>
        <xdr:cNvPr id="292" name="直線コネクタ 291"/>
        <xdr:cNvCxnSpPr/>
      </xdr:nvCxnSpPr>
      <xdr:spPr>
        <a:xfrm>
          <a:off x="9639300" y="6604254"/>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89154</xdr:rowOff>
    </xdr:from>
    <xdr:to>
      <xdr:col>14</xdr:col>
      <xdr:colOff>28575</xdr:colOff>
      <xdr:row>38</xdr:row>
      <xdr:rowOff>170180</xdr:rowOff>
    </xdr:to>
    <xdr:cxnSp macro="">
      <xdr:nvCxnSpPr>
        <xdr:cNvPr id="295" name="直線コネクタ 294"/>
        <xdr:cNvCxnSpPr/>
      </xdr:nvCxnSpPr>
      <xdr:spPr>
        <a:xfrm flipV="1">
          <a:off x="8750300" y="6604254"/>
          <a:ext cx="889000" cy="8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101473</xdr:rowOff>
    </xdr:from>
    <xdr:to>
      <xdr:col>12</xdr:col>
      <xdr:colOff>511175</xdr:colOff>
      <xdr:row>38</xdr:row>
      <xdr:rowOff>170180</xdr:rowOff>
    </xdr:to>
    <xdr:cxnSp macro="">
      <xdr:nvCxnSpPr>
        <xdr:cNvPr id="298" name="直線コネクタ 297"/>
        <xdr:cNvCxnSpPr/>
      </xdr:nvCxnSpPr>
      <xdr:spPr>
        <a:xfrm>
          <a:off x="7861300" y="6616573"/>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70485</xdr:rowOff>
    </xdr:from>
    <xdr:to>
      <xdr:col>11</xdr:col>
      <xdr:colOff>307975</xdr:colOff>
      <xdr:row>38</xdr:row>
      <xdr:rowOff>101473</xdr:rowOff>
    </xdr:to>
    <xdr:cxnSp macro="">
      <xdr:nvCxnSpPr>
        <xdr:cNvPr id="301" name="直線コネクタ 300"/>
        <xdr:cNvCxnSpPr/>
      </xdr:nvCxnSpPr>
      <xdr:spPr>
        <a:xfrm>
          <a:off x="6972300" y="6585585"/>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67564</xdr:rowOff>
    </xdr:from>
    <xdr:to>
      <xdr:col>15</xdr:col>
      <xdr:colOff>231775</xdr:colOff>
      <xdr:row>38</xdr:row>
      <xdr:rowOff>169164</xdr:rowOff>
    </xdr:to>
    <xdr:sp macro="" textlink="">
      <xdr:nvSpPr>
        <xdr:cNvPr id="311" name="円/楕円 310"/>
        <xdr:cNvSpPr/>
      </xdr:nvSpPr>
      <xdr:spPr>
        <a:xfrm>
          <a:off x="104267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38354</xdr:rowOff>
    </xdr:from>
    <xdr:to>
      <xdr:col>14</xdr:col>
      <xdr:colOff>79375</xdr:colOff>
      <xdr:row>38</xdr:row>
      <xdr:rowOff>139954</xdr:rowOff>
    </xdr:to>
    <xdr:sp macro="" textlink="">
      <xdr:nvSpPr>
        <xdr:cNvPr id="313" name="円/楕円 312"/>
        <xdr:cNvSpPr/>
      </xdr:nvSpPr>
      <xdr:spPr>
        <a:xfrm>
          <a:off x="9588500" y="65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131081</xdr:rowOff>
    </xdr:from>
    <xdr:ext cx="378565" cy="259045"/>
    <xdr:sp macro="" textlink="">
      <xdr:nvSpPr>
        <xdr:cNvPr id="314" name="テキスト ボックス 313"/>
        <xdr:cNvSpPr txBox="1"/>
      </xdr:nvSpPr>
      <xdr:spPr>
        <a:xfrm>
          <a:off x="9450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119380</xdr:rowOff>
    </xdr:from>
    <xdr:to>
      <xdr:col>12</xdr:col>
      <xdr:colOff>561975</xdr:colOff>
      <xdr:row>39</xdr:row>
      <xdr:rowOff>49530</xdr:rowOff>
    </xdr:to>
    <xdr:sp macro="" textlink="">
      <xdr:nvSpPr>
        <xdr:cNvPr id="315" name="円/楕円 314"/>
        <xdr:cNvSpPr/>
      </xdr:nvSpPr>
      <xdr:spPr>
        <a:xfrm>
          <a:off x="8699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40657</xdr:rowOff>
    </xdr:from>
    <xdr:ext cx="378565" cy="259045"/>
    <xdr:sp macro="" textlink="">
      <xdr:nvSpPr>
        <xdr:cNvPr id="316" name="テキスト ボックス 315"/>
        <xdr:cNvSpPr txBox="1"/>
      </xdr:nvSpPr>
      <xdr:spPr>
        <a:xfrm>
          <a:off x="8561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50673</xdr:rowOff>
    </xdr:from>
    <xdr:to>
      <xdr:col>11</xdr:col>
      <xdr:colOff>358775</xdr:colOff>
      <xdr:row>38</xdr:row>
      <xdr:rowOff>152273</xdr:rowOff>
    </xdr:to>
    <xdr:sp macro="" textlink="">
      <xdr:nvSpPr>
        <xdr:cNvPr id="317" name="円/楕円 316"/>
        <xdr:cNvSpPr/>
      </xdr:nvSpPr>
      <xdr:spPr>
        <a:xfrm>
          <a:off x="7810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143400</xdr:rowOff>
    </xdr:from>
    <xdr:ext cx="378565" cy="259045"/>
    <xdr:sp macro="" textlink="">
      <xdr:nvSpPr>
        <xdr:cNvPr id="318" name="テキスト ボックス 317"/>
        <xdr:cNvSpPr txBox="1"/>
      </xdr:nvSpPr>
      <xdr:spPr>
        <a:xfrm>
          <a:off x="7672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19685</xdr:rowOff>
    </xdr:from>
    <xdr:to>
      <xdr:col>10</xdr:col>
      <xdr:colOff>155575</xdr:colOff>
      <xdr:row>38</xdr:row>
      <xdr:rowOff>121285</xdr:rowOff>
    </xdr:to>
    <xdr:sp macro="" textlink="">
      <xdr:nvSpPr>
        <xdr:cNvPr id="319" name="円/楕円 318"/>
        <xdr:cNvSpPr/>
      </xdr:nvSpPr>
      <xdr:spPr>
        <a:xfrm>
          <a:off x="692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112412</xdr:rowOff>
    </xdr:from>
    <xdr:ext cx="469744" cy="259045"/>
    <xdr:sp macro="" textlink="">
      <xdr:nvSpPr>
        <xdr:cNvPr id="320" name="テキスト ボックス 319"/>
        <xdr:cNvSpPr txBox="1"/>
      </xdr:nvSpPr>
      <xdr:spPr>
        <a:xfrm>
          <a:off x="6737427" y="6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59023</xdr:rowOff>
    </xdr:from>
    <xdr:to>
      <xdr:col>15</xdr:col>
      <xdr:colOff>180975</xdr:colOff>
      <xdr:row>57</xdr:row>
      <xdr:rowOff>76195</xdr:rowOff>
    </xdr:to>
    <xdr:cxnSp macro="">
      <xdr:nvCxnSpPr>
        <xdr:cNvPr id="347" name="直線コネクタ 346"/>
        <xdr:cNvCxnSpPr/>
      </xdr:nvCxnSpPr>
      <xdr:spPr>
        <a:xfrm flipV="1">
          <a:off x="9639300" y="9831673"/>
          <a:ext cx="838200" cy="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68276</xdr:rowOff>
    </xdr:from>
    <xdr:to>
      <xdr:col>14</xdr:col>
      <xdr:colOff>28575</xdr:colOff>
      <xdr:row>57</xdr:row>
      <xdr:rowOff>76195</xdr:rowOff>
    </xdr:to>
    <xdr:cxnSp macro="">
      <xdr:nvCxnSpPr>
        <xdr:cNvPr id="350" name="直線コネクタ 349"/>
        <xdr:cNvCxnSpPr/>
      </xdr:nvCxnSpPr>
      <xdr:spPr>
        <a:xfrm>
          <a:off x="8750300" y="9840926"/>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68276</xdr:rowOff>
    </xdr:from>
    <xdr:to>
      <xdr:col>12</xdr:col>
      <xdr:colOff>511175</xdr:colOff>
      <xdr:row>57</xdr:row>
      <xdr:rowOff>91895</xdr:rowOff>
    </xdr:to>
    <xdr:cxnSp macro="">
      <xdr:nvCxnSpPr>
        <xdr:cNvPr id="353" name="直線コネクタ 352"/>
        <xdr:cNvCxnSpPr/>
      </xdr:nvCxnSpPr>
      <xdr:spPr>
        <a:xfrm flipV="1">
          <a:off x="7861300" y="9840926"/>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52667</xdr:rowOff>
    </xdr:from>
    <xdr:to>
      <xdr:col>11</xdr:col>
      <xdr:colOff>307975</xdr:colOff>
      <xdr:row>57</xdr:row>
      <xdr:rowOff>91895</xdr:rowOff>
    </xdr:to>
    <xdr:cxnSp macro="">
      <xdr:nvCxnSpPr>
        <xdr:cNvPr id="356" name="直線コネクタ 355"/>
        <xdr:cNvCxnSpPr/>
      </xdr:nvCxnSpPr>
      <xdr:spPr>
        <a:xfrm>
          <a:off x="6972300" y="9825317"/>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8223</xdr:rowOff>
    </xdr:from>
    <xdr:to>
      <xdr:col>15</xdr:col>
      <xdr:colOff>231775</xdr:colOff>
      <xdr:row>57</xdr:row>
      <xdr:rowOff>109823</xdr:rowOff>
    </xdr:to>
    <xdr:sp macro="" textlink="">
      <xdr:nvSpPr>
        <xdr:cNvPr id="366" name="円/楕円 365"/>
        <xdr:cNvSpPr/>
      </xdr:nvSpPr>
      <xdr:spPr>
        <a:xfrm>
          <a:off x="10426700" y="97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158100</xdr:rowOff>
    </xdr:from>
    <xdr:ext cx="534377" cy="259045"/>
    <xdr:sp macro="" textlink="">
      <xdr:nvSpPr>
        <xdr:cNvPr id="367" name="農林水産業費該当値テキスト"/>
        <xdr:cNvSpPr txBox="1"/>
      </xdr:nvSpPr>
      <xdr:spPr>
        <a:xfrm>
          <a:off x="10528300" y="97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25395</xdr:rowOff>
    </xdr:from>
    <xdr:to>
      <xdr:col>14</xdr:col>
      <xdr:colOff>79375</xdr:colOff>
      <xdr:row>57</xdr:row>
      <xdr:rowOff>126995</xdr:rowOff>
    </xdr:to>
    <xdr:sp macro="" textlink="">
      <xdr:nvSpPr>
        <xdr:cNvPr id="368" name="円/楕円 367"/>
        <xdr:cNvSpPr/>
      </xdr:nvSpPr>
      <xdr:spPr>
        <a:xfrm>
          <a:off x="9588500" y="97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118122</xdr:rowOff>
    </xdr:from>
    <xdr:ext cx="534377" cy="259045"/>
    <xdr:sp macro="" textlink="">
      <xdr:nvSpPr>
        <xdr:cNvPr id="369" name="テキスト ボックス 368"/>
        <xdr:cNvSpPr txBox="1"/>
      </xdr:nvSpPr>
      <xdr:spPr>
        <a:xfrm>
          <a:off x="9372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17476</xdr:rowOff>
    </xdr:from>
    <xdr:to>
      <xdr:col>12</xdr:col>
      <xdr:colOff>561975</xdr:colOff>
      <xdr:row>57</xdr:row>
      <xdr:rowOff>119076</xdr:rowOff>
    </xdr:to>
    <xdr:sp macro="" textlink="">
      <xdr:nvSpPr>
        <xdr:cNvPr id="370" name="円/楕円 369"/>
        <xdr:cNvSpPr/>
      </xdr:nvSpPr>
      <xdr:spPr>
        <a:xfrm>
          <a:off x="8699500" y="97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110203</xdr:rowOff>
    </xdr:from>
    <xdr:ext cx="534377" cy="259045"/>
    <xdr:sp macro="" textlink="">
      <xdr:nvSpPr>
        <xdr:cNvPr id="371" name="テキスト ボックス 370"/>
        <xdr:cNvSpPr txBox="1"/>
      </xdr:nvSpPr>
      <xdr:spPr>
        <a:xfrm>
          <a:off x="8483111" y="98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41095</xdr:rowOff>
    </xdr:from>
    <xdr:to>
      <xdr:col>11</xdr:col>
      <xdr:colOff>358775</xdr:colOff>
      <xdr:row>57</xdr:row>
      <xdr:rowOff>142695</xdr:rowOff>
    </xdr:to>
    <xdr:sp macro="" textlink="">
      <xdr:nvSpPr>
        <xdr:cNvPr id="372" name="円/楕円 371"/>
        <xdr:cNvSpPr/>
      </xdr:nvSpPr>
      <xdr:spPr>
        <a:xfrm>
          <a:off x="7810500" y="9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133822</xdr:rowOff>
    </xdr:from>
    <xdr:ext cx="534377" cy="259045"/>
    <xdr:sp macro="" textlink="">
      <xdr:nvSpPr>
        <xdr:cNvPr id="373" name="テキスト ボックス 372"/>
        <xdr:cNvSpPr txBox="1"/>
      </xdr:nvSpPr>
      <xdr:spPr>
        <a:xfrm>
          <a:off x="7594111" y="99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1867</xdr:rowOff>
    </xdr:from>
    <xdr:to>
      <xdr:col>10</xdr:col>
      <xdr:colOff>155575</xdr:colOff>
      <xdr:row>57</xdr:row>
      <xdr:rowOff>103467</xdr:rowOff>
    </xdr:to>
    <xdr:sp macro="" textlink="">
      <xdr:nvSpPr>
        <xdr:cNvPr id="374" name="円/楕円 373"/>
        <xdr:cNvSpPr/>
      </xdr:nvSpPr>
      <xdr:spPr>
        <a:xfrm>
          <a:off x="6921500" y="97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119994</xdr:rowOff>
    </xdr:from>
    <xdr:ext cx="534377" cy="259045"/>
    <xdr:sp macro="" textlink="">
      <xdr:nvSpPr>
        <xdr:cNvPr id="375" name="テキスト ボックス 374"/>
        <xdr:cNvSpPr txBox="1"/>
      </xdr:nvSpPr>
      <xdr:spPr>
        <a:xfrm>
          <a:off x="6705111" y="95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79807</xdr:rowOff>
    </xdr:from>
    <xdr:to>
      <xdr:col>15</xdr:col>
      <xdr:colOff>180975</xdr:colOff>
      <xdr:row>77</xdr:row>
      <xdr:rowOff>165908</xdr:rowOff>
    </xdr:to>
    <xdr:cxnSp macro="">
      <xdr:nvCxnSpPr>
        <xdr:cNvPr id="406" name="直線コネクタ 405"/>
        <xdr:cNvCxnSpPr/>
      </xdr:nvCxnSpPr>
      <xdr:spPr>
        <a:xfrm flipV="1">
          <a:off x="9639300" y="12767107"/>
          <a:ext cx="838200" cy="6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165908</xdr:rowOff>
    </xdr:from>
    <xdr:to>
      <xdr:col>14</xdr:col>
      <xdr:colOff>28575</xdr:colOff>
      <xdr:row>78</xdr:row>
      <xdr:rowOff>72834</xdr:rowOff>
    </xdr:to>
    <xdr:cxnSp macro="">
      <xdr:nvCxnSpPr>
        <xdr:cNvPr id="409" name="直線コネクタ 408"/>
        <xdr:cNvCxnSpPr/>
      </xdr:nvCxnSpPr>
      <xdr:spPr>
        <a:xfrm flipV="1">
          <a:off x="8750300" y="1336755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72834</xdr:rowOff>
    </xdr:from>
    <xdr:to>
      <xdr:col>12</xdr:col>
      <xdr:colOff>511175</xdr:colOff>
      <xdr:row>78</xdr:row>
      <xdr:rowOff>149219</xdr:rowOff>
    </xdr:to>
    <xdr:cxnSp macro="">
      <xdr:nvCxnSpPr>
        <xdr:cNvPr id="412" name="直線コネクタ 411"/>
        <xdr:cNvCxnSpPr/>
      </xdr:nvCxnSpPr>
      <xdr:spPr>
        <a:xfrm flipV="1">
          <a:off x="7861300" y="13445934"/>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131144</xdr:rowOff>
    </xdr:from>
    <xdr:to>
      <xdr:col>11</xdr:col>
      <xdr:colOff>307975</xdr:colOff>
      <xdr:row>78</xdr:row>
      <xdr:rowOff>149219</xdr:rowOff>
    </xdr:to>
    <xdr:cxnSp macro="">
      <xdr:nvCxnSpPr>
        <xdr:cNvPr id="415" name="直線コネクタ 414"/>
        <xdr:cNvCxnSpPr/>
      </xdr:nvCxnSpPr>
      <xdr:spPr>
        <a:xfrm>
          <a:off x="6972300" y="13504244"/>
          <a:ext cx="889000" cy="1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29007</xdr:rowOff>
    </xdr:from>
    <xdr:to>
      <xdr:col>15</xdr:col>
      <xdr:colOff>231775</xdr:colOff>
      <xdr:row>74</xdr:row>
      <xdr:rowOff>130607</xdr:rowOff>
    </xdr:to>
    <xdr:sp macro="" textlink="">
      <xdr:nvSpPr>
        <xdr:cNvPr id="425" name="円/楕円 424"/>
        <xdr:cNvSpPr/>
      </xdr:nvSpPr>
      <xdr:spPr>
        <a:xfrm>
          <a:off x="104267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51884</xdr:rowOff>
    </xdr:from>
    <xdr:ext cx="534377" cy="259045"/>
    <xdr:sp macro="" textlink="">
      <xdr:nvSpPr>
        <xdr:cNvPr id="426" name="商工費該当値テキスト"/>
        <xdr:cNvSpPr txBox="1"/>
      </xdr:nvSpPr>
      <xdr:spPr>
        <a:xfrm>
          <a:off x="10528300" y="125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115108</xdr:rowOff>
    </xdr:from>
    <xdr:to>
      <xdr:col>14</xdr:col>
      <xdr:colOff>79375</xdr:colOff>
      <xdr:row>78</xdr:row>
      <xdr:rowOff>45258</xdr:rowOff>
    </xdr:to>
    <xdr:sp macro="" textlink="">
      <xdr:nvSpPr>
        <xdr:cNvPr id="427" name="円/楕円 426"/>
        <xdr:cNvSpPr/>
      </xdr:nvSpPr>
      <xdr:spPr>
        <a:xfrm>
          <a:off x="9588500" y="133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61785</xdr:rowOff>
    </xdr:from>
    <xdr:ext cx="534377" cy="259045"/>
    <xdr:sp macro="" textlink="">
      <xdr:nvSpPr>
        <xdr:cNvPr id="428" name="テキスト ボックス 427"/>
        <xdr:cNvSpPr txBox="1"/>
      </xdr:nvSpPr>
      <xdr:spPr>
        <a:xfrm>
          <a:off x="9372111" y="13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22034</xdr:rowOff>
    </xdr:from>
    <xdr:to>
      <xdr:col>12</xdr:col>
      <xdr:colOff>561975</xdr:colOff>
      <xdr:row>78</xdr:row>
      <xdr:rowOff>123634</xdr:rowOff>
    </xdr:to>
    <xdr:sp macro="" textlink="">
      <xdr:nvSpPr>
        <xdr:cNvPr id="429" name="円/楕円 428"/>
        <xdr:cNvSpPr/>
      </xdr:nvSpPr>
      <xdr:spPr>
        <a:xfrm>
          <a:off x="86995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114761</xdr:rowOff>
    </xdr:from>
    <xdr:ext cx="534377" cy="259045"/>
    <xdr:sp macro="" textlink="">
      <xdr:nvSpPr>
        <xdr:cNvPr id="430" name="テキスト ボックス 429"/>
        <xdr:cNvSpPr txBox="1"/>
      </xdr:nvSpPr>
      <xdr:spPr>
        <a:xfrm>
          <a:off x="8483111" y="134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98419</xdr:rowOff>
    </xdr:from>
    <xdr:to>
      <xdr:col>11</xdr:col>
      <xdr:colOff>358775</xdr:colOff>
      <xdr:row>79</xdr:row>
      <xdr:rowOff>28569</xdr:rowOff>
    </xdr:to>
    <xdr:sp macro="" textlink="">
      <xdr:nvSpPr>
        <xdr:cNvPr id="431" name="円/楕円 430"/>
        <xdr:cNvSpPr/>
      </xdr:nvSpPr>
      <xdr:spPr>
        <a:xfrm>
          <a:off x="7810500" y="134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19696</xdr:rowOff>
    </xdr:from>
    <xdr:ext cx="469744" cy="259045"/>
    <xdr:sp macro="" textlink="">
      <xdr:nvSpPr>
        <xdr:cNvPr id="432" name="テキスト ボックス 431"/>
        <xdr:cNvSpPr txBox="1"/>
      </xdr:nvSpPr>
      <xdr:spPr>
        <a:xfrm>
          <a:off x="7626427" y="1356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80344</xdr:rowOff>
    </xdr:from>
    <xdr:to>
      <xdr:col>10</xdr:col>
      <xdr:colOff>155575</xdr:colOff>
      <xdr:row>79</xdr:row>
      <xdr:rowOff>10494</xdr:rowOff>
    </xdr:to>
    <xdr:sp macro="" textlink="">
      <xdr:nvSpPr>
        <xdr:cNvPr id="433" name="円/楕円 432"/>
        <xdr:cNvSpPr/>
      </xdr:nvSpPr>
      <xdr:spPr>
        <a:xfrm>
          <a:off x="6921500" y="13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1621</xdr:rowOff>
    </xdr:from>
    <xdr:ext cx="469744" cy="259045"/>
    <xdr:sp macro="" textlink="">
      <xdr:nvSpPr>
        <xdr:cNvPr id="434" name="テキスト ボックス 433"/>
        <xdr:cNvSpPr txBox="1"/>
      </xdr:nvSpPr>
      <xdr:spPr>
        <a:xfrm>
          <a:off x="6737427" y="1354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106183</xdr:rowOff>
    </xdr:from>
    <xdr:to>
      <xdr:col>15</xdr:col>
      <xdr:colOff>180975</xdr:colOff>
      <xdr:row>98</xdr:row>
      <xdr:rowOff>112823</xdr:rowOff>
    </xdr:to>
    <xdr:cxnSp macro="">
      <xdr:nvCxnSpPr>
        <xdr:cNvPr id="461" name="直線コネクタ 460"/>
        <xdr:cNvCxnSpPr/>
      </xdr:nvCxnSpPr>
      <xdr:spPr>
        <a:xfrm flipV="1">
          <a:off x="9639300" y="16908283"/>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112823</xdr:rowOff>
    </xdr:from>
    <xdr:to>
      <xdr:col>14</xdr:col>
      <xdr:colOff>28575</xdr:colOff>
      <xdr:row>98</xdr:row>
      <xdr:rowOff>114663</xdr:rowOff>
    </xdr:to>
    <xdr:cxnSp macro="">
      <xdr:nvCxnSpPr>
        <xdr:cNvPr id="464" name="直線コネクタ 463"/>
        <xdr:cNvCxnSpPr/>
      </xdr:nvCxnSpPr>
      <xdr:spPr>
        <a:xfrm flipV="1">
          <a:off x="8750300" y="16914923"/>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114663</xdr:rowOff>
    </xdr:from>
    <xdr:to>
      <xdr:col>12</xdr:col>
      <xdr:colOff>511175</xdr:colOff>
      <xdr:row>98</xdr:row>
      <xdr:rowOff>115994</xdr:rowOff>
    </xdr:to>
    <xdr:cxnSp macro="">
      <xdr:nvCxnSpPr>
        <xdr:cNvPr id="467" name="直線コネクタ 466"/>
        <xdr:cNvCxnSpPr/>
      </xdr:nvCxnSpPr>
      <xdr:spPr>
        <a:xfrm flipV="1">
          <a:off x="7861300" y="16916763"/>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115298</xdr:rowOff>
    </xdr:from>
    <xdr:to>
      <xdr:col>11</xdr:col>
      <xdr:colOff>307975</xdr:colOff>
      <xdr:row>98</xdr:row>
      <xdr:rowOff>115994</xdr:rowOff>
    </xdr:to>
    <xdr:cxnSp macro="">
      <xdr:nvCxnSpPr>
        <xdr:cNvPr id="470" name="直線コネクタ 469"/>
        <xdr:cNvCxnSpPr/>
      </xdr:nvCxnSpPr>
      <xdr:spPr>
        <a:xfrm>
          <a:off x="6972300" y="16917398"/>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55383</xdr:rowOff>
    </xdr:from>
    <xdr:to>
      <xdr:col>15</xdr:col>
      <xdr:colOff>231775</xdr:colOff>
      <xdr:row>98</xdr:row>
      <xdr:rowOff>156983</xdr:rowOff>
    </xdr:to>
    <xdr:sp macro="" textlink="">
      <xdr:nvSpPr>
        <xdr:cNvPr id="480" name="円/楕円 479"/>
        <xdr:cNvSpPr/>
      </xdr:nvSpPr>
      <xdr:spPr>
        <a:xfrm>
          <a:off x="10426700" y="168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62023</xdr:rowOff>
    </xdr:from>
    <xdr:to>
      <xdr:col>14</xdr:col>
      <xdr:colOff>79375</xdr:colOff>
      <xdr:row>98</xdr:row>
      <xdr:rowOff>163623</xdr:rowOff>
    </xdr:to>
    <xdr:sp macro="" textlink="">
      <xdr:nvSpPr>
        <xdr:cNvPr id="482" name="円/楕円 481"/>
        <xdr:cNvSpPr/>
      </xdr:nvSpPr>
      <xdr:spPr>
        <a:xfrm>
          <a:off x="9588500" y="168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154750</xdr:rowOff>
    </xdr:from>
    <xdr:ext cx="534377" cy="259045"/>
    <xdr:sp macro="" textlink="">
      <xdr:nvSpPr>
        <xdr:cNvPr id="483" name="テキスト ボックス 482"/>
        <xdr:cNvSpPr txBox="1"/>
      </xdr:nvSpPr>
      <xdr:spPr>
        <a:xfrm>
          <a:off x="9372111" y="169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63863</xdr:rowOff>
    </xdr:from>
    <xdr:to>
      <xdr:col>12</xdr:col>
      <xdr:colOff>561975</xdr:colOff>
      <xdr:row>98</xdr:row>
      <xdr:rowOff>165463</xdr:rowOff>
    </xdr:to>
    <xdr:sp macro="" textlink="">
      <xdr:nvSpPr>
        <xdr:cNvPr id="484" name="円/楕円 483"/>
        <xdr:cNvSpPr/>
      </xdr:nvSpPr>
      <xdr:spPr>
        <a:xfrm>
          <a:off x="8699500" y="168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156590</xdr:rowOff>
    </xdr:from>
    <xdr:ext cx="534377" cy="259045"/>
    <xdr:sp macro="" textlink="">
      <xdr:nvSpPr>
        <xdr:cNvPr id="485" name="テキスト ボックス 484"/>
        <xdr:cNvSpPr txBox="1"/>
      </xdr:nvSpPr>
      <xdr:spPr>
        <a:xfrm>
          <a:off x="8483111" y="169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65194</xdr:rowOff>
    </xdr:from>
    <xdr:to>
      <xdr:col>11</xdr:col>
      <xdr:colOff>358775</xdr:colOff>
      <xdr:row>98</xdr:row>
      <xdr:rowOff>166794</xdr:rowOff>
    </xdr:to>
    <xdr:sp macro="" textlink="">
      <xdr:nvSpPr>
        <xdr:cNvPr id="486" name="円/楕円 485"/>
        <xdr:cNvSpPr/>
      </xdr:nvSpPr>
      <xdr:spPr>
        <a:xfrm>
          <a:off x="7810500" y="168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157921</xdr:rowOff>
    </xdr:from>
    <xdr:ext cx="534377" cy="259045"/>
    <xdr:sp macro="" textlink="">
      <xdr:nvSpPr>
        <xdr:cNvPr id="487" name="テキスト ボックス 486"/>
        <xdr:cNvSpPr txBox="1"/>
      </xdr:nvSpPr>
      <xdr:spPr>
        <a:xfrm>
          <a:off x="7594111" y="169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64498</xdr:rowOff>
    </xdr:from>
    <xdr:to>
      <xdr:col>10</xdr:col>
      <xdr:colOff>155575</xdr:colOff>
      <xdr:row>98</xdr:row>
      <xdr:rowOff>166098</xdr:rowOff>
    </xdr:to>
    <xdr:sp macro="" textlink="">
      <xdr:nvSpPr>
        <xdr:cNvPr id="488" name="円/楕円 487"/>
        <xdr:cNvSpPr/>
      </xdr:nvSpPr>
      <xdr:spPr>
        <a:xfrm>
          <a:off x="6921500" y="1686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157225</xdr:rowOff>
    </xdr:from>
    <xdr:ext cx="534377" cy="259045"/>
    <xdr:sp macro="" textlink="">
      <xdr:nvSpPr>
        <xdr:cNvPr id="489" name="テキスト ボックス 488"/>
        <xdr:cNvSpPr txBox="1"/>
      </xdr:nvSpPr>
      <xdr:spPr>
        <a:xfrm>
          <a:off x="6705111" y="169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33956</xdr:rowOff>
    </xdr:from>
    <xdr:to>
      <xdr:col>23</xdr:col>
      <xdr:colOff>517525</xdr:colOff>
      <xdr:row>37</xdr:row>
      <xdr:rowOff>90176</xdr:rowOff>
    </xdr:to>
    <xdr:cxnSp macro="">
      <xdr:nvCxnSpPr>
        <xdr:cNvPr id="520" name="直線コネクタ 519"/>
        <xdr:cNvCxnSpPr/>
      </xdr:nvCxnSpPr>
      <xdr:spPr>
        <a:xfrm flipV="1">
          <a:off x="15481300" y="6377606"/>
          <a:ext cx="838200" cy="5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90176</xdr:rowOff>
    </xdr:from>
    <xdr:to>
      <xdr:col>22</xdr:col>
      <xdr:colOff>365125</xdr:colOff>
      <xdr:row>37</xdr:row>
      <xdr:rowOff>99907</xdr:rowOff>
    </xdr:to>
    <xdr:cxnSp macro="">
      <xdr:nvCxnSpPr>
        <xdr:cNvPr id="523" name="直線コネクタ 522"/>
        <xdr:cNvCxnSpPr/>
      </xdr:nvCxnSpPr>
      <xdr:spPr>
        <a:xfrm flipV="1">
          <a:off x="14592300" y="6433826"/>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99907</xdr:rowOff>
    </xdr:from>
    <xdr:to>
      <xdr:col>21</xdr:col>
      <xdr:colOff>161925</xdr:colOff>
      <xdr:row>37</xdr:row>
      <xdr:rowOff>125592</xdr:rowOff>
    </xdr:to>
    <xdr:cxnSp macro="">
      <xdr:nvCxnSpPr>
        <xdr:cNvPr id="526" name="直線コネクタ 525"/>
        <xdr:cNvCxnSpPr/>
      </xdr:nvCxnSpPr>
      <xdr:spPr>
        <a:xfrm flipV="1">
          <a:off x="13703300" y="6443557"/>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125592</xdr:rowOff>
    </xdr:from>
    <xdr:to>
      <xdr:col>19</xdr:col>
      <xdr:colOff>644525</xdr:colOff>
      <xdr:row>37</xdr:row>
      <xdr:rowOff>135128</xdr:rowOff>
    </xdr:to>
    <xdr:cxnSp macro="">
      <xdr:nvCxnSpPr>
        <xdr:cNvPr id="529" name="直線コネクタ 528"/>
        <xdr:cNvCxnSpPr/>
      </xdr:nvCxnSpPr>
      <xdr:spPr>
        <a:xfrm flipV="1">
          <a:off x="12814300" y="6469242"/>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154606</xdr:rowOff>
    </xdr:from>
    <xdr:to>
      <xdr:col>23</xdr:col>
      <xdr:colOff>568325</xdr:colOff>
      <xdr:row>37</xdr:row>
      <xdr:rowOff>84756</xdr:rowOff>
    </xdr:to>
    <xdr:sp macro="" textlink="">
      <xdr:nvSpPr>
        <xdr:cNvPr id="539" name="円/楕円 538"/>
        <xdr:cNvSpPr/>
      </xdr:nvSpPr>
      <xdr:spPr>
        <a:xfrm>
          <a:off x="16268700" y="63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6033</xdr:rowOff>
    </xdr:from>
    <xdr:ext cx="534377" cy="259045"/>
    <xdr:sp macro="" textlink="">
      <xdr:nvSpPr>
        <xdr:cNvPr id="540" name="消防費該当値テキスト"/>
        <xdr:cNvSpPr txBox="1"/>
      </xdr:nvSpPr>
      <xdr:spPr>
        <a:xfrm>
          <a:off x="16370300" y="617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39376</xdr:rowOff>
    </xdr:from>
    <xdr:to>
      <xdr:col>22</xdr:col>
      <xdr:colOff>415925</xdr:colOff>
      <xdr:row>37</xdr:row>
      <xdr:rowOff>140976</xdr:rowOff>
    </xdr:to>
    <xdr:sp macro="" textlink="">
      <xdr:nvSpPr>
        <xdr:cNvPr id="541" name="円/楕円 540"/>
        <xdr:cNvSpPr/>
      </xdr:nvSpPr>
      <xdr:spPr>
        <a:xfrm>
          <a:off x="15430500" y="63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132102</xdr:rowOff>
    </xdr:from>
    <xdr:ext cx="534377" cy="259045"/>
    <xdr:sp macro="" textlink="">
      <xdr:nvSpPr>
        <xdr:cNvPr id="542" name="テキスト ボックス 541"/>
        <xdr:cNvSpPr txBox="1"/>
      </xdr:nvSpPr>
      <xdr:spPr>
        <a:xfrm>
          <a:off x="15214111" y="64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49107</xdr:rowOff>
    </xdr:from>
    <xdr:to>
      <xdr:col>21</xdr:col>
      <xdr:colOff>212725</xdr:colOff>
      <xdr:row>37</xdr:row>
      <xdr:rowOff>150707</xdr:rowOff>
    </xdr:to>
    <xdr:sp macro="" textlink="">
      <xdr:nvSpPr>
        <xdr:cNvPr id="543" name="円/楕円 542"/>
        <xdr:cNvSpPr/>
      </xdr:nvSpPr>
      <xdr:spPr>
        <a:xfrm>
          <a:off x="14541500" y="63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141834</xdr:rowOff>
    </xdr:from>
    <xdr:ext cx="534377" cy="259045"/>
    <xdr:sp macro="" textlink="">
      <xdr:nvSpPr>
        <xdr:cNvPr id="544" name="テキスト ボックス 543"/>
        <xdr:cNvSpPr txBox="1"/>
      </xdr:nvSpPr>
      <xdr:spPr>
        <a:xfrm>
          <a:off x="14325111" y="64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74792</xdr:rowOff>
    </xdr:from>
    <xdr:to>
      <xdr:col>20</xdr:col>
      <xdr:colOff>9525</xdr:colOff>
      <xdr:row>38</xdr:row>
      <xdr:rowOff>4942</xdr:rowOff>
    </xdr:to>
    <xdr:sp macro="" textlink="">
      <xdr:nvSpPr>
        <xdr:cNvPr id="545" name="円/楕円 544"/>
        <xdr:cNvSpPr/>
      </xdr:nvSpPr>
      <xdr:spPr>
        <a:xfrm>
          <a:off x="13652500" y="64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167519</xdr:rowOff>
    </xdr:from>
    <xdr:ext cx="534377" cy="259045"/>
    <xdr:sp macro="" textlink="">
      <xdr:nvSpPr>
        <xdr:cNvPr id="546" name="テキスト ボックス 545"/>
        <xdr:cNvSpPr txBox="1"/>
      </xdr:nvSpPr>
      <xdr:spPr>
        <a:xfrm>
          <a:off x="13436111" y="65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84328</xdr:rowOff>
    </xdr:from>
    <xdr:to>
      <xdr:col>18</xdr:col>
      <xdr:colOff>492125</xdr:colOff>
      <xdr:row>38</xdr:row>
      <xdr:rowOff>14478</xdr:rowOff>
    </xdr:to>
    <xdr:sp macro="" textlink="">
      <xdr:nvSpPr>
        <xdr:cNvPr id="547" name="円/楕円 546"/>
        <xdr:cNvSpPr/>
      </xdr:nvSpPr>
      <xdr:spPr>
        <a:xfrm>
          <a:off x="12763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5605</xdr:rowOff>
    </xdr:from>
    <xdr:ext cx="534377" cy="259045"/>
    <xdr:sp macro="" textlink="">
      <xdr:nvSpPr>
        <xdr:cNvPr id="548" name="テキスト ボックス 547"/>
        <xdr:cNvSpPr txBox="1"/>
      </xdr:nvSpPr>
      <xdr:spPr>
        <a:xfrm>
          <a:off x="12547111" y="65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19574</xdr:rowOff>
    </xdr:from>
    <xdr:to>
      <xdr:col>23</xdr:col>
      <xdr:colOff>517525</xdr:colOff>
      <xdr:row>57</xdr:row>
      <xdr:rowOff>72002</xdr:rowOff>
    </xdr:to>
    <xdr:cxnSp macro="">
      <xdr:nvCxnSpPr>
        <xdr:cNvPr id="579" name="直線コネクタ 578"/>
        <xdr:cNvCxnSpPr/>
      </xdr:nvCxnSpPr>
      <xdr:spPr>
        <a:xfrm>
          <a:off x="15481300" y="9620774"/>
          <a:ext cx="838200" cy="2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19574</xdr:rowOff>
    </xdr:from>
    <xdr:to>
      <xdr:col>22</xdr:col>
      <xdr:colOff>365125</xdr:colOff>
      <xdr:row>57</xdr:row>
      <xdr:rowOff>139824</xdr:rowOff>
    </xdr:to>
    <xdr:cxnSp macro="">
      <xdr:nvCxnSpPr>
        <xdr:cNvPr id="582" name="直線コネクタ 581"/>
        <xdr:cNvCxnSpPr/>
      </xdr:nvCxnSpPr>
      <xdr:spPr>
        <a:xfrm flipV="1">
          <a:off x="14592300" y="9620774"/>
          <a:ext cx="889000" cy="2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22630</xdr:rowOff>
    </xdr:from>
    <xdr:to>
      <xdr:col>21</xdr:col>
      <xdr:colOff>161925</xdr:colOff>
      <xdr:row>57</xdr:row>
      <xdr:rowOff>139824</xdr:rowOff>
    </xdr:to>
    <xdr:cxnSp macro="">
      <xdr:nvCxnSpPr>
        <xdr:cNvPr id="585" name="直線コネクタ 584"/>
        <xdr:cNvCxnSpPr/>
      </xdr:nvCxnSpPr>
      <xdr:spPr>
        <a:xfrm>
          <a:off x="13703300" y="9795280"/>
          <a:ext cx="889000" cy="1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22630</xdr:rowOff>
    </xdr:from>
    <xdr:to>
      <xdr:col>19</xdr:col>
      <xdr:colOff>644525</xdr:colOff>
      <xdr:row>57</xdr:row>
      <xdr:rowOff>123241</xdr:rowOff>
    </xdr:to>
    <xdr:cxnSp macro="">
      <xdr:nvCxnSpPr>
        <xdr:cNvPr id="588" name="直線コネクタ 587"/>
        <xdr:cNvCxnSpPr/>
      </xdr:nvCxnSpPr>
      <xdr:spPr>
        <a:xfrm flipV="1">
          <a:off x="12814300" y="9795280"/>
          <a:ext cx="889000" cy="1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21202</xdr:rowOff>
    </xdr:from>
    <xdr:to>
      <xdr:col>23</xdr:col>
      <xdr:colOff>568325</xdr:colOff>
      <xdr:row>57</xdr:row>
      <xdr:rowOff>122802</xdr:rowOff>
    </xdr:to>
    <xdr:sp macro="" textlink="">
      <xdr:nvSpPr>
        <xdr:cNvPr id="598" name="円/楕円 597"/>
        <xdr:cNvSpPr/>
      </xdr:nvSpPr>
      <xdr:spPr>
        <a:xfrm>
          <a:off x="16268700" y="97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171079</xdr:rowOff>
    </xdr:from>
    <xdr:ext cx="534377" cy="259045"/>
    <xdr:sp macro="" textlink="">
      <xdr:nvSpPr>
        <xdr:cNvPr id="599" name="教育費該当値テキスト"/>
        <xdr:cNvSpPr txBox="1"/>
      </xdr:nvSpPr>
      <xdr:spPr>
        <a:xfrm>
          <a:off x="16370300" y="97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140224</xdr:rowOff>
    </xdr:from>
    <xdr:to>
      <xdr:col>22</xdr:col>
      <xdr:colOff>415925</xdr:colOff>
      <xdr:row>56</xdr:row>
      <xdr:rowOff>70374</xdr:rowOff>
    </xdr:to>
    <xdr:sp macro="" textlink="">
      <xdr:nvSpPr>
        <xdr:cNvPr id="600" name="円/楕円 599"/>
        <xdr:cNvSpPr/>
      </xdr:nvSpPr>
      <xdr:spPr>
        <a:xfrm>
          <a:off x="15430500" y="956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86901</xdr:rowOff>
    </xdr:from>
    <xdr:ext cx="534377" cy="259045"/>
    <xdr:sp macro="" textlink="">
      <xdr:nvSpPr>
        <xdr:cNvPr id="601" name="テキスト ボックス 600"/>
        <xdr:cNvSpPr txBox="1"/>
      </xdr:nvSpPr>
      <xdr:spPr>
        <a:xfrm>
          <a:off x="15214111" y="93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89024</xdr:rowOff>
    </xdr:from>
    <xdr:to>
      <xdr:col>21</xdr:col>
      <xdr:colOff>212725</xdr:colOff>
      <xdr:row>58</xdr:row>
      <xdr:rowOff>19174</xdr:rowOff>
    </xdr:to>
    <xdr:sp macro="" textlink="">
      <xdr:nvSpPr>
        <xdr:cNvPr id="602" name="円/楕円 601"/>
        <xdr:cNvSpPr/>
      </xdr:nvSpPr>
      <xdr:spPr>
        <a:xfrm>
          <a:off x="14541500" y="98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10301</xdr:rowOff>
    </xdr:from>
    <xdr:ext cx="534377" cy="259045"/>
    <xdr:sp macro="" textlink="">
      <xdr:nvSpPr>
        <xdr:cNvPr id="603" name="テキスト ボックス 602"/>
        <xdr:cNvSpPr txBox="1"/>
      </xdr:nvSpPr>
      <xdr:spPr>
        <a:xfrm>
          <a:off x="14325111" y="99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143280</xdr:rowOff>
    </xdr:from>
    <xdr:to>
      <xdr:col>20</xdr:col>
      <xdr:colOff>9525</xdr:colOff>
      <xdr:row>57</xdr:row>
      <xdr:rowOff>73430</xdr:rowOff>
    </xdr:to>
    <xdr:sp macro="" textlink="">
      <xdr:nvSpPr>
        <xdr:cNvPr id="604" name="円/楕円 603"/>
        <xdr:cNvSpPr/>
      </xdr:nvSpPr>
      <xdr:spPr>
        <a:xfrm>
          <a:off x="13652500" y="97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89957</xdr:rowOff>
    </xdr:from>
    <xdr:ext cx="534377" cy="259045"/>
    <xdr:sp macro="" textlink="">
      <xdr:nvSpPr>
        <xdr:cNvPr id="605" name="テキスト ボックス 604"/>
        <xdr:cNvSpPr txBox="1"/>
      </xdr:nvSpPr>
      <xdr:spPr>
        <a:xfrm>
          <a:off x="13436111" y="9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72441</xdr:rowOff>
    </xdr:from>
    <xdr:to>
      <xdr:col>18</xdr:col>
      <xdr:colOff>492125</xdr:colOff>
      <xdr:row>58</xdr:row>
      <xdr:rowOff>2591</xdr:rowOff>
    </xdr:to>
    <xdr:sp macro="" textlink="">
      <xdr:nvSpPr>
        <xdr:cNvPr id="606" name="円/楕円 605"/>
        <xdr:cNvSpPr/>
      </xdr:nvSpPr>
      <xdr:spPr>
        <a:xfrm>
          <a:off x="12763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165168</xdr:rowOff>
    </xdr:from>
    <xdr:ext cx="534377" cy="259045"/>
    <xdr:sp macro="" textlink="">
      <xdr:nvSpPr>
        <xdr:cNvPr id="607" name="テキスト ボックス 606"/>
        <xdr:cNvSpPr txBox="1"/>
      </xdr:nvSpPr>
      <xdr:spPr>
        <a:xfrm>
          <a:off x="12547111" y="99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137401</xdr:rowOff>
    </xdr:from>
    <xdr:to>
      <xdr:col>23</xdr:col>
      <xdr:colOff>517525</xdr:colOff>
      <xdr:row>78</xdr:row>
      <xdr:rowOff>137671</xdr:rowOff>
    </xdr:to>
    <xdr:cxnSp macro="">
      <xdr:nvCxnSpPr>
        <xdr:cNvPr id="634" name="直線コネクタ 633"/>
        <xdr:cNvCxnSpPr/>
      </xdr:nvCxnSpPr>
      <xdr:spPr>
        <a:xfrm flipV="1">
          <a:off x="15481300" y="13510501"/>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133986</xdr:rowOff>
    </xdr:from>
    <xdr:to>
      <xdr:col>22</xdr:col>
      <xdr:colOff>365125</xdr:colOff>
      <xdr:row>78</xdr:row>
      <xdr:rowOff>137671</xdr:rowOff>
    </xdr:to>
    <xdr:cxnSp macro="">
      <xdr:nvCxnSpPr>
        <xdr:cNvPr id="637" name="直線コネクタ 636"/>
        <xdr:cNvCxnSpPr/>
      </xdr:nvCxnSpPr>
      <xdr:spPr>
        <a:xfrm>
          <a:off x="14592300" y="13507086"/>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136500</xdr:rowOff>
    </xdr:from>
    <xdr:to>
      <xdr:col>21</xdr:col>
      <xdr:colOff>161925</xdr:colOff>
      <xdr:row>78</xdr:row>
      <xdr:rowOff>133986</xdr:rowOff>
    </xdr:to>
    <xdr:cxnSp macro="">
      <xdr:nvCxnSpPr>
        <xdr:cNvPr id="640" name="直線コネクタ 639"/>
        <xdr:cNvCxnSpPr/>
      </xdr:nvCxnSpPr>
      <xdr:spPr>
        <a:xfrm>
          <a:off x="13703300" y="13338150"/>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136500</xdr:rowOff>
    </xdr:from>
    <xdr:to>
      <xdr:col>19</xdr:col>
      <xdr:colOff>644525</xdr:colOff>
      <xdr:row>78</xdr:row>
      <xdr:rowOff>58099</xdr:rowOff>
    </xdr:to>
    <xdr:cxnSp macro="">
      <xdr:nvCxnSpPr>
        <xdr:cNvPr id="643" name="直線コネクタ 642"/>
        <xdr:cNvCxnSpPr/>
      </xdr:nvCxnSpPr>
      <xdr:spPr>
        <a:xfrm flipV="1">
          <a:off x="12814300" y="13338150"/>
          <a:ext cx="889000" cy="9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86601</xdr:rowOff>
    </xdr:from>
    <xdr:to>
      <xdr:col>23</xdr:col>
      <xdr:colOff>568325</xdr:colOff>
      <xdr:row>79</xdr:row>
      <xdr:rowOff>16751</xdr:rowOff>
    </xdr:to>
    <xdr:sp macro="" textlink="">
      <xdr:nvSpPr>
        <xdr:cNvPr id="653" name="円/楕円 652"/>
        <xdr:cNvSpPr/>
      </xdr:nvSpPr>
      <xdr:spPr>
        <a:xfrm>
          <a:off x="16268700" y="134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378565" cy="259045"/>
    <xdr:sp macro="" textlink="">
      <xdr:nvSpPr>
        <xdr:cNvPr id="654" name="災害復旧費該当値テキスト"/>
        <xdr:cNvSpPr txBox="1"/>
      </xdr:nvSpPr>
      <xdr:spPr>
        <a:xfrm>
          <a:off x="16370300" y="1341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86871</xdr:rowOff>
    </xdr:from>
    <xdr:to>
      <xdr:col>22</xdr:col>
      <xdr:colOff>415925</xdr:colOff>
      <xdr:row>79</xdr:row>
      <xdr:rowOff>17021</xdr:rowOff>
    </xdr:to>
    <xdr:sp macro="" textlink="">
      <xdr:nvSpPr>
        <xdr:cNvPr id="655" name="円/楕円 654"/>
        <xdr:cNvSpPr/>
      </xdr:nvSpPr>
      <xdr:spPr>
        <a:xfrm>
          <a:off x="15430500" y="134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8148</xdr:rowOff>
    </xdr:from>
    <xdr:ext cx="378565" cy="259045"/>
    <xdr:sp macro="" textlink="">
      <xdr:nvSpPr>
        <xdr:cNvPr id="656" name="テキスト ボックス 655"/>
        <xdr:cNvSpPr txBox="1"/>
      </xdr:nvSpPr>
      <xdr:spPr>
        <a:xfrm>
          <a:off x="15292017" y="1355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83186</xdr:rowOff>
    </xdr:from>
    <xdr:to>
      <xdr:col>21</xdr:col>
      <xdr:colOff>212725</xdr:colOff>
      <xdr:row>79</xdr:row>
      <xdr:rowOff>13336</xdr:rowOff>
    </xdr:to>
    <xdr:sp macro="" textlink="">
      <xdr:nvSpPr>
        <xdr:cNvPr id="657" name="円/楕円 656"/>
        <xdr:cNvSpPr/>
      </xdr:nvSpPr>
      <xdr:spPr>
        <a:xfrm>
          <a:off x="14541500" y="134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4463</xdr:rowOff>
    </xdr:from>
    <xdr:ext cx="469744" cy="259045"/>
    <xdr:sp macro="" textlink="">
      <xdr:nvSpPr>
        <xdr:cNvPr id="658" name="テキスト ボックス 657"/>
        <xdr:cNvSpPr txBox="1"/>
      </xdr:nvSpPr>
      <xdr:spPr>
        <a:xfrm>
          <a:off x="14357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85700</xdr:rowOff>
    </xdr:from>
    <xdr:to>
      <xdr:col>20</xdr:col>
      <xdr:colOff>9525</xdr:colOff>
      <xdr:row>78</xdr:row>
      <xdr:rowOff>15850</xdr:rowOff>
    </xdr:to>
    <xdr:sp macro="" textlink="">
      <xdr:nvSpPr>
        <xdr:cNvPr id="659" name="円/楕円 658"/>
        <xdr:cNvSpPr/>
      </xdr:nvSpPr>
      <xdr:spPr>
        <a:xfrm>
          <a:off x="13652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32377</xdr:rowOff>
    </xdr:from>
    <xdr:ext cx="534377" cy="259045"/>
    <xdr:sp macro="" textlink="">
      <xdr:nvSpPr>
        <xdr:cNvPr id="660" name="テキスト ボックス 659"/>
        <xdr:cNvSpPr txBox="1"/>
      </xdr:nvSpPr>
      <xdr:spPr>
        <a:xfrm>
          <a:off x="13436111" y="130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7299</xdr:rowOff>
    </xdr:from>
    <xdr:to>
      <xdr:col>18</xdr:col>
      <xdr:colOff>492125</xdr:colOff>
      <xdr:row>78</xdr:row>
      <xdr:rowOff>108899</xdr:rowOff>
    </xdr:to>
    <xdr:sp macro="" textlink="">
      <xdr:nvSpPr>
        <xdr:cNvPr id="661" name="円/楕円 660"/>
        <xdr:cNvSpPr/>
      </xdr:nvSpPr>
      <xdr:spPr>
        <a:xfrm>
          <a:off x="12763500" y="133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125426</xdr:rowOff>
    </xdr:from>
    <xdr:ext cx="534377" cy="259045"/>
    <xdr:sp macro="" textlink="">
      <xdr:nvSpPr>
        <xdr:cNvPr id="662" name="テキスト ボックス 661"/>
        <xdr:cNvSpPr txBox="1"/>
      </xdr:nvSpPr>
      <xdr:spPr>
        <a:xfrm>
          <a:off x="12547111" y="131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140923</xdr:rowOff>
    </xdr:from>
    <xdr:to>
      <xdr:col>23</xdr:col>
      <xdr:colOff>517525</xdr:colOff>
      <xdr:row>97</xdr:row>
      <xdr:rowOff>150417</xdr:rowOff>
    </xdr:to>
    <xdr:cxnSp macro="">
      <xdr:nvCxnSpPr>
        <xdr:cNvPr id="691" name="直線コネクタ 690"/>
        <xdr:cNvCxnSpPr/>
      </xdr:nvCxnSpPr>
      <xdr:spPr>
        <a:xfrm>
          <a:off x="15481300" y="16771573"/>
          <a:ext cx="8382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126986</xdr:rowOff>
    </xdr:from>
    <xdr:to>
      <xdr:col>22</xdr:col>
      <xdr:colOff>365125</xdr:colOff>
      <xdr:row>97</xdr:row>
      <xdr:rowOff>140923</xdr:rowOff>
    </xdr:to>
    <xdr:cxnSp macro="">
      <xdr:nvCxnSpPr>
        <xdr:cNvPr id="694" name="直線コネクタ 693"/>
        <xdr:cNvCxnSpPr/>
      </xdr:nvCxnSpPr>
      <xdr:spPr>
        <a:xfrm>
          <a:off x="14592300" y="16757636"/>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113700</xdr:rowOff>
    </xdr:from>
    <xdr:to>
      <xdr:col>21</xdr:col>
      <xdr:colOff>161925</xdr:colOff>
      <xdr:row>97</xdr:row>
      <xdr:rowOff>126986</xdr:rowOff>
    </xdr:to>
    <xdr:cxnSp macro="">
      <xdr:nvCxnSpPr>
        <xdr:cNvPr id="697" name="直線コネクタ 696"/>
        <xdr:cNvCxnSpPr/>
      </xdr:nvCxnSpPr>
      <xdr:spPr>
        <a:xfrm>
          <a:off x="13703300" y="16744350"/>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109021</xdr:rowOff>
    </xdr:from>
    <xdr:to>
      <xdr:col>19</xdr:col>
      <xdr:colOff>644525</xdr:colOff>
      <xdr:row>97</xdr:row>
      <xdr:rowOff>113700</xdr:rowOff>
    </xdr:to>
    <xdr:cxnSp macro="">
      <xdr:nvCxnSpPr>
        <xdr:cNvPr id="700" name="直線コネクタ 699"/>
        <xdr:cNvCxnSpPr/>
      </xdr:nvCxnSpPr>
      <xdr:spPr>
        <a:xfrm>
          <a:off x="12814300" y="16739671"/>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99617</xdr:rowOff>
    </xdr:from>
    <xdr:to>
      <xdr:col>23</xdr:col>
      <xdr:colOff>568325</xdr:colOff>
      <xdr:row>98</xdr:row>
      <xdr:rowOff>29767</xdr:rowOff>
    </xdr:to>
    <xdr:sp macro="" textlink="">
      <xdr:nvSpPr>
        <xdr:cNvPr id="710" name="円/楕円 709"/>
        <xdr:cNvSpPr/>
      </xdr:nvSpPr>
      <xdr:spPr>
        <a:xfrm>
          <a:off x="16268700" y="167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78044</xdr:rowOff>
    </xdr:from>
    <xdr:ext cx="534377" cy="259045"/>
    <xdr:sp macro="" textlink="">
      <xdr:nvSpPr>
        <xdr:cNvPr id="711" name="公債費該当値テキスト"/>
        <xdr:cNvSpPr txBox="1"/>
      </xdr:nvSpPr>
      <xdr:spPr>
        <a:xfrm>
          <a:off x="16370300" y="167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90123</xdr:rowOff>
    </xdr:from>
    <xdr:to>
      <xdr:col>22</xdr:col>
      <xdr:colOff>415925</xdr:colOff>
      <xdr:row>98</xdr:row>
      <xdr:rowOff>20273</xdr:rowOff>
    </xdr:to>
    <xdr:sp macro="" textlink="">
      <xdr:nvSpPr>
        <xdr:cNvPr id="712" name="円/楕円 711"/>
        <xdr:cNvSpPr/>
      </xdr:nvSpPr>
      <xdr:spPr>
        <a:xfrm>
          <a:off x="15430500" y="167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11400</xdr:rowOff>
    </xdr:from>
    <xdr:ext cx="534377" cy="259045"/>
    <xdr:sp macro="" textlink="">
      <xdr:nvSpPr>
        <xdr:cNvPr id="713" name="テキスト ボックス 712"/>
        <xdr:cNvSpPr txBox="1"/>
      </xdr:nvSpPr>
      <xdr:spPr>
        <a:xfrm>
          <a:off x="15214111" y="168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76186</xdr:rowOff>
    </xdr:from>
    <xdr:to>
      <xdr:col>21</xdr:col>
      <xdr:colOff>212725</xdr:colOff>
      <xdr:row>98</xdr:row>
      <xdr:rowOff>6336</xdr:rowOff>
    </xdr:to>
    <xdr:sp macro="" textlink="">
      <xdr:nvSpPr>
        <xdr:cNvPr id="714" name="円/楕円 713"/>
        <xdr:cNvSpPr/>
      </xdr:nvSpPr>
      <xdr:spPr>
        <a:xfrm>
          <a:off x="14541500" y="167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168913</xdr:rowOff>
    </xdr:from>
    <xdr:ext cx="534377" cy="259045"/>
    <xdr:sp macro="" textlink="">
      <xdr:nvSpPr>
        <xdr:cNvPr id="715" name="テキスト ボックス 714"/>
        <xdr:cNvSpPr txBox="1"/>
      </xdr:nvSpPr>
      <xdr:spPr>
        <a:xfrm>
          <a:off x="14325111" y="16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62900</xdr:rowOff>
    </xdr:from>
    <xdr:to>
      <xdr:col>20</xdr:col>
      <xdr:colOff>9525</xdr:colOff>
      <xdr:row>97</xdr:row>
      <xdr:rowOff>164500</xdr:rowOff>
    </xdr:to>
    <xdr:sp macro="" textlink="">
      <xdr:nvSpPr>
        <xdr:cNvPr id="716" name="円/楕円 715"/>
        <xdr:cNvSpPr/>
      </xdr:nvSpPr>
      <xdr:spPr>
        <a:xfrm>
          <a:off x="13652500" y="166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9577</xdr:rowOff>
    </xdr:from>
    <xdr:ext cx="534377" cy="259045"/>
    <xdr:sp macro="" textlink="">
      <xdr:nvSpPr>
        <xdr:cNvPr id="717" name="テキスト ボックス 716"/>
        <xdr:cNvSpPr txBox="1"/>
      </xdr:nvSpPr>
      <xdr:spPr>
        <a:xfrm>
          <a:off x="13436111" y="164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58221</xdr:rowOff>
    </xdr:from>
    <xdr:to>
      <xdr:col>18</xdr:col>
      <xdr:colOff>492125</xdr:colOff>
      <xdr:row>97</xdr:row>
      <xdr:rowOff>159821</xdr:rowOff>
    </xdr:to>
    <xdr:sp macro="" textlink="">
      <xdr:nvSpPr>
        <xdr:cNvPr id="718" name="円/楕円 717"/>
        <xdr:cNvSpPr/>
      </xdr:nvSpPr>
      <xdr:spPr>
        <a:xfrm>
          <a:off x="12763500" y="166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4898</xdr:rowOff>
    </xdr:from>
    <xdr:ext cx="534377" cy="259045"/>
    <xdr:sp macro="" textlink="">
      <xdr:nvSpPr>
        <xdr:cNvPr id="719" name="テキスト ボックス 718"/>
        <xdr:cNvSpPr txBox="1"/>
      </xdr:nvSpPr>
      <xdr:spPr>
        <a:xfrm>
          <a:off x="12547111" y="1646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おおむね全ての費目において，類似団体内平均値と同水準か下回っている。しかし，商工費では，住民一人当たり</a:t>
          </a:r>
          <a:r>
            <a:rPr kumimoji="1" lang="en-US" altLang="ja-JP" sz="1300" baseline="0">
              <a:solidFill>
                <a:schemeClr val="dk1"/>
              </a:solidFill>
              <a:effectLst/>
              <a:latin typeface="+mn-lt"/>
              <a:ea typeface="+mn-ea"/>
              <a:cs typeface="+mn-cs"/>
            </a:rPr>
            <a:t>53,668</a:t>
          </a:r>
          <a:r>
            <a:rPr kumimoji="1" lang="ja-JP" altLang="ja-JP" sz="1300" baseline="0">
              <a:solidFill>
                <a:schemeClr val="dk1"/>
              </a:solidFill>
              <a:effectLst/>
              <a:latin typeface="+mn-lt"/>
              <a:ea typeface="+mn-ea"/>
              <a:cs typeface="+mn-cs"/>
            </a:rPr>
            <a:t>円と類似団体内平均値</a:t>
          </a:r>
          <a:r>
            <a:rPr kumimoji="1" lang="en-US" altLang="ja-JP" sz="1300" baseline="0">
              <a:solidFill>
                <a:schemeClr val="dk1"/>
              </a:solidFill>
              <a:effectLst/>
              <a:latin typeface="+mn-lt"/>
              <a:ea typeface="+mn-ea"/>
              <a:cs typeface="+mn-cs"/>
            </a:rPr>
            <a:t>18,407</a:t>
          </a:r>
          <a:r>
            <a:rPr kumimoji="1" lang="ja-JP" altLang="ja-JP" sz="1300" baseline="0">
              <a:solidFill>
                <a:schemeClr val="dk1"/>
              </a:solidFill>
              <a:effectLst/>
              <a:latin typeface="+mn-lt"/>
              <a:ea typeface="+mn-ea"/>
              <a:cs typeface="+mn-cs"/>
            </a:rPr>
            <a:t>円より</a:t>
          </a:r>
          <a:r>
            <a:rPr kumimoji="1" lang="en-US" altLang="ja-JP" sz="1300" baseline="0">
              <a:solidFill>
                <a:schemeClr val="dk1"/>
              </a:solidFill>
              <a:effectLst/>
              <a:latin typeface="+mn-lt"/>
              <a:ea typeface="+mn-ea"/>
              <a:cs typeface="+mn-cs"/>
            </a:rPr>
            <a:t>35,261</a:t>
          </a:r>
          <a:r>
            <a:rPr kumimoji="1" lang="ja-JP" altLang="ja-JP" sz="1300" baseline="0">
              <a:solidFill>
                <a:schemeClr val="dk1"/>
              </a:solidFill>
              <a:effectLst/>
              <a:latin typeface="+mn-lt"/>
              <a:ea typeface="+mn-ea"/>
              <a:cs typeface="+mn-cs"/>
            </a:rPr>
            <a:t>円高くなっている。これは，道の駅整備事業を行い，これに対する住民一人当たりの額が</a:t>
          </a:r>
          <a:r>
            <a:rPr kumimoji="1" lang="en-US" altLang="ja-JP" sz="1300" baseline="0">
              <a:solidFill>
                <a:schemeClr val="dk1"/>
              </a:solidFill>
              <a:effectLst/>
              <a:latin typeface="+mn-lt"/>
              <a:ea typeface="+mn-ea"/>
              <a:cs typeface="+mn-cs"/>
            </a:rPr>
            <a:t>40,950</a:t>
          </a:r>
          <a:r>
            <a:rPr kumimoji="1" lang="ja-JP" altLang="ja-JP" sz="1300" baseline="0">
              <a:solidFill>
                <a:schemeClr val="dk1"/>
              </a:solidFill>
              <a:effectLst/>
              <a:latin typeface="+mn-lt"/>
              <a:ea typeface="+mn-ea"/>
              <a:cs typeface="+mn-cs"/>
            </a:rPr>
            <a:t>円となることが主な要因である。整備事業は</a:t>
          </a:r>
          <a:r>
            <a:rPr kumimoji="1" lang="ja-JP" altLang="en-US" sz="1300" baseline="0">
              <a:solidFill>
                <a:schemeClr val="dk1"/>
              </a:solidFill>
              <a:effectLst/>
              <a:latin typeface="+mn-lt"/>
              <a:ea typeface="+mn-ea"/>
              <a:cs typeface="+mn-cs"/>
            </a:rPr>
            <a:t>平成２７年度で</a:t>
          </a:r>
          <a:r>
            <a:rPr kumimoji="1" lang="ja-JP" altLang="ja-JP" sz="1300" baseline="0">
              <a:solidFill>
                <a:schemeClr val="dk1"/>
              </a:solidFill>
              <a:effectLst/>
              <a:latin typeface="+mn-lt"/>
              <a:ea typeface="+mn-ea"/>
              <a:cs typeface="+mn-cs"/>
            </a:rPr>
            <a:t>完了</a:t>
          </a:r>
          <a:r>
            <a:rPr kumimoji="1" lang="ja-JP" altLang="en-US" sz="1300" baseline="0">
              <a:solidFill>
                <a:schemeClr val="dk1"/>
              </a:solidFill>
              <a:effectLst/>
              <a:latin typeface="+mn-lt"/>
              <a:ea typeface="+mn-ea"/>
              <a:cs typeface="+mn-cs"/>
            </a:rPr>
            <a:t>しているため</a:t>
          </a:r>
          <a:r>
            <a:rPr kumimoji="1" lang="ja-JP" altLang="ja-JP" sz="1300" baseline="0">
              <a:solidFill>
                <a:schemeClr val="dk1"/>
              </a:solidFill>
              <a:effectLst/>
              <a:latin typeface="+mn-lt"/>
              <a:ea typeface="+mn-ea"/>
              <a:cs typeface="+mn-cs"/>
            </a:rPr>
            <a:t>，次年度</a:t>
          </a:r>
          <a:r>
            <a:rPr kumimoji="1" lang="ja-JP" altLang="en-US" sz="1300" baseline="0">
              <a:solidFill>
                <a:schemeClr val="dk1"/>
              </a:solidFill>
              <a:effectLst/>
              <a:latin typeface="+mn-lt"/>
              <a:ea typeface="+mn-ea"/>
              <a:cs typeface="+mn-cs"/>
            </a:rPr>
            <a:t>以降</a:t>
          </a:r>
          <a:r>
            <a:rPr kumimoji="1" lang="ja-JP" altLang="ja-JP" sz="1300" baseline="0">
              <a:solidFill>
                <a:schemeClr val="dk1"/>
              </a:solidFill>
              <a:effectLst/>
              <a:latin typeface="+mn-lt"/>
              <a:ea typeface="+mn-ea"/>
              <a:cs typeface="+mn-cs"/>
            </a:rPr>
            <a:t>は低くなる</a:t>
          </a:r>
          <a:r>
            <a:rPr kumimoji="1" lang="ja-JP" altLang="en-US" sz="1300" baseline="0">
              <a:solidFill>
                <a:schemeClr val="dk1"/>
              </a:solidFill>
              <a:effectLst/>
              <a:latin typeface="+mn-lt"/>
              <a:ea typeface="+mn-ea"/>
              <a:cs typeface="+mn-cs"/>
            </a:rPr>
            <a:t>見込みである</a:t>
          </a:r>
          <a:r>
            <a:rPr kumimoji="1" lang="ja-JP" altLang="ja-JP" sz="130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財政調整基金残高は，予算執行時での節減及び財源の確保により，基金取り崩しを行わなかったこと，また，決算剰余金分として</a:t>
          </a:r>
          <a:r>
            <a:rPr kumimoji="1" lang="en-US" altLang="ja-JP" sz="1300">
              <a:solidFill>
                <a:schemeClr val="dk1"/>
              </a:solidFill>
              <a:effectLst/>
              <a:latin typeface="+mn-lt"/>
              <a:ea typeface="+mn-ea"/>
              <a:cs typeface="+mn-cs"/>
            </a:rPr>
            <a:t>685</a:t>
          </a:r>
          <a:r>
            <a:rPr kumimoji="1" lang="ja-JP" altLang="ja-JP" sz="1300">
              <a:solidFill>
                <a:schemeClr val="dk1"/>
              </a:solidFill>
              <a:effectLst/>
              <a:latin typeface="+mn-lt"/>
              <a:ea typeface="+mn-ea"/>
              <a:cs typeface="+mn-cs"/>
            </a:rPr>
            <a:t>百万（</a:t>
          </a:r>
          <a:r>
            <a:rPr kumimoji="1" lang="en-US" altLang="ja-JP" sz="1300">
              <a:solidFill>
                <a:schemeClr val="dk1"/>
              </a:solidFill>
              <a:effectLst/>
              <a:latin typeface="+mn-lt"/>
              <a:ea typeface="+mn-ea"/>
              <a:cs typeface="+mn-cs"/>
            </a:rPr>
            <a:t>4.68</a:t>
          </a:r>
          <a:r>
            <a:rPr kumimoji="1" lang="ja-JP" altLang="ja-JP" sz="1300">
              <a:solidFill>
                <a:schemeClr val="dk1"/>
              </a:solidFill>
              <a:effectLst/>
              <a:latin typeface="+mn-lt"/>
              <a:ea typeface="+mn-ea"/>
              <a:cs typeface="+mn-cs"/>
            </a:rPr>
            <a:t>ポイント）の積み立てを行った結果，前年度より</a:t>
          </a:r>
          <a:r>
            <a:rPr kumimoji="1" lang="en-US" altLang="ja-JP" sz="1300">
              <a:solidFill>
                <a:schemeClr val="dk1"/>
              </a:solidFill>
              <a:effectLst/>
              <a:latin typeface="+mn-lt"/>
              <a:ea typeface="+mn-ea"/>
              <a:cs typeface="+mn-cs"/>
            </a:rPr>
            <a:t>5.08</a:t>
          </a:r>
          <a:r>
            <a:rPr kumimoji="1" lang="ja-JP" altLang="ja-JP" sz="1300">
              <a:solidFill>
                <a:schemeClr val="dk1"/>
              </a:solidFill>
              <a:effectLst/>
              <a:latin typeface="+mn-lt"/>
              <a:ea typeface="+mn-ea"/>
              <a:cs typeface="+mn-cs"/>
            </a:rPr>
            <a:t>ポイント増となっている。</a:t>
          </a:r>
          <a:endParaRPr lang="ja-JP" altLang="ja-JP" sz="1300">
            <a:effectLst/>
          </a:endParaRPr>
        </a:p>
        <a:p>
          <a:r>
            <a:rPr kumimoji="1" lang="ja-JP" altLang="ja-JP" sz="1300">
              <a:solidFill>
                <a:schemeClr val="dk1"/>
              </a:solidFill>
              <a:effectLst/>
              <a:latin typeface="+mn-lt"/>
              <a:ea typeface="+mn-ea"/>
              <a:cs typeface="+mn-cs"/>
            </a:rPr>
            <a:t>　実質収支額は，公営墓地特別会計で新たに整備した墓地の永代使用料</a:t>
          </a:r>
          <a:r>
            <a:rPr kumimoji="1" lang="en-US" altLang="ja-JP" sz="1300" b="0" i="0">
              <a:solidFill>
                <a:schemeClr val="dk1"/>
              </a:solidFill>
              <a:effectLst/>
              <a:latin typeface="+mn-lt"/>
              <a:ea typeface="+mn-ea"/>
              <a:cs typeface="+mn-cs"/>
            </a:rPr>
            <a:t>68</a:t>
          </a:r>
          <a:r>
            <a:rPr kumimoji="1" lang="ja-JP" altLang="ja-JP" sz="1300" b="0" i="0">
              <a:solidFill>
                <a:schemeClr val="dk1"/>
              </a:solidFill>
              <a:effectLst/>
              <a:latin typeface="+mn-lt"/>
              <a:ea typeface="+mn-ea"/>
              <a:cs typeface="+mn-cs"/>
            </a:rPr>
            <a:t>百万円の収入があったことなどから，実質収支額が</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149</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1.02</a:t>
          </a:r>
          <a:r>
            <a:rPr kumimoji="1" lang="ja-JP" altLang="ja-JP" sz="1300">
              <a:solidFill>
                <a:schemeClr val="dk1"/>
              </a:solidFill>
              <a:effectLst/>
              <a:latin typeface="+mn-lt"/>
              <a:ea typeface="+mn-ea"/>
              <a:cs typeface="+mn-cs"/>
            </a:rPr>
            <a:t>ポイント増となり，実質単年度収支も</a:t>
          </a:r>
          <a:r>
            <a:rPr kumimoji="1" lang="en-US" altLang="ja-JP" sz="1300">
              <a:solidFill>
                <a:schemeClr val="dk1"/>
              </a:solidFill>
              <a:effectLst/>
              <a:latin typeface="+mn-lt"/>
              <a:ea typeface="+mn-ea"/>
              <a:cs typeface="+mn-cs"/>
            </a:rPr>
            <a:t>0.24</a:t>
          </a:r>
          <a:r>
            <a:rPr kumimoji="1" lang="ja-JP" altLang="ja-JP" sz="1300">
              <a:solidFill>
                <a:schemeClr val="dk1"/>
              </a:solidFill>
              <a:effectLst/>
              <a:latin typeface="+mn-lt"/>
              <a:ea typeface="+mn-ea"/>
              <a:cs typeface="+mn-cs"/>
            </a:rPr>
            <a:t>ポイント増となっている。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茨城県常陸大宮市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全会計が黒字決算であり連結実質赤字比率は算定されていない。</a:t>
          </a:r>
          <a:endParaRPr lang="ja-JP" altLang="ja-JP" sz="1300">
            <a:effectLst/>
          </a:endParaRPr>
        </a:p>
        <a:p>
          <a:r>
            <a:rPr kumimoji="1" lang="ja-JP" altLang="ja-JP" sz="1300">
              <a:solidFill>
                <a:schemeClr val="dk1"/>
              </a:solidFill>
              <a:effectLst/>
              <a:latin typeface="+mn-lt"/>
              <a:ea typeface="+mn-ea"/>
              <a:cs typeface="+mn-cs"/>
            </a:rPr>
            <a:t>　上水道事業会計では，</a:t>
          </a:r>
          <a:r>
            <a:rPr lang="ja-JP" altLang="ja-JP" sz="1300" b="0" i="0">
              <a:solidFill>
                <a:schemeClr val="dk1"/>
              </a:solidFill>
              <a:effectLst/>
              <a:latin typeface="+mn-lt"/>
              <a:ea typeface="+mn-ea"/>
              <a:cs typeface="+mn-cs"/>
            </a:rPr>
            <a:t>繰越工事等に伴う未払金の解消により流動負債が</a:t>
          </a:r>
          <a:r>
            <a:rPr lang="en-US" altLang="ja-JP" sz="1300" b="0" i="0">
              <a:solidFill>
                <a:schemeClr val="dk1"/>
              </a:solidFill>
              <a:effectLst/>
              <a:latin typeface="+mn-lt"/>
              <a:ea typeface="+mn-ea"/>
              <a:cs typeface="+mn-cs"/>
            </a:rPr>
            <a:t>163</a:t>
          </a:r>
          <a:r>
            <a:rPr lang="ja-JP" altLang="ja-JP" sz="1300" b="0" i="0">
              <a:solidFill>
                <a:schemeClr val="dk1"/>
              </a:solidFill>
              <a:effectLst/>
              <a:latin typeface="+mn-lt"/>
              <a:ea typeface="+mn-ea"/>
              <a:cs typeface="+mn-cs"/>
            </a:rPr>
            <a:t>百万円減となったことから実質収支が</a:t>
          </a:r>
          <a:r>
            <a:rPr lang="en-US" altLang="ja-JP" sz="1300" b="0" i="0">
              <a:solidFill>
                <a:schemeClr val="dk1"/>
              </a:solidFill>
              <a:effectLst/>
              <a:latin typeface="+mn-lt"/>
              <a:ea typeface="+mn-ea"/>
              <a:cs typeface="+mn-cs"/>
            </a:rPr>
            <a:t>1.57</a:t>
          </a:r>
          <a:r>
            <a:rPr lang="ja-JP" altLang="ja-JP" sz="1300" b="0" i="0">
              <a:solidFill>
                <a:schemeClr val="dk1"/>
              </a:solidFill>
              <a:effectLst/>
              <a:latin typeface="+mn-lt"/>
              <a:ea typeface="+mn-ea"/>
              <a:cs typeface="+mn-cs"/>
            </a:rPr>
            <a:t>ポイント増となっている。</a:t>
          </a:r>
          <a:endParaRPr lang="ja-JP" altLang="ja-JP" sz="1300">
            <a:effectLst/>
          </a:endParaRPr>
        </a:p>
        <a:p>
          <a:r>
            <a:rPr kumimoji="1" lang="ja-JP" altLang="ja-JP" sz="1300" b="0" i="0">
              <a:solidFill>
                <a:schemeClr val="dk1"/>
              </a:solidFill>
              <a:effectLst/>
              <a:latin typeface="+mn-lt"/>
              <a:ea typeface="+mn-ea"/>
              <a:cs typeface="+mn-cs"/>
            </a:rPr>
            <a:t>　介護保険特別会計では，介護給付費等負担金等の収入が増となったことから，実質収支が</a:t>
          </a:r>
          <a:r>
            <a:rPr kumimoji="1" lang="en-US" altLang="ja-JP" sz="1300" b="0" i="0">
              <a:solidFill>
                <a:schemeClr val="dk1"/>
              </a:solidFill>
              <a:effectLst/>
              <a:latin typeface="+mn-lt"/>
              <a:ea typeface="+mn-ea"/>
              <a:cs typeface="+mn-cs"/>
            </a:rPr>
            <a:t>1.01</a:t>
          </a:r>
          <a:r>
            <a:rPr kumimoji="1" lang="ja-JP" altLang="ja-JP" sz="1300" b="0" i="0">
              <a:solidFill>
                <a:schemeClr val="dk1"/>
              </a:solidFill>
              <a:effectLst/>
              <a:latin typeface="+mn-lt"/>
              <a:ea typeface="+mn-ea"/>
              <a:cs typeface="+mn-cs"/>
            </a:rPr>
            <a:t>ポイント増となった。しかし，これらについては，翌年度精算を行い，その結果，返還が</a:t>
          </a:r>
          <a:r>
            <a:rPr kumimoji="1" lang="en-US" altLang="ja-JP" sz="1300" b="0" i="0">
              <a:solidFill>
                <a:schemeClr val="dk1"/>
              </a:solidFill>
              <a:effectLst/>
              <a:latin typeface="+mn-lt"/>
              <a:ea typeface="+mn-ea"/>
              <a:cs typeface="+mn-cs"/>
            </a:rPr>
            <a:t>121</a:t>
          </a:r>
          <a:r>
            <a:rPr kumimoji="1" lang="ja-JP" altLang="ja-JP" sz="1300" b="0" i="0">
              <a:solidFill>
                <a:schemeClr val="dk1"/>
              </a:solidFill>
              <a:effectLst/>
              <a:latin typeface="+mn-lt"/>
              <a:ea typeface="+mn-ea"/>
              <a:cs typeface="+mn-cs"/>
            </a:rPr>
            <a:t>百万円となっており，これを差し引くと例年と同水準となる。</a:t>
          </a:r>
          <a:endParaRPr lang="ja-JP" altLang="ja-JP" sz="1300">
            <a:effectLst/>
          </a:endParaRPr>
        </a:p>
        <a:p>
          <a:r>
            <a:rPr kumimoji="1" lang="ja-JP" altLang="ja-JP" sz="1300" b="0" i="0">
              <a:solidFill>
                <a:schemeClr val="dk1"/>
              </a:solidFill>
              <a:effectLst/>
              <a:latin typeface="+mn-lt"/>
              <a:ea typeface="+mn-ea"/>
              <a:cs typeface="+mn-cs"/>
            </a:rPr>
            <a:t>　国民健康保険特別会計（事業勘定）では，国保加入世帯数の減などから国民健康保険税が減収となっており，昨年度は実質収支が落ち込んだ。今年度はそれらを踏まえ一般会計からの繰入金を</a:t>
          </a:r>
          <a:r>
            <a:rPr kumimoji="1" lang="en-US" altLang="ja-JP" sz="1300" b="0" i="0">
              <a:solidFill>
                <a:schemeClr val="dk1"/>
              </a:solidFill>
              <a:effectLst/>
              <a:latin typeface="+mn-lt"/>
              <a:ea typeface="+mn-ea"/>
              <a:cs typeface="+mn-cs"/>
            </a:rPr>
            <a:t>117</a:t>
          </a:r>
          <a:r>
            <a:rPr kumimoji="1" lang="ja-JP" altLang="ja-JP" sz="1300" b="0" i="0">
              <a:solidFill>
                <a:schemeClr val="dk1"/>
              </a:solidFill>
              <a:effectLst/>
              <a:latin typeface="+mn-lt"/>
              <a:ea typeface="+mn-ea"/>
              <a:cs typeface="+mn-cs"/>
            </a:rPr>
            <a:t>百万円増した結果，例年と同水準の実質収支となった。国民健康保険特別会計の健全財政を保つため，保険税の見直しについても検討課題となってきている。</a:t>
          </a:r>
          <a:endParaRPr lang="ja-JP" altLang="ja-JP" sz="1300">
            <a:effectLst/>
          </a:endParaRPr>
        </a:p>
        <a:p>
          <a:r>
            <a:rPr kumimoji="1" lang="ja-JP" altLang="ja-JP" sz="1300">
              <a:solidFill>
                <a:schemeClr val="dk1"/>
              </a:solidFill>
              <a:effectLst/>
              <a:latin typeface="+mn-lt"/>
              <a:ea typeface="+mn-ea"/>
              <a:cs typeface="+mn-cs"/>
            </a:rPr>
            <a:t>　公営墓地特別会計では，新たに整備した墓地の永代使用料</a:t>
          </a:r>
          <a:r>
            <a:rPr kumimoji="1" lang="en-US" altLang="ja-JP" sz="1300" b="0" i="0">
              <a:solidFill>
                <a:schemeClr val="dk1"/>
              </a:solidFill>
              <a:effectLst/>
              <a:latin typeface="+mn-lt"/>
              <a:ea typeface="+mn-ea"/>
              <a:cs typeface="+mn-cs"/>
            </a:rPr>
            <a:t>68</a:t>
          </a:r>
          <a:r>
            <a:rPr kumimoji="1" lang="ja-JP" altLang="ja-JP" sz="1300" b="0" i="0">
              <a:solidFill>
                <a:schemeClr val="dk1"/>
              </a:solidFill>
              <a:effectLst/>
              <a:latin typeface="+mn-lt"/>
              <a:ea typeface="+mn-ea"/>
              <a:cs typeface="+mn-cs"/>
            </a:rPr>
            <a:t>百万円の収入があったことから実質収支が</a:t>
          </a:r>
          <a:r>
            <a:rPr kumimoji="1" lang="en-US" altLang="ja-JP" sz="1300" b="0" i="0">
              <a:solidFill>
                <a:schemeClr val="dk1"/>
              </a:solidFill>
              <a:effectLst/>
              <a:latin typeface="+mn-lt"/>
              <a:ea typeface="+mn-ea"/>
              <a:cs typeface="+mn-cs"/>
            </a:rPr>
            <a:t>0.37</a:t>
          </a:r>
          <a:r>
            <a:rPr kumimoji="1" lang="ja-JP" altLang="ja-JP" sz="1300" b="0" i="0">
              <a:solidFill>
                <a:schemeClr val="dk1"/>
              </a:solidFill>
              <a:effectLst/>
              <a:latin typeface="+mn-lt"/>
              <a:ea typeface="+mn-ea"/>
              <a:cs typeface="+mn-cs"/>
            </a:rPr>
            <a:t>ポイント増となっている。この永代使用料は今後，整備費に充当した借入金の償還財源となるものである。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25544070</v>
      </c>
      <c r="BO4" s="379"/>
      <c r="BP4" s="379"/>
      <c r="BQ4" s="379"/>
      <c r="BR4" s="379"/>
      <c r="BS4" s="379"/>
      <c r="BT4" s="379"/>
      <c r="BU4" s="380"/>
      <c r="BV4" s="378">
        <v>25216732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10.3</v>
      </c>
      <c r="CU4" s="385"/>
      <c r="CV4" s="385"/>
      <c r="CW4" s="385"/>
      <c r="CX4" s="385"/>
      <c r="CY4" s="385"/>
      <c r="CZ4" s="385"/>
      <c r="DA4" s="386"/>
      <c r="DB4" s="384">
        <v>9.3000000000000007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23619999</v>
      </c>
      <c r="BO5" s="416"/>
      <c r="BP5" s="416"/>
      <c r="BQ5" s="416"/>
      <c r="BR5" s="416"/>
      <c r="BS5" s="416"/>
      <c r="BT5" s="416"/>
      <c r="BU5" s="417"/>
      <c r="BV5" s="415">
        <v>23592622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84.6</v>
      </c>
      <c r="CU5" s="413"/>
      <c r="CV5" s="413"/>
      <c r="CW5" s="413"/>
      <c r="CX5" s="413"/>
      <c r="CY5" s="413"/>
      <c r="CZ5" s="413"/>
      <c r="DA5" s="414"/>
      <c r="DB5" s="412">
        <v>84.5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1924071</v>
      </c>
      <c r="BO6" s="416"/>
      <c r="BP6" s="416"/>
      <c r="BQ6" s="416"/>
      <c r="BR6" s="416"/>
      <c r="BS6" s="416"/>
      <c r="BT6" s="416"/>
      <c r="BU6" s="417"/>
      <c r="BV6" s="415">
        <v>1624110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90.5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421561</v>
      </c>
      <c r="BO7" s="416"/>
      <c r="BP7" s="416"/>
      <c r="BQ7" s="416"/>
      <c r="BR7" s="416"/>
      <c r="BS7" s="416"/>
      <c r="BT7" s="416"/>
      <c r="BU7" s="417"/>
      <c r="BV7" s="415">
        <v>254923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14629984</v>
      </c>
      <c r="CU7" s="416"/>
      <c r="CV7" s="416"/>
      <c r="CW7" s="416"/>
      <c r="CX7" s="416"/>
      <c r="CY7" s="416"/>
      <c r="CZ7" s="416"/>
      <c r="DA7" s="417"/>
      <c r="DB7" s="415">
        <v>14799077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1502510</v>
      </c>
      <c r="BO8" s="416"/>
      <c r="BP8" s="416"/>
      <c r="BQ8" s="416"/>
      <c r="BR8" s="416"/>
      <c r="BS8" s="416"/>
      <c r="BT8" s="416"/>
      <c r="BU8" s="417"/>
      <c r="BV8" s="415">
        <v>1369187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42587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133323</v>
      </c>
      <c r="BO9" s="416"/>
      <c r="BP9" s="416"/>
      <c r="BQ9" s="416"/>
      <c r="BR9" s="416"/>
      <c r="BS9" s="416"/>
      <c r="BT9" s="416"/>
      <c r="BU9" s="417"/>
      <c r="BV9" s="415">
        <v>225226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45178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684938</v>
      </c>
      <c r="BO10" s="416"/>
      <c r="BP10" s="416"/>
      <c r="BQ10" s="416"/>
      <c r="BR10" s="416"/>
      <c r="BS10" s="416"/>
      <c r="BT10" s="416"/>
      <c r="BU10" s="417"/>
      <c r="BV10" s="415">
        <v>567178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44117</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43882</v>
      </c>
      <c r="S13" s="497"/>
      <c r="T13" s="497"/>
      <c r="U13" s="497"/>
      <c r="V13" s="498"/>
      <c r="W13" s="431" t="s">
        <v>122</v>
      </c>
      <c r="X13" s="432"/>
      <c r="Y13" s="432"/>
      <c r="Z13" s="432"/>
      <c r="AA13" s="432"/>
      <c r="AB13" s="422"/>
      <c r="AC13" s="466">
        <v>2399</v>
      </c>
      <c r="AD13" s="467"/>
      <c r="AE13" s="467"/>
      <c r="AF13" s="467"/>
      <c r="AG13" s="506"/>
      <c r="AH13" s="466">
        <v>3499</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818261</v>
      </c>
      <c r="BO13" s="416"/>
      <c r="BP13" s="416"/>
      <c r="BQ13" s="416"/>
      <c r="BR13" s="416"/>
      <c r="BS13" s="416"/>
      <c r="BT13" s="416"/>
      <c r="BU13" s="417"/>
      <c r="BV13" s="415">
        <v>792404</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8.6</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44708</v>
      </c>
      <c r="S14" s="497"/>
      <c r="T14" s="497"/>
      <c r="U14" s="497"/>
      <c r="V14" s="498"/>
      <c r="W14" s="405"/>
      <c r="X14" s="406"/>
      <c r="Y14" s="406"/>
      <c r="Z14" s="406"/>
      <c r="AA14" s="406"/>
      <c r="AB14" s="395"/>
      <c r="AC14" s="499">
        <v>11.2</v>
      </c>
      <c r="AD14" s="500"/>
      <c r="AE14" s="500"/>
      <c r="AF14" s="500"/>
      <c r="AG14" s="501"/>
      <c r="AH14" s="499">
        <v>14.3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25.9</v>
      </c>
      <c r="CU14" s="511"/>
      <c r="CV14" s="511"/>
      <c r="CW14" s="511"/>
      <c r="CX14" s="511"/>
      <c r="CY14" s="511"/>
      <c r="CZ14" s="511"/>
      <c r="DA14" s="512"/>
      <c r="DB14" s="510">
        <v>35.200000000000003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44478</v>
      </c>
      <c r="S15" s="497"/>
      <c r="T15" s="497"/>
      <c r="U15" s="497"/>
      <c r="V15" s="498"/>
      <c r="W15" s="431" t="s">
        <v>129</v>
      </c>
      <c r="X15" s="432"/>
      <c r="Y15" s="432"/>
      <c r="Z15" s="432"/>
      <c r="AA15" s="432"/>
      <c r="AB15" s="422"/>
      <c r="AC15" s="466">
        <v>6639</v>
      </c>
      <c r="AD15" s="467"/>
      <c r="AE15" s="467"/>
      <c r="AF15" s="467"/>
      <c r="AG15" s="506"/>
      <c r="AH15" s="466">
        <v>7797</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4689251</v>
      </c>
      <c r="BO15" s="379"/>
      <c r="BP15" s="379"/>
      <c r="BQ15" s="379"/>
      <c r="BR15" s="379"/>
      <c r="BS15" s="379"/>
      <c r="BT15" s="379"/>
      <c r="BU15" s="380"/>
      <c r="BV15" s="378">
        <v>4527535</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31.1</v>
      </c>
      <c r="AD16" s="500"/>
      <c r="AE16" s="500"/>
      <c r="AF16" s="500"/>
      <c r="AG16" s="501"/>
      <c r="AH16" s="499">
        <v>31.9</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10796772</v>
      </c>
      <c r="BO16" s="416"/>
      <c r="BP16" s="416"/>
      <c r="BQ16" s="416"/>
      <c r="BR16" s="416"/>
      <c r="BS16" s="416"/>
      <c r="BT16" s="416"/>
      <c r="BU16" s="417"/>
      <c r="BV16" s="415">
        <v>10255043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12329</v>
      </c>
      <c r="AD17" s="467"/>
      <c r="AE17" s="467"/>
      <c r="AF17" s="467"/>
      <c r="AG17" s="506"/>
      <c r="AH17" s="466">
        <v>12843</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5901713</v>
      </c>
      <c r="BO17" s="416"/>
      <c r="BP17" s="416"/>
      <c r="BQ17" s="416"/>
      <c r="BR17" s="416"/>
      <c r="BS17" s="416"/>
      <c r="BT17" s="416"/>
      <c r="BU17" s="417"/>
      <c r="BV17" s="415">
        <v>5791798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348.45</v>
      </c>
      <c r="M18" s="528"/>
      <c r="N18" s="528"/>
      <c r="O18" s="528"/>
      <c r="P18" s="528"/>
      <c r="Q18" s="528"/>
      <c r="R18" s="529"/>
      <c r="S18" s="529"/>
      <c r="T18" s="529"/>
      <c r="U18" s="529"/>
      <c r="V18" s="530"/>
      <c r="W18" s="433"/>
      <c r="X18" s="434"/>
      <c r="Y18" s="434"/>
      <c r="Z18" s="434"/>
      <c r="AA18" s="434"/>
      <c r="AB18" s="425"/>
      <c r="AC18" s="531">
        <v>57.7</v>
      </c>
      <c r="AD18" s="532"/>
      <c r="AE18" s="532"/>
      <c r="AF18" s="532"/>
      <c r="AG18" s="533"/>
      <c r="AH18" s="531">
        <v>52.6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12572888</v>
      </c>
      <c r="BO18" s="416"/>
      <c r="BP18" s="416"/>
      <c r="BQ18" s="416"/>
      <c r="BR18" s="416"/>
      <c r="BS18" s="416"/>
      <c r="BT18" s="416"/>
      <c r="BU18" s="417"/>
      <c r="BV18" s="415">
        <v>12630172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17915459</v>
      </c>
      <c r="BO19" s="416"/>
      <c r="BP19" s="416"/>
      <c r="BQ19" s="416"/>
      <c r="BR19" s="416"/>
      <c r="BS19" s="416"/>
      <c r="BT19" s="416"/>
      <c r="BU19" s="417"/>
      <c r="BV19" s="415">
        <v>17568195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16005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26443156</v>
      </c>
      <c r="BO23" s="416"/>
      <c r="BP23" s="416"/>
      <c r="BQ23" s="416"/>
      <c r="BR23" s="416"/>
      <c r="BS23" s="416"/>
      <c r="BT23" s="416"/>
      <c r="BU23" s="417"/>
      <c r="BV23" s="415">
        <v>25720387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6560</v>
      </c>
      <c r="R24" s="467"/>
      <c r="S24" s="467"/>
      <c r="T24" s="467"/>
      <c r="U24" s="467"/>
      <c r="V24" s="506"/>
      <c r="W24" s="561"/>
      <c r="X24" s="549"/>
      <c r="Y24" s="550"/>
      <c r="Z24" s="465" t="s">
        <v>152</v>
      </c>
      <c r="AA24" s="445"/>
      <c r="AB24" s="445"/>
      <c r="AC24" s="445"/>
      <c r="AD24" s="445"/>
      <c r="AE24" s="445"/>
      <c r="AF24" s="445"/>
      <c r="AG24" s="446"/>
      <c r="AH24" s="466">
        <v>436</v>
      </c>
      <c r="AI24" s="467"/>
      <c r="AJ24" s="467"/>
      <c r="AK24" s="467"/>
      <c r="AL24" s="506"/>
      <c r="AM24" s="466">
        <v>1362936</v>
      </c>
      <c r="AN24" s="467"/>
      <c r="AO24" s="467"/>
      <c r="AP24" s="467"/>
      <c r="AQ24" s="467"/>
      <c r="AR24" s="506"/>
      <c r="AS24" s="466">
        <v>3126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19534677</v>
      </c>
      <c r="BO24" s="416"/>
      <c r="BP24" s="416"/>
      <c r="BQ24" s="416"/>
      <c r="BR24" s="416"/>
      <c r="BS24" s="416"/>
      <c r="BT24" s="416"/>
      <c r="BU24" s="417"/>
      <c r="BV24" s="415">
        <v>19854539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6430</v>
      </c>
      <c r="R25" s="467"/>
      <c r="S25" s="467"/>
      <c r="T25" s="467"/>
      <c r="U25" s="467"/>
      <c r="V25" s="506"/>
      <c r="W25" s="561"/>
      <c r="X25" s="549"/>
      <c r="Y25" s="550"/>
      <c r="Z25" s="465" t="s">
        <v>155</v>
      </c>
      <c r="AA25" s="445"/>
      <c r="AB25" s="445"/>
      <c r="AC25" s="445"/>
      <c r="AD25" s="445"/>
      <c r="AE25" s="445"/>
      <c r="AF25" s="445"/>
      <c r="AG25" s="446"/>
      <c r="AH25" s="466">
        <v>77</v>
      </c>
      <c r="AI25" s="467"/>
      <c r="AJ25" s="467"/>
      <c r="AK25" s="467"/>
      <c r="AL25" s="506"/>
      <c r="AM25" s="466">
        <v>230461</v>
      </c>
      <c r="AN25" s="467"/>
      <c r="AO25" s="467"/>
      <c r="AP25" s="467"/>
      <c r="AQ25" s="467"/>
      <c r="AR25" s="506"/>
      <c r="AS25" s="466">
        <v>2993</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3717304</v>
      </c>
      <c r="BO25" s="379"/>
      <c r="BP25" s="379"/>
      <c r="BQ25" s="379"/>
      <c r="BR25" s="379"/>
      <c r="BS25" s="379"/>
      <c r="BT25" s="379"/>
      <c r="BU25" s="380"/>
      <c r="BV25" s="378">
        <v>1860722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6000</v>
      </c>
      <c r="R26" s="467"/>
      <c r="S26" s="467"/>
      <c r="T26" s="467"/>
      <c r="U26" s="467"/>
      <c r="V26" s="506"/>
      <c r="W26" s="561"/>
      <c r="X26" s="549"/>
      <c r="Y26" s="550"/>
      <c r="Z26" s="465" t="s">
        <v>158</v>
      </c>
      <c r="AA26" s="571"/>
      <c r="AB26" s="571"/>
      <c r="AC26" s="571"/>
      <c r="AD26" s="571"/>
      <c r="AE26" s="571"/>
      <c r="AF26" s="571"/>
      <c r="AG26" s="572"/>
      <c r="AH26" s="466">
        <v>21</v>
      </c>
      <c r="AI26" s="467"/>
      <c r="AJ26" s="467"/>
      <c r="AK26" s="467"/>
      <c r="AL26" s="506"/>
      <c r="AM26" s="466">
        <v>66948</v>
      </c>
      <c r="AN26" s="467"/>
      <c r="AO26" s="467"/>
      <c r="AP26" s="467"/>
      <c r="AQ26" s="467"/>
      <c r="AR26" s="506"/>
      <c r="AS26" s="466">
        <v>3188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4100</v>
      </c>
      <c r="R27" s="467"/>
      <c r="S27" s="467"/>
      <c r="T27" s="467"/>
      <c r="U27" s="467"/>
      <c r="V27" s="506"/>
      <c r="W27" s="561"/>
      <c r="X27" s="549"/>
      <c r="Y27" s="550"/>
      <c r="Z27" s="465" t="s">
        <v>161</v>
      </c>
      <c r="AA27" s="445"/>
      <c r="AB27" s="445"/>
      <c r="AC27" s="445"/>
      <c r="AD27" s="445"/>
      <c r="AE27" s="445"/>
      <c r="AF27" s="445"/>
      <c r="AG27" s="446"/>
      <c r="AH27" s="466">
        <v>8</v>
      </c>
      <c r="AI27" s="467"/>
      <c r="AJ27" s="467"/>
      <c r="AK27" s="467"/>
      <c r="AL27" s="506"/>
      <c r="AM27" s="466">
        <v>28696</v>
      </c>
      <c r="AN27" s="467"/>
      <c r="AO27" s="467"/>
      <c r="AP27" s="467"/>
      <c r="AQ27" s="467"/>
      <c r="AR27" s="506"/>
      <c r="AS27" s="466">
        <v>3587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601432</v>
      </c>
      <c r="BO27" s="585"/>
      <c r="BP27" s="585"/>
      <c r="BQ27" s="585"/>
      <c r="BR27" s="585"/>
      <c r="BS27" s="585"/>
      <c r="BT27" s="585"/>
      <c r="BU27" s="586"/>
      <c r="BV27" s="584">
        <v>601161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3700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5697943</v>
      </c>
      <c r="BO28" s="379"/>
      <c r="BP28" s="379"/>
      <c r="BQ28" s="379"/>
      <c r="BR28" s="379"/>
      <c r="BS28" s="379"/>
      <c r="BT28" s="379"/>
      <c r="BU28" s="380"/>
      <c r="BV28" s="378">
        <v>5013005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18</v>
      </c>
      <c r="M29" s="467"/>
      <c r="N29" s="467"/>
      <c r="O29" s="467"/>
      <c r="P29" s="506"/>
      <c r="Q29" s="466">
        <v>3500</v>
      </c>
      <c r="R29" s="467"/>
      <c r="S29" s="467"/>
      <c r="T29" s="467"/>
      <c r="U29" s="467"/>
      <c r="V29" s="506"/>
      <c r="W29" s="562"/>
      <c r="X29" s="563"/>
      <c r="Y29" s="564"/>
      <c r="Z29" s="465" t="s">
        <v>168</v>
      </c>
      <c r="AA29" s="445"/>
      <c r="AB29" s="445"/>
      <c r="AC29" s="445"/>
      <c r="AD29" s="445"/>
      <c r="AE29" s="445"/>
      <c r="AF29" s="445"/>
      <c r="AG29" s="446"/>
      <c r="AH29" s="466">
        <v>444</v>
      </c>
      <c r="AI29" s="467"/>
      <c r="AJ29" s="467"/>
      <c r="AK29" s="467"/>
      <c r="AL29" s="506"/>
      <c r="AM29" s="466">
        <v>1391632</v>
      </c>
      <c r="AN29" s="467"/>
      <c r="AO29" s="467"/>
      <c r="AP29" s="467"/>
      <c r="AQ29" s="467"/>
      <c r="AR29" s="506"/>
      <c r="AS29" s="466">
        <v>3134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1881018</v>
      </c>
      <c r="BO29" s="416"/>
      <c r="BP29" s="416"/>
      <c r="BQ29" s="416"/>
      <c r="BR29" s="416"/>
      <c r="BS29" s="416"/>
      <c r="BT29" s="416"/>
      <c r="BU29" s="417"/>
      <c r="BV29" s="415">
        <v>1706924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2606987</v>
      </c>
      <c r="BO30" s="585"/>
      <c r="BP30" s="585"/>
      <c r="BQ30" s="585"/>
      <c r="BR30" s="585"/>
      <c r="BS30" s="585"/>
      <c r="BT30" s="585"/>
      <c r="BU30" s="586"/>
      <c r="BV30" s="584">
        <v>2652427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常陸大宮市農業公社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公営墓地特別会計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国民健康保険特別会計（診療施設勘定）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常陸大宮街づくり</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温泉事業特別会計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IF('各会計、関係団体の財政状況及び健全化判断比率'!B35="","",'各会計、関係団体の財政状況及び健全化判断比率'!B35)</f>
        <v>簡易水道事業特別会計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常陸大宮市振興財団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IF('各会計、関係団体の財政状況及び健全化判断比率'!B36="","",'各会計、関係団体の財政状況及び健全化判断比率'!B36)</f>
        <v>戸別浄化槽整備事業特別会計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ふるさと活性化センターみわ</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IF('各会計、関係団体の財政状況及び健全化判断比率'!B37="","",'各会計、関係団体の財政状況及び健全化判断比率'!B37)</f>
        <v>宅地造成事業特別会計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茨城県後期高齢者医療広域連合（後期高齢者医療特別会計）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おがわ地域振興</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茨城北農業共済事務組合（農業共済事務会計）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常陸大宮市体育協会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大宮地方環境整備組合</v>
      </c>
      <c r="BZ40" s="597"/>
      <c r="CA40" s="597"/>
      <c r="CB40" s="597"/>
      <c r="CC40" s="597"/>
      <c r="CD40" s="597"/>
      <c r="CE40" s="597"/>
      <c r="CF40" s="597"/>
      <c r="CG40" s="597"/>
      <c r="CH40" s="597"/>
      <c r="CI40" s="597"/>
      <c r="CJ40" s="597"/>
      <c r="CK40" s="597"/>
      <c r="CL40" s="597"/>
      <c r="CM40" s="597"/>
      <c r="CN40" s="165"/>
      <c r="CO40" s="596">
        <f t="shared" si="3"/>
        <v>27</v>
      </c>
      <c r="CP40" s="596"/>
      <c r="CQ40" s="597" t="str">
        <f>IF('各会計、関係団体の財政状況及び健全化判断比率'!BS13="","",'各会計、関係団体の財政状況及び健全化判断比率'!BS13)</f>
        <v>常陸大宮市温泉事業</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28</v>
      </c>
      <c r="CP41" s="596"/>
      <c r="CQ41" s="597" t="str">
        <f>IF('各会計、関係団体の財政状況及び健全化判断比率'!BS14="","",'各会計、関係団体の財政状況及び健全化判断比率'!BS14)</f>
        <v>元気な郷づくり</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535</v>
      </c>
      <c r="D34" s="1181"/>
      <c r="E34" s="1182"/>
      <c r="F34" s="32">
        <v>6.74</v>
      </c>
      <c r="G34" s="33">
        <v>6.76</v>
      </c>
      <c r="H34" s="33">
        <v>7.48</v>
      </c>
      <c r="I34" s="33">
        <v>9.14</v>
      </c>
      <c r="J34" s="34">
        <v>9.8000000000000007</v>
      </c>
      <c r="K34" s="22"/>
      <c r="L34" s="22"/>
      <c r="M34" s="22"/>
      <c r="N34" s="22"/>
      <c r="O34" s="22"/>
      <c r="P34" s="22"/>
    </row>
    <row r="35" spans="1:16" ht="39" customHeight="1" x14ac:dyDescent="0.15">
      <c r="A35" s="22"/>
      <c r="B35" s="35"/>
      <c r="C35" s="1175" t="s">
        <v>536</v>
      </c>
      <c r="D35" s="1176"/>
      <c r="E35" s="1177"/>
      <c r="F35" s="36">
        <v>3.67</v>
      </c>
      <c r="G35" s="37">
        <v>4.82</v>
      </c>
      <c r="H35" s="37">
        <v>6.2</v>
      </c>
      <c r="I35" s="37">
        <v>4.08</v>
      </c>
      <c r="J35" s="38">
        <v>5.65</v>
      </c>
      <c r="K35" s="22"/>
      <c r="L35" s="22"/>
      <c r="M35" s="22"/>
      <c r="N35" s="22"/>
      <c r="O35" s="22"/>
      <c r="P35" s="22"/>
    </row>
    <row r="36" spans="1:16" ht="39" customHeight="1" x14ac:dyDescent="0.15">
      <c r="A36" s="22"/>
      <c r="B36" s="35"/>
      <c r="C36" s="1175" t="s">
        <v>537</v>
      </c>
      <c r="D36" s="1176"/>
      <c r="E36" s="1177"/>
      <c r="F36" s="36">
        <v>0.28999999999999998</v>
      </c>
      <c r="G36" s="37">
        <v>0.48</v>
      </c>
      <c r="H36" s="37">
        <v>0.4</v>
      </c>
      <c r="I36" s="37">
        <v>0.37</v>
      </c>
      <c r="J36" s="38">
        <v>1.38</v>
      </c>
      <c r="K36" s="22"/>
      <c r="L36" s="22"/>
      <c r="M36" s="22"/>
      <c r="N36" s="22"/>
      <c r="O36" s="22"/>
      <c r="P36" s="22"/>
    </row>
    <row r="37" spans="1:16" ht="39" customHeight="1" x14ac:dyDescent="0.15">
      <c r="A37" s="22"/>
      <c r="B37" s="35"/>
      <c r="C37" s="1175" t="s">
        <v>538</v>
      </c>
      <c r="D37" s="1176"/>
      <c r="E37" s="1177"/>
      <c r="F37" s="36">
        <v>1.32</v>
      </c>
      <c r="G37" s="37">
        <v>1.58</v>
      </c>
      <c r="H37" s="37">
        <v>1.43</v>
      </c>
      <c r="I37" s="37">
        <v>0.74</v>
      </c>
      <c r="J37" s="38">
        <v>1.35</v>
      </c>
      <c r="K37" s="22"/>
      <c r="L37" s="22"/>
      <c r="M37" s="22"/>
      <c r="N37" s="22"/>
      <c r="O37" s="22"/>
      <c r="P37" s="22"/>
    </row>
    <row r="38" spans="1:16" ht="39" customHeight="1" x14ac:dyDescent="0.15">
      <c r="A38" s="22"/>
      <c r="B38" s="35"/>
      <c r="C38" s="1175" t="s">
        <v>539</v>
      </c>
      <c r="D38" s="1176"/>
      <c r="E38" s="1177"/>
      <c r="F38" s="36">
        <v>0.36</v>
      </c>
      <c r="G38" s="37">
        <v>0.06</v>
      </c>
      <c r="H38" s="37">
        <v>7.0000000000000007E-2</v>
      </c>
      <c r="I38" s="37">
        <v>0.09</v>
      </c>
      <c r="J38" s="38">
        <v>0.46</v>
      </c>
      <c r="K38" s="22"/>
      <c r="L38" s="22"/>
      <c r="M38" s="22"/>
      <c r="N38" s="22"/>
      <c r="O38" s="22"/>
      <c r="P38" s="22"/>
    </row>
    <row r="39" spans="1:16" ht="39" customHeight="1" x14ac:dyDescent="0.15">
      <c r="A39" s="22"/>
      <c r="B39" s="35"/>
      <c r="C39" s="1175" t="s">
        <v>540</v>
      </c>
      <c r="D39" s="1176"/>
      <c r="E39" s="1177"/>
      <c r="F39" s="36">
        <v>0.16</v>
      </c>
      <c r="G39" s="37">
        <v>0.1</v>
      </c>
      <c r="H39" s="37">
        <v>0.1</v>
      </c>
      <c r="I39" s="37">
        <v>0.1</v>
      </c>
      <c r="J39" s="38">
        <v>0.28999999999999998</v>
      </c>
      <c r="K39" s="22"/>
      <c r="L39" s="22"/>
      <c r="M39" s="22"/>
      <c r="N39" s="22"/>
      <c r="O39" s="22"/>
      <c r="P39" s="22"/>
    </row>
    <row r="40" spans="1:16" ht="39" customHeight="1" x14ac:dyDescent="0.15">
      <c r="A40" s="22"/>
      <c r="B40" s="35"/>
      <c r="C40" s="1175" t="s">
        <v>541</v>
      </c>
      <c r="D40" s="1176"/>
      <c r="E40" s="1177"/>
      <c r="F40" s="36">
        <v>0.04</v>
      </c>
      <c r="G40" s="37">
        <v>0.11</v>
      </c>
      <c r="H40" s="37">
        <v>0.13</v>
      </c>
      <c r="I40" s="37">
        <v>0.12</v>
      </c>
      <c r="J40" s="38">
        <v>0.24</v>
      </c>
      <c r="K40" s="22"/>
      <c r="L40" s="22"/>
      <c r="M40" s="22"/>
      <c r="N40" s="22"/>
      <c r="O40" s="22"/>
      <c r="P40" s="22"/>
    </row>
    <row r="41" spans="1:16" ht="39" customHeight="1" x14ac:dyDescent="0.15">
      <c r="A41" s="22"/>
      <c r="B41" s="35"/>
      <c r="C41" s="1175" t="s">
        <v>542</v>
      </c>
      <c r="D41" s="1176"/>
      <c r="E41" s="1177"/>
      <c r="F41" s="36">
        <v>0.4</v>
      </c>
      <c r="G41" s="37">
        <v>0.13</v>
      </c>
      <c r="H41" s="37">
        <v>7.0000000000000007E-2</v>
      </c>
      <c r="I41" s="37">
        <v>0.1</v>
      </c>
      <c r="J41" s="38">
        <v>0.1</v>
      </c>
      <c r="K41" s="22"/>
      <c r="L41" s="22"/>
      <c r="M41" s="22"/>
      <c r="N41" s="22"/>
      <c r="O41" s="22"/>
      <c r="P41" s="22"/>
    </row>
    <row r="42" spans="1:16" ht="39" customHeight="1" x14ac:dyDescent="0.15">
      <c r="A42" s="22"/>
      <c r="B42" s="39"/>
      <c r="C42" s="1175" t="s">
        <v>543</v>
      </c>
      <c r="D42" s="1176"/>
      <c r="E42" s="1177"/>
      <c r="F42" s="36" t="s">
        <v>491</v>
      </c>
      <c r="G42" s="37" t="s">
        <v>491</v>
      </c>
      <c r="H42" s="37" t="s">
        <v>491</v>
      </c>
      <c r="I42" s="37" t="s">
        <v>491</v>
      </c>
      <c r="J42" s="38" t="s">
        <v>491</v>
      </c>
      <c r="K42" s="22"/>
      <c r="L42" s="22"/>
      <c r="M42" s="22"/>
      <c r="N42" s="22"/>
      <c r="O42" s="22"/>
      <c r="P42" s="22"/>
    </row>
    <row r="43" spans="1:16" ht="39" customHeight="1" thickBot="1" x14ac:dyDescent="0.2">
      <c r="A43" s="22"/>
      <c r="B43" s="40"/>
      <c r="C43" s="1178" t="s">
        <v>544</v>
      </c>
      <c r="D43" s="1179"/>
      <c r="E43" s="1180"/>
      <c r="F43" s="41">
        <v>0.16</v>
      </c>
      <c r="G43" s="42">
        <v>0.17</v>
      </c>
      <c r="H43" s="42">
        <v>0.17</v>
      </c>
      <c r="I43" s="42">
        <v>0.17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3352</v>
      </c>
      <c r="L45" s="60">
        <v>3269</v>
      </c>
      <c r="M45" s="60">
        <v>3090</v>
      </c>
      <c r="N45" s="60">
        <v>2892</v>
      </c>
      <c r="O45" s="61">
        <v>2744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x14ac:dyDescent="0.15">
      <c r="A48" s="48"/>
      <c r="B48" s="1193"/>
      <c r="C48" s="1194"/>
      <c r="D48" s="62"/>
      <c r="E48" s="1185" t="s">
        <v>15</v>
      </c>
      <c r="F48" s="1185"/>
      <c r="G48" s="1185"/>
      <c r="H48" s="1185"/>
      <c r="I48" s="1185"/>
      <c r="J48" s="1186"/>
      <c r="K48" s="63">
        <v>708</v>
      </c>
      <c r="L48" s="64">
        <v>684</v>
      </c>
      <c r="M48" s="64">
        <v>711</v>
      </c>
      <c r="N48" s="64">
        <v>732</v>
      </c>
      <c r="O48" s="65">
        <v>727</v>
      </c>
      <c r="P48" s="48"/>
      <c r="Q48" s="48"/>
      <c r="R48" s="48"/>
      <c r="S48" s="48"/>
      <c r="T48" s="48"/>
      <c r="U48" s="48"/>
    </row>
    <row r="49" spans="1:21" ht="30.75" customHeight="1" x14ac:dyDescent="0.15">
      <c r="A49" s="48"/>
      <c r="B49" s="1193"/>
      <c r="C49" s="1194"/>
      <c r="D49" s="62"/>
      <c r="E49" s="1185" t="s">
        <v>16</v>
      </c>
      <c r="F49" s="1185"/>
      <c r="G49" s="1185"/>
      <c r="H49" s="1185"/>
      <c r="I49" s="1185"/>
      <c r="J49" s="1186"/>
      <c r="K49" s="63">
        <v>80</v>
      </c>
      <c r="L49" s="64">
        <v>46</v>
      </c>
      <c r="M49" s="64" t="s">
        <v>491</v>
      </c>
      <c r="N49" s="64" t="s">
        <v>491</v>
      </c>
      <c r="O49" s="65" t="s">
        <v>491</v>
      </c>
      <c r="P49" s="48"/>
      <c r="Q49" s="48"/>
      <c r="R49" s="48"/>
      <c r="S49" s="48"/>
      <c r="T49" s="48"/>
      <c r="U49" s="48"/>
    </row>
    <row r="50" spans="1:21" ht="30.75" customHeight="1" x14ac:dyDescent="0.15">
      <c r="A50" s="48"/>
      <c r="B50" s="1193"/>
      <c r="C50" s="1194"/>
      <c r="D50" s="62"/>
      <c r="E50" s="1185" t="s">
        <v>17</v>
      </c>
      <c r="F50" s="1185"/>
      <c r="G50" s="1185"/>
      <c r="H50" s="1185"/>
      <c r="I50" s="1185"/>
      <c r="J50" s="1186"/>
      <c r="K50" s="63">
        <v>3</v>
      </c>
      <c r="L50" s="64">
        <v>2</v>
      </c>
      <c r="M50" s="64">
        <v>0</v>
      </c>
      <c r="N50" s="64">
        <v>0</v>
      </c>
      <c r="O50" s="65" t="s">
        <v>491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491</v>
      </c>
      <c r="L51" s="64" t="s">
        <v>491</v>
      </c>
      <c r="M51" s="64" t="s">
        <v>491</v>
      </c>
      <c r="N51" s="64" t="s">
        <v>491</v>
      </c>
      <c r="O51" s="65" t="s">
        <v>491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2502</v>
      </c>
      <c r="L52" s="64">
        <v>2517</v>
      </c>
      <c r="M52" s="64">
        <v>2548</v>
      </c>
      <c r="N52" s="64">
        <v>2592</v>
      </c>
      <c r="O52" s="65">
        <v>2529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1641</v>
      </c>
      <c r="L53" s="69">
        <v>1484</v>
      </c>
      <c r="M53" s="69">
        <v>1253</v>
      </c>
      <c r="N53" s="69">
        <v>1032</v>
      </c>
      <c r="O53" s="70">
        <v>942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99" t="s">
        <v>24</v>
      </c>
      <c r="C41" s="1200"/>
      <c r="D41" s="81"/>
      <c r="E41" s="1205" t="s">
        <v>25</v>
      </c>
      <c r="F41" s="1205"/>
      <c r="G41" s="1205"/>
      <c r="H41" s="1206"/>
      <c r="I41" s="82">
        <v>25183</v>
      </c>
      <c r="J41" s="83">
        <v>24879</v>
      </c>
      <c r="K41" s="83">
        <v>24611</v>
      </c>
      <c r="L41" s="83">
        <v>25720</v>
      </c>
      <c r="M41" s="84">
        <v>26443</v>
      </c>
    </row>
    <row r="42" spans="2:13" ht="27.75" customHeight="1" x14ac:dyDescent="0.15">
      <c r="B42" s="1201"/>
      <c r="C42" s="1202"/>
      <c r="D42" s="85"/>
      <c r="E42" s="1207" t="s">
        <v>26</v>
      </c>
      <c r="F42" s="1207"/>
      <c r="G42" s="1207"/>
      <c r="H42" s="1208"/>
      <c r="I42" s="86">
        <v>2</v>
      </c>
      <c r="J42" s="87">
        <v>1</v>
      </c>
      <c r="K42" s="87">
        <v>0</v>
      </c>
      <c r="L42" s="87" t="s">
        <v>491</v>
      </c>
      <c r="M42" s="88" t="s">
        <v>491</v>
      </c>
    </row>
    <row r="43" spans="2:13" ht="27.75" customHeight="1" x14ac:dyDescent="0.15">
      <c r="B43" s="1201"/>
      <c r="C43" s="1202"/>
      <c r="D43" s="85"/>
      <c r="E43" s="1207" t="s">
        <v>27</v>
      </c>
      <c r="F43" s="1207"/>
      <c r="G43" s="1207"/>
      <c r="H43" s="1208"/>
      <c r="I43" s="86">
        <v>9983</v>
      </c>
      <c r="J43" s="87">
        <v>9636</v>
      </c>
      <c r="K43" s="87">
        <v>9387</v>
      </c>
      <c r="L43" s="87">
        <v>9139</v>
      </c>
      <c r="M43" s="88">
        <v>8770</v>
      </c>
    </row>
    <row r="44" spans="2:13" ht="27.75" customHeight="1" x14ac:dyDescent="0.15">
      <c r="B44" s="1201"/>
      <c r="C44" s="1202"/>
      <c r="D44" s="85"/>
      <c r="E44" s="1207" t="s">
        <v>28</v>
      </c>
      <c r="F44" s="1207"/>
      <c r="G44" s="1207"/>
      <c r="H44" s="1208"/>
      <c r="I44" s="86">
        <v>31</v>
      </c>
      <c r="J44" s="87" t="s">
        <v>491</v>
      </c>
      <c r="K44" s="87" t="s">
        <v>491</v>
      </c>
      <c r="L44" s="87" t="s">
        <v>491</v>
      </c>
      <c r="M44" s="88" t="s">
        <v>491</v>
      </c>
    </row>
    <row r="45" spans="2:13" ht="27.75" customHeight="1" x14ac:dyDescent="0.15">
      <c r="B45" s="1201"/>
      <c r="C45" s="1202"/>
      <c r="D45" s="85"/>
      <c r="E45" s="1207" t="s">
        <v>29</v>
      </c>
      <c r="F45" s="1207"/>
      <c r="G45" s="1207"/>
      <c r="H45" s="1208"/>
      <c r="I45" s="86">
        <v>5902</v>
      </c>
      <c r="J45" s="87">
        <v>5680</v>
      </c>
      <c r="K45" s="87">
        <v>5403</v>
      </c>
      <c r="L45" s="87">
        <v>5039</v>
      </c>
      <c r="M45" s="88">
        <v>4855</v>
      </c>
    </row>
    <row r="46" spans="2:13" ht="27.75" customHeight="1" x14ac:dyDescent="0.15">
      <c r="B46" s="1201"/>
      <c r="C46" s="1202"/>
      <c r="D46" s="85"/>
      <c r="E46" s="1207" t="s">
        <v>30</v>
      </c>
      <c r="F46" s="1207"/>
      <c r="G46" s="1207"/>
      <c r="H46" s="1208"/>
      <c r="I46" s="86" t="s">
        <v>491</v>
      </c>
      <c r="J46" s="87" t="s">
        <v>491</v>
      </c>
      <c r="K46" s="87">
        <v>6</v>
      </c>
      <c r="L46" s="87">
        <v>3</v>
      </c>
      <c r="M46" s="88" t="s">
        <v>491</v>
      </c>
    </row>
    <row r="47" spans="2:13" ht="27.75" customHeight="1" x14ac:dyDescent="0.15">
      <c r="B47" s="1201"/>
      <c r="C47" s="1202"/>
      <c r="D47" s="85"/>
      <c r="E47" s="1207" t="s">
        <v>31</v>
      </c>
      <c r="F47" s="1207"/>
      <c r="G47" s="1207"/>
      <c r="H47" s="1208"/>
      <c r="I47" s="86" t="s">
        <v>491</v>
      </c>
      <c r="J47" s="87" t="s">
        <v>491</v>
      </c>
      <c r="K47" s="87" t="s">
        <v>491</v>
      </c>
      <c r="L47" s="87" t="s">
        <v>491</v>
      </c>
      <c r="M47" s="88" t="s">
        <v>491</v>
      </c>
    </row>
    <row r="48" spans="2:13" ht="27.75" customHeight="1" x14ac:dyDescent="0.15">
      <c r="B48" s="1203"/>
      <c r="C48" s="1204"/>
      <c r="D48" s="85"/>
      <c r="E48" s="1207" t="s">
        <v>32</v>
      </c>
      <c r="F48" s="1207"/>
      <c r="G48" s="1207"/>
      <c r="H48" s="1208"/>
      <c r="I48" s="86" t="s">
        <v>491</v>
      </c>
      <c r="J48" s="87" t="s">
        <v>491</v>
      </c>
      <c r="K48" s="87" t="s">
        <v>491</v>
      </c>
      <c r="L48" s="87" t="s">
        <v>491</v>
      </c>
      <c r="M48" s="88" t="s">
        <v>491</v>
      </c>
    </row>
    <row r="49" spans="2:13" ht="27.75" customHeight="1" x14ac:dyDescent="0.15">
      <c r="B49" s="1209" t="s">
        <v>33</v>
      </c>
      <c r="C49" s="1210"/>
      <c r="D49" s="89"/>
      <c r="E49" s="1207" t="s">
        <v>34</v>
      </c>
      <c r="F49" s="1207"/>
      <c r="G49" s="1207"/>
      <c r="H49" s="1208"/>
      <c r="I49" s="86">
        <v>6234</v>
      </c>
      <c r="J49" s="87">
        <v>7405</v>
      </c>
      <c r="K49" s="87">
        <v>9275</v>
      </c>
      <c r="L49" s="87">
        <v>10187</v>
      </c>
      <c r="M49" s="88">
        <v>11083</v>
      </c>
    </row>
    <row r="50" spans="2:13" ht="27.75" customHeight="1" x14ac:dyDescent="0.15">
      <c r="B50" s="1201"/>
      <c r="C50" s="1202"/>
      <c r="D50" s="85"/>
      <c r="E50" s="1207" t="s">
        <v>35</v>
      </c>
      <c r="F50" s="1207"/>
      <c r="G50" s="1207"/>
      <c r="H50" s="1208"/>
      <c r="I50" s="86">
        <v>1717</v>
      </c>
      <c r="J50" s="87">
        <v>1478</v>
      </c>
      <c r="K50" s="87">
        <v>1259</v>
      </c>
      <c r="L50" s="87">
        <v>1096</v>
      </c>
      <c r="M50" s="88">
        <v>1025</v>
      </c>
    </row>
    <row r="51" spans="2:13" ht="27.75" customHeight="1" x14ac:dyDescent="0.15">
      <c r="B51" s="1203"/>
      <c r="C51" s="1204"/>
      <c r="D51" s="85"/>
      <c r="E51" s="1207" t="s">
        <v>36</v>
      </c>
      <c r="F51" s="1207"/>
      <c r="G51" s="1207"/>
      <c r="H51" s="1208"/>
      <c r="I51" s="86">
        <v>22953</v>
      </c>
      <c r="J51" s="87">
        <v>23258</v>
      </c>
      <c r="K51" s="87">
        <v>24439</v>
      </c>
      <c r="L51" s="87">
        <v>24259</v>
      </c>
      <c r="M51" s="88">
        <v>24777</v>
      </c>
    </row>
    <row r="52" spans="2:13" ht="27.75" customHeight="1" thickBot="1" x14ac:dyDescent="0.2">
      <c r="B52" s="1211" t="s">
        <v>37</v>
      </c>
      <c r="C52" s="1212"/>
      <c r="D52" s="90"/>
      <c r="E52" s="1213" t="s">
        <v>38</v>
      </c>
      <c r="F52" s="1213"/>
      <c r="G52" s="1213"/>
      <c r="H52" s="1214"/>
      <c r="I52" s="91">
        <v>10197</v>
      </c>
      <c r="J52" s="92">
        <v>8055</v>
      </c>
      <c r="K52" s="92">
        <v>4436</v>
      </c>
      <c r="L52" s="92">
        <v>4360</v>
      </c>
      <c r="M52" s="93">
        <v>3183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J71" sqref="J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571</v>
      </c>
      <c r="I42" s="352"/>
      <c r="J42" s="352"/>
      <c r="K42" s="352"/>
      <c r="L42" s="244"/>
      <c r="M42" s="244"/>
      <c r="N42" s="244"/>
      <c r="O42" s="244"/>
    </row>
    <row r="43" spans="2:17" x14ac:dyDescent="0.15">
      <c r="B43" s="248"/>
      <c r="C43" s="244"/>
      <c r="D43" s="244"/>
      <c r="E43" s="244"/>
      <c r="F43" s="244"/>
      <c r="G43" s="1227" t="s">
        <v>580</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572</v>
      </c>
    </row>
    <row r="50" spans="1:17" x14ac:dyDescent="0.15">
      <c r="B50" s="248"/>
      <c r="C50" s="244"/>
      <c r="D50" s="244"/>
      <c r="E50" s="244"/>
      <c r="F50" s="244"/>
      <c r="G50" s="1236"/>
      <c r="H50" s="1237"/>
      <c r="I50" s="1237"/>
      <c r="J50" s="1238"/>
      <c r="K50" s="354" t="s">
        <v>530</v>
      </c>
      <c r="L50" s="354" t="s">
        <v>531</v>
      </c>
      <c r="M50" s="354" t="s">
        <v>532</v>
      </c>
      <c r="N50" s="354" t="s">
        <v>533</v>
      </c>
      <c r="O50" s="354" t="s">
        <v>534</v>
      </c>
    </row>
    <row r="51" spans="1:17" x14ac:dyDescent="0.15">
      <c r="B51" s="248"/>
      <c r="C51" s="244"/>
      <c r="D51" s="244"/>
      <c r="E51" s="244"/>
      <c r="F51" s="244"/>
      <c r="G51" s="1239" t="s">
        <v>573</v>
      </c>
      <c r="H51" s="1240"/>
      <c r="I51" s="1245" t="s">
        <v>574</v>
      </c>
      <c r="J51" s="1245"/>
      <c r="K51" s="1249"/>
      <c r="L51" s="1249"/>
      <c r="M51" s="1249"/>
      <c r="N51" s="1249"/>
      <c r="O51" s="1215">
        <v>25.9</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575</v>
      </c>
      <c r="J53" s="1225"/>
      <c r="K53" s="1250"/>
      <c r="L53" s="1250"/>
      <c r="M53" s="1250"/>
      <c r="N53" s="1250"/>
      <c r="O53" s="1247">
        <v>55.2</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576</v>
      </c>
      <c r="H55" s="1220"/>
      <c r="I55" s="1225" t="s">
        <v>574</v>
      </c>
      <c r="J55" s="1225"/>
      <c r="K55" s="1249"/>
      <c r="L55" s="1249"/>
      <c r="M55" s="1249"/>
      <c r="N55" s="1249"/>
      <c r="O55" s="1215">
        <v>58.5</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575</v>
      </c>
      <c r="J57" s="1217"/>
      <c r="K57" s="1250"/>
      <c r="L57" s="1250"/>
      <c r="M57" s="1250"/>
      <c r="N57" s="1250"/>
      <c r="O57" s="1247">
        <v>49</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577</v>
      </c>
      <c r="C63" s="244"/>
      <c r="D63" s="244"/>
      <c r="E63" s="244"/>
      <c r="F63" s="244"/>
      <c r="G63" s="244"/>
      <c r="H63" s="244"/>
      <c r="I63" s="244"/>
      <c r="J63" s="244"/>
      <c r="K63" s="244"/>
      <c r="L63" s="244"/>
      <c r="M63" s="244"/>
      <c r="N63" s="244"/>
      <c r="O63" s="244"/>
    </row>
    <row r="64" spans="1:17" x14ac:dyDescent="0.15">
      <c r="B64" s="248"/>
      <c r="C64" s="244"/>
      <c r="D64" s="244"/>
      <c r="E64" s="244"/>
      <c r="F64" s="244"/>
      <c r="G64" s="351" t="s">
        <v>571</v>
      </c>
      <c r="I64" s="352"/>
      <c r="J64" s="352"/>
      <c r="K64" s="352"/>
      <c r="L64" s="244"/>
      <c r="M64" s="244"/>
      <c r="N64" s="244"/>
      <c r="O64" s="244"/>
    </row>
    <row r="65" spans="2:30" x14ac:dyDescent="0.15">
      <c r="B65" s="248"/>
      <c r="C65" s="244"/>
      <c r="D65" s="244"/>
      <c r="E65" s="244"/>
      <c r="F65" s="244"/>
      <c r="G65" s="1227" t="s">
        <v>581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578</v>
      </c>
      <c r="I71" s="368"/>
      <c r="J71" s="364"/>
      <c r="K71" s="364"/>
      <c r="L71" s="365"/>
      <c r="M71" s="364"/>
      <c r="N71" s="365"/>
      <c r="O71" s="366"/>
    </row>
    <row r="72" spans="2:30" x14ac:dyDescent="0.15">
      <c r="B72" s="248"/>
      <c r="C72" s="244"/>
      <c r="D72" s="244"/>
      <c r="E72" s="244"/>
      <c r="F72" s="244"/>
      <c r="G72" s="1236"/>
      <c r="H72" s="1237"/>
      <c r="I72" s="1237"/>
      <c r="J72" s="1238"/>
      <c r="K72" s="354" t="s">
        <v>530</v>
      </c>
      <c r="L72" s="354" t="s">
        <v>531</v>
      </c>
      <c r="M72" s="354" t="s">
        <v>532</v>
      </c>
      <c r="N72" s="354" t="s">
        <v>533</v>
      </c>
      <c r="O72" s="354" t="s">
        <v>534</v>
      </c>
    </row>
    <row r="73" spans="2:30" x14ac:dyDescent="0.15">
      <c r="B73" s="248"/>
      <c r="C73" s="244"/>
      <c r="D73" s="244"/>
      <c r="E73" s="244"/>
      <c r="F73" s="244"/>
      <c r="G73" s="1239" t="s">
        <v>573</v>
      </c>
      <c r="H73" s="1240"/>
      <c r="I73" s="1245" t="s">
        <v>574</v>
      </c>
      <c r="J73" s="1245"/>
      <c r="K73" s="1226">
        <v>79.099999999999994</v>
      </c>
      <c r="L73" s="1226">
        <v>63.5</v>
      </c>
      <c r="M73" s="1215">
        <v>35</v>
      </c>
      <c r="N73" s="1215">
        <v>35.200000000000003</v>
      </c>
      <c r="O73" s="1215">
        <v>25.9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579</v>
      </c>
      <c r="J75" s="1225"/>
      <c r="K75" s="1247">
        <v>13.3</v>
      </c>
      <c r="L75" s="1247">
        <v>12.4</v>
      </c>
      <c r="M75" s="1247">
        <v>11.4</v>
      </c>
      <c r="N75" s="1247">
        <v>9.9</v>
      </c>
      <c r="O75" s="1247">
        <v>8.6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576</v>
      </c>
      <c r="H77" s="1220"/>
      <c r="I77" s="1225" t="s">
        <v>574</v>
      </c>
      <c r="J77" s="1225"/>
      <c r="K77" s="1226">
        <v>88.3</v>
      </c>
      <c r="L77" s="1226">
        <v>76.2</v>
      </c>
      <c r="M77" s="1215">
        <v>65.3</v>
      </c>
      <c r="N77" s="1215">
        <v>60.8</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579</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34134</v>
      </c>
      <c r="E3" s="116"/>
      <c r="F3" s="117">
        <v>67201</v>
      </c>
      <c r="G3" s="118"/>
      <c r="H3" s="119"/>
    </row>
    <row r="4" spans="1:8" x14ac:dyDescent="0.15">
      <c r="A4" s="120"/>
      <c r="B4" s="121"/>
      <c r="C4" s="122"/>
      <c r="D4" s="123">
        <v>23536</v>
      </c>
      <c r="E4" s="124"/>
      <c r="F4" s="125">
        <v>35210</v>
      </c>
      <c r="G4" s="126"/>
      <c r="H4" s="127"/>
    </row>
    <row r="5" spans="1:8" x14ac:dyDescent="0.15">
      <c r="A5" s="108" t="s">
        <v>524</v>
      </c>
      <c r="B5" s="113"/>
      <c r="C5" s="114"/>
      <c r="D5" s="115">
        <v>56897</v>
      </c>
      <c r="E5" s="116"/>
      <c r="F5" s="117">
        <v>75709</v>
      </c>
      <c r="G5" s="118"/>
      <c r="H5" s="119"/>
    </row>
    <row r="6" spans="1:8" x14ac:dyDescent="0.15">
      <c r="A6" s="120"/>
      <c r="B6" s="121"/>
      <c r="C6" s="122"/>
      <c r="D6" s="123">
        <v>27416</v>
      </c>
      <c r="E6" s="124"/>
      <c r="F6" s="125">
        <v>35212</v>
      </c>
      <c r="G6" s="126"/>
      <c r="H6" s="127"/>
    </row>
    <row r="7" spans="1:8" x14ac:dyDescent="0.15">
      <c r="A7" s="108" t="s">
        <v>525</v>
      </c>
      <c r="B7" s="113"/>
      <c r="C7" s="114"/>
      <c r="D7" s="115">
        <v>38859</v>
      </c>
      <c r="E7" s="116"/>
      <c r="F7" s="117">
        <v>90961</v>
      </c>
      <c r="G7" s="118"/>
      <c r="H7" s="119"/>
    </row>
    <row r="8" spans="1:8" x14ac:dyDescent="0.15">
      <c r="A8" s="120"/>
      <c r="B8" s="121"/>
      <c r="C8" s="122"/>
      <c r="D8" s="123">
        <v>31663</v>
      </c>
      <c r="E8" s="124"/>
      <c r="F8" s="125">
        <v>37720</v>
      </c>
      <c r="G8" s="126"/>
      <c r="H8" s="127"/>
    </row>
    <row r="9" spans="1:8" x14ac:dyDescent="0.15">
      <c r="A9" s="108" t="s">
        <v>526</v>
      </c>
      <c r="B9" s="113"/>
      <c r="C9" s="114"/>
      <c r="D9" s="115">
        <v>96682</v>
      </c>
      <c r="E9" s="116"/>
      <c r="F9" s="117">
        <v>106614</v>
      </c>
      <c r="G9" s="118"/>
      <c r="H9" s="119"/>
    </row>
    <row r="10" spans="1:8" x14ac:dyDescent="0.15">
      <c r="A10" s="120"/>
      <c r="B10" s="121"/>
      <c r="C10" s="122"/>
      <c r="D10" s="123">
        <v>37450</v>
      </c>
      <c r="E10" s="124"/>
      <c r="F10" s="125">
        <v>45545</v>
      </c>
      <c r="G10" s="126"/>
      <c r="H10" s="127"/>
    </row>
    <row r="11" spans="1:8" x14ac:dyDescent="0.15">
      <c r="A11" s="108" t="s">
        <v>527</v>
      </c>
      <c r="B11" s="113"/>
      <c r="C11" s="114"/>
      <c r="D11" s="115">
        <v>94753</v>
      </c>
      <c r="E11" s="116"/>
      <c r="F11" s="117">
        <v>85459</v>
      </c>
      <c r="G11" s="118"/>
      <c r="H11" s="119"/>
    </row>
    <row r="12" spans="1:8" x14ac:dyDescent="0.15">
      <c r="A12" s="120"/>
      <c r="B12" s="121"/>
      <c r="C12" s="128"/>
      <c r="D12" s="123">
        <v>56549</v>
      </c>
      <c r="E12" s="124"/>
      <c r="F12" s="125">
        <v>44378</v>
      </c>
      <c r="G12" s="126"/>
      <c r="H12" s="127"/>
    </row>
    <row r="13" spans="1:8" x14ac:dyDescent="0.15">
      <c r="A13" s="108"/>
      <c r="B13" s="113"/>
      <c r="C13" s="129"/>
      <c r="D13" s="130">
        <v>64265</v>
      </c>
      <c r="E13" s="131"/>
      <c r="F13" s="132">
        <v>85189</v>
      </c>
      <c r="G13" s="133"/>
      <c r="H13" s="119"/>
    </row>
    <row r="14" spans="1:8" x14ac:dyDescent="0.15">
      <c r="A14" s="120"/>
      <c r="B14" s="121"/>
      <c r="C14" s="122"/>
      <c r="D14" s="123">
        <v>35323</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7.15</v>
      </c>
      <c r="C19" s="134">
        <f>ROUND(VALUE(SUBSTITUTE(実質収支比率等に係る経年分析!G$48,"▲","-")),2)</f>
        <v>6.87</v>
      </c>
      <c r="D19" s="134">
        <f>ROUND(VALUE(SUBSTITUTE(実質収支比率等に係る経年分析!H$48,"▲","-")),2)</f>
        <v>7.59</v>
      </c>
      <c r="E19" s="134">
        <f>ROUND(VALUE(SUBSTITUTE(実質収支比率等に係る経年分析!I$48,"▲","-")),2)</f>
        <v>9.25</v>
      </c>
      <c r="F19" s="134">
        <f>ROUND(VALUE(SUBSTITUTE(実質収支比率等に係る経年分析!J$48,"▲","-")),2)</f>
        <v>10.27</v>
      </c>
    </row>
    <row r="20" spans="1:11" x14ac:dyDescent="0.15">
      <c r="A20" s="134" t="s">
        <v>43</v>
      </c>
      <c r="B20" s="134">
        <f>ROUND(VALUE(SUBSTITUTE(実質収支比率等に係る経年分析!F$47,"▲","-")),2)</f>
        <v>18.64</v>
      </c>
      <c r="C20" s="134">
        <f>ROUND(VALUE(SUBSTITUTE(実質収支比率等に係る経年分析!G$47,"▲","-")),2)</f>
        <v>26.17</v>
      </c>
      <c r="D20" s="134">
        <f>ROUND(VALUE(SUBSTITUTE(実質収支比率等に係る経年分析!H$47,"▲","-")),2)</f>
        <v>29.5</v>
      </c>
      <c r="E20" s="134">
        <f>ROUND(VALUE(SUBSTITUTE(実質収支比率等に係る経年分析!I$47,"▲","-")),2)</f>
        <v>33.869999999999997</v>
      </c>
      <c r="F20" s="134">
        <f>ROUND(VALUE(SUBSTITUTE(実質収支比率等に係る経年分析!J$47,"▲","-")),2)</f>
        <v>38.950000000000003</v>
      </c>
    </row>
    <row r="21" spans="1:11" x14ac:dyDescent="0.15">
      <c r="A21" s="134" t="s">
        <v>44</v>
      </c>
      <c r="B21" s="134">
        <f>IF(ISNUMBER(VALUE(SUBSTITUTE(実質収支比率等に係る経年分析!F$49,"▲","-"))),ROUND(VALUE(SUBSTITUTE(実質収支比率等に係る経年分析!F$49,"▲","-")),2),NA())</f>
        <v>4.29</v>
      </c>
      <c r="C21" s="134">
        <f>IF(ISNUMBER(VALUE(SUBSTITUTE(実質収支比率等に係る経年分析!G$49,"▲","-"))),ROUND(VALUE(SUBSTITUTE(実質収支比率等に係る経年分析!G$49,"▲","-")),2),NA())</f>
        <v>6.9</v>
      </c>
      <c r="D21" s="134">
        <f>IF(ISNUMBER(VALUE(SUBSTITUTE(実質収支比率等に係る経年分析!H$49,"▲","-"))),ROUND(VALUE(SUBSTITUTE(実質収支比率等に係る経年分析!H$49,"▲","-")),2),NA())</f>
        <v>4.13</v>
      </c>
      <c r="E21" s="134">
        <f>IF(ISNUMBER(VALUE(SUBSTITUTE(実質収支比率等に係る経年分析!I$49,"▲","-"))),ROUND(VALUE(SUBSTITUTE(実質収支比率等に係る経年分析!I$49,"▲","-")),2),NA())</f>
        <v>5.35</v>
      </c>
      <c r="F21" s="134">
        <f>IF(ISNUMBER(VALUE(SUBSTITUTE(実質収支比率等に係る経年分析!J$49,"▲","-"))),ROUND(VALUE(SUBSTITUTE(実質収支比率等に係る経年分析!J$49,"▲","-")),2),NA())</f>
        <v>5.59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x14ac:dyDescent="0.15">
      <c r="A32" s="135" t="str">
        <f>IF(連結実質赤字比率に係る赤字・黒字の構成分析!C$38="",NA(),連結実質赤字比率に係る赤字・黒字の構成分析!C$38)</f>
        <v>公営墓地特別会計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1.35</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9.8000000000000007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2502</v>
      </c>
      <c r="E42" s="136"/>
      <c r="F42" s="136"/>
      <c r="G42" s="136">
        <f>'実質公債費比率（分子）の構造'!L$52</f>
        <v>2517</v>
      </c>
      <c r="H42" s="136"/>
      <c r="I42" s="136"/>
      <c r="J42" s="136">
        <f>'実質公債費比率（分子）の構造'!M$52</f>
        <v>2548</v>
      </c>
      <c r="K42" s="136"/>
      <c r="L42" s="136"/>
      <c r="M42" s="136">
        <f>'実質公債費比率（分子）の構造'!N$52</f>
        <v>2592</v>
      </c>
      <c r="N42" s="136"/>
      <c r="O42" s="136"/>
      <c r="P42" s="136">
        <f>'実質公債費比率（分子）の構造'!O$52</f>
        <v>2529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2</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54</v>
      </c>
      <c r="B45" s="136">
        <f>'実質公債費比率（分子）の構造'!K$49</f>
        <v>80</v>
      </c>
      <c r="C45" s="136"/>
      <c r="D45" s="136"/>
      <c r="E45" s="136">
        <f>'実質公債費比率（分子）の構造'!L$49</f>
        <v>46</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708</v>
      </c>
      <c r="C46" s="136"/>
      <c r="D46" s="136"/>
      <c r="E46" s="136">
        <f>'実質公債費比率（分子）の構造'!L$48</f>
        <v>684</v>
      </c>
      <c r="F46" s="136"/>
      <c r="G46" s="136"/>
      <c r="H46" s="136">
        <f>'実質公債費比率（分子）の構造'!M$48</f>
        <v>711</v>
      </c>
      <c r="I46" s="136"/>
      <c r="J46" s="136"/>
      <c r="K46" s="136">
        <f>'実質公債費比率（分子）の構造'!N$48</f>
        <v>732</v>
      </c>
      <c r="L46" s="136"/>
      <c r="M46" s="136"/>
      <c r="N46" s="136">
        <f>'実質公債費比率（分子）の構造'!O$48</f>
        <v>727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3352</v>
      </c>
      <c r="C49" s="136"/>
      <c r="D49" s="136"/>
      <c r="E49" s="136">
        <f>'実質公債費比率（分子）の構造'!L$45</f>
        <v>3269</v>
      </c>
      <c r="F49" s="136"/>
      <c r="G49" s="136"/>
      <c r="H49" s="136">
        <f>'実質公債費比率（分子）の構造'!M$45</f>
        <v>3090</v>
      </c>
      <c r="I49" s="136"/>
      <c r="J49" s="136"/>
      <c r="K49" s="136">
        <f>'実質公債費比率（分子）の構造'!N$45</f>
        <v>2892</v>
      </c>
      <c r="L49" s="136"/>
      <c r="M49" s="136"/>
      <c r="N49" s="136">
        <f>'実質公債費比率（分子）の構造'!O$45</f>
        <v>2744</v>
      </c>
      <c r="O49" s="136"/>
      <c r="P49" s="136"/>
    </row>
    <row r="50" spans="1:16" x14ac:dyDescent="0.15">
      <c r="A50" s="136" t="s">
        <v>59</v>
      </c>
      <c r="B50" s="136" t="e">
        <f>NA()</f>
        <v>#N/A</v>
      </c>
      <c r="C50" s="136">
        <f>IF(ISNUMBER('実質公債費比率（分子）の構造'!K$53),'実質公債費比率（分子）の構造'!K$53,NA())</f>
        <v>1641</v>
      </c>
      <c r="D50" s="136" t="e">
        <f>NA()</f>
        <v>#N/A</v>
      </c>
      <c r="E50" s="136" t="e">
        <f>NA()</f>
        <v>#N/A</v>
      </c>
      <c r="F50" s="136">
        <f>IF(ISNUMBER('実質公債費比率（分子）の構造'!L$53),'実質公債費比率（分子）の構造'!L$53,NA())</f>
        <v>1484</v>
      </c>
      <c r="G50" s="136" t="e">
        <f>NA()</f>
        <v>#N/A</v>
      </c>
      <c r="H50" s="136" t="e">
        <f>NA()</f>
        <v>#N/A</v>
      </c>
      <c r="I50" s="136">
        <f>IF(ISNUMBER('実質公債費比率（分子）の構造'!M$53),'実質公債費比率（分子）の構造'!M$53,NA())</f>
        <v>1253</v>
      </c>
      <c r="J50" s="136" t="e">
        <f>NA()</f>
        <v>#N/A</v>
      </c>
      <c r="K50" s="136" t="e">
        <f>NA()</f>
        <v>#N/A</v>
      </c>
      <c r="L50" s="136">
        <f>IF(ISNUMBER('実質公債費比率（分子）の構造'!N$53),'実質公債費比率（分子）の構造'!N$53,NA())</f>
        <v>1032</v>
      </c>
      <c r="M50" s="136" t="e">
        <f>NA()</f>
        <v>#N/A</v>
      </c>
      <c r="N50" s="136" t="e">
        <f>NA()</f>
        <v>#N/A</v>
      </c>
      <c r="O50" s="136">
        <f>IF(ISNUMBER('実質公債費比率（分子）の構造'!O$53),'実質公債費比率（分子）の構造'!O$53,NA())</f>
        <v>942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22953</v>
      </c>
      <c r="E56" s="135"/>
      <c r="F56" s="135"/>
      <c r="G56" s="135">
        <f>'将来負担比率（分子）の構造'!J$51</f>
        <v>23258</v>
      </c>
      <c r="H56" s="135"/>
      <c r="I56" s="135"/>
      <c r="J56" s="135">
        <f>'将来負担比率（分子）の構造'!K$51</f>
        <v>24439</v>
      </c>
      <c r="K56" s="135"/>
      <c r="L56" s="135"/>
      <c r="M56" s="135">
        <f>'将来負担比率（分子）の構造'!L$51</f>
        <v>24259</v>
      </c>
      <c r="N56" s="135"/>
      <c r="O56" s="135"/>
      <c r="P56" s="135">
        <f>'将来負担比率（分子）の構造'!M$51</f>
        <v>24777</v>
      </c>
    </row>
    <row r="57" spans="1:16" x14ac:dyDescent="0.15">
      <c r="A57" s="135" t="s">
        <v>35</v>
      </c>
      <c r="B57" s="135"/>
      <c r="C57" s="135"/>
      <c r="D57" s="135">
        <f>'将来負担比率（分子）の構造'!I$50</f>
        <v>1717</v>
      </c>
      <c r="E57" s="135"/>
      <c r="F57" s="135"/>
      <c r="G57" s="135">
        <f>'将来負担比率（分子）の構造'!J$50</f>
        <v>1478</v>
      </c>
      <c r="H57" s="135"/>
      <c r="I57" s="135"/>
      <c r="J57" s="135">
        <f>'将来負担比率（分子）の構造'!K$50</f>
        <v>1259</v>
      </c>
      <c r="K57" s="135"/>
      <c r="L57" s="135"/>
      <c r="M57" s="135">
        <f>'将来負担比率（分子）の構造'!L$50</f>
        <v>1096</v>
      </c>
      <c r="N57" s="135"/>
      <c r="O57" s="135"/>
      <c r="P57" s="135">
        <f>'将来負担比率（分子）の構造'!M$50</f>
        <v>1025</v>
      </c>
    </row>
    <row r="58" spans="1:16" x14ac:dyDescent="0.15">
      <c r="A58" s="135" t="s">
        <v>34</v>
      </c>
      <c r="B58" s="135"/>
      <c r="C58" s="135"/>
      <c r="D58" s="135">
        <f>'将来負担比率（分子）の構造'!I$49</f>
        <v>6234</v>
      </c>
      <c r="E58" s="135"/>
      <c r="F58" s="135"/>
      <c r="G58" s="135">
        <f>'将来負担比率（分子）の構造'!J$49</f>
        <v>7405</v>
      </c>
      <c r="H58" s="135"/>
      <c r="I58" s="135"/>
      <c r="J58" s="135">
        <f>'将来負担比率（分子）の構造'!K$49</f>
        <v>9275</v>
      </c>
      <c r="K58" s="135"/>
      <c r="L58" s="135"/>
      <c r="M58" s="135">
        <f>'将来負担比率（分子）の構造'!L$49</f>
        <v>10187</v>
      </c>
      <c r="N58" s="135"/>
      <c r="O58" s="135"/>
      <c r="P58" s="135">
        <f>'将来負担比率（分子）の構造'!M$49</f>
        <v>11083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f>'将来負担比率（分子）の構造'!K$46</f>
        <v>6</v>
      </c>
      <c r="I61" s="135"/>
      <c r="J61" s="135"/>
      <c r="K61" s="135">
        <f>'将来負担比率（分子）の構造'!L$46</f>
        <v>3</v>
      </c>
      <c r="L61" s="135"/>
      <c r="M61" s="135"/>
      <c r="N61" s="135" t="str">
        <f>'将来負担比率（分子）の構造'!M$46</f>
        <v>-</v>
      </c>
      <c r="O61" s="135"/>
      <c r="P61" s="135"/>
    </row>
    <row r="62" spans="1:16" x14ac:dyDescent="0.15">
      <c r="A62" s="135" t="s">
        <v>29</v>
      </c>
      <c r="B62" s="135">
        <f>'将来負担比率（分子）の構造'!I$45</f>
        <v>5902</v>
      </c>
      <c r="C62" s="135"/>
      <c r="D62" s="135"/>
      <c r="E62" s="135">
        <f>'将来負担比率（分子）の構造'!J$45</f>
        <v>5680</v>
      </c>
      <c r="F62" s="135"/>
      <c r="G62" s="135"/>
      <c r="H62" s="135">
        <f>'将来負担比率（分子）の構造'!K$45</f>
        <v>5403</v>
      </c>
      <c r="I62" s="135"/>
      <c r="J62" s="135"/>
      <c r="K62" s="135">
        <f>'将来負担比率（分子）の構造'!L$45</f>
        <v>5039</v>
      </c>
      <c r="L62" s="135"/>
      <c r="M62" s="135"/>
      <c r="N62" s="135">
        <f>'将来負担比率（分子）の構造'!M$45</f>
        <v>4855</v>
      </c>
      <c r="O62" s="135"/>
      <c r="P62" s="135"/>
    </row>
    <row r="63" spans="1:16" x14ac:dyDescent="0.15">
      <c r="A63" s="135" t="s">
        <v>28</v>
      </c>
      <c r="B63" s="135">
        <f>'将来負担比率（分子）の構造'!I$44</f>
        <v>31</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9983</v>
      </c>
      <c r="C64" s="135"/>
      <c r="D64" s="135"/>
      <c r="E64" s="135">
        <f>'将来負担比率（分子）の構造'!J$43</f>
        <v>9636</v>
      </c>
      <c r="F64" s="135"/>
      <c r="G64" s="135"/>
      <c r="H64" s="135">
        <f>'将来負担比率（分子）の構造'!K$43</f>
        <v>9387</v>
      </c>
      <c r="I64" s="135"/>
      <c r="J64" s="135"/>
      <c r="K64" s="135">
        <f>'将来負担比率（分子）の構造'!L$43</f>
        <v>9139</v>
      </c>
      <c r="L64" s="135"/>
      <c r="M64" s="135"/>
      <c r="N64" s="135">
        <f>'将来負担比率（分子）の構造'!M$43</f>
        <v>8770</v>
      </c>
      <c r="O64" s="135"/>
      <c r="P64" s="135"/>
    </row>
    <row r="65" spans="1:16" x14ac:dyDescent="0.15">
      <c r="A65" s="135" t="s">
        <v>26</v>
      </c>
      <c r="B65" s="135">
        <f>'将来負担比率（分子）の構造'!I$42</f>
        <v>2</v>
      </c>
      <c r="C65" s="135"/>
      <c r="D65" s="135"/>
      <c r="E65" s="135">
        <f>'将来負担比率（分子）の構造'!J$42</f>
        <v>1</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25183</v>
      </c>
      <c r="C66" s="135"/>
      <c r="D66" s="135"/>
      <c r="E66" s="135">
        <f>'将来負担比率（分子）の構造'!J$41</f>
        <v>24879</v>
      </c>
      <c r="F66" s="135"/>
      <c r="G66" s="135"/>
      <c r="H66" s="135">
        <f>'将来負担比率（分子）の構造'!K$41</f>
        <v>24611</v>
      </c>
      <c r="I66" s="135"/>
      <c r="J66" s="135"/>
      <c r="K66" s="135">
        <f>'将来負担比率（分子）の構造'!L$41</f>
        <v>25720</v>
      </c>
      <c r="L66" s="135"/>
      <c r="M66" s="135"/>
      <c r="N66" s="135">
        <f>'将来負担比率（分子）の構造'!M$41</f>
        <v>26443</v>
      </c>
      <c r="O66" s="135"/>
      <c r="P66" s="135"/>
    </row>
    <row r="67" spans="1:16" x14ac:dyDescent="0.15">
      <c r="A67" s="135" t="s">
        <v>63</v>
      </c>
      <c r="B67" s="135" t="e">
        <f>NA()</f>
        <v>#N/A</v>
      </c>
      <c r="C67" s="135">
        <f>IF(ISNUMBER('将来負担比率（分子）の構造'!I$52), IF('将来負担比率（分子）の構造'!I$52 &lt; 0, 0, '将来負担比率（分子）の構造'!I$52), NA())</f>
        <v>10197</v>
      </c>
      <c r="D67" s="135" t="e">
        <f>NA()</f>
        <v>#N/A</v>
      </c>
      <c r="E67" s="135" t="e">
        <f>NA()</f>
        <v>#N/A</v>
      </c>
      <c r="F67" s="135">
        <f>IF(ISNUMBER('将来負担比率（分子）の構造'!J$52), IF('将来負担比率（分子）の構造'!J$52 &lt; 0, 0, '将来負担比率（分子）の構造'!J$52), NA())</f>
        <v>8055</v>
      </c>
      <c r="G67" s="135" t="e">
        <f>NA()</f>
        <v>#N/A</v>
      </c>
      <c r="H67" s="135" t="e">
        <f>NA()</f>
        <v>#N/A</v>
      </c>
      <c r="I67" s="135">
        <f>IF(ISNUMBER('将来負担比率（分子）の構造'!K$52), IF('将来負担比率（分子）の構造'!K$52 &lt; 0, 0, '将来負担比率（分子）の構造'!K$52), NA())</f>
        <v>4436</v>
      </c>
      <c r="J67" s="135" t="e">
        <f>NA()</f>
        <v>#N/A</v>
      </c>
      <c r="K67" s="135" t="e">
        <f>NA()</f>
        <v>#N/A</v>
      </c>
      <c r="L67" s="135">
        <f>IF(ISNUMBER('将来負担比率（分子）の構造'!L$52), IF('将来負担比率（分子）の構造'!L$52 &lt; 0, 0, '将来負担比率（分子）の構造'!L$52), NA())</f>
        <v>4360</v>
      </c>
      <c r="M67" s="135" t="e">
        <f>NA()</f>
        <v>#N/A</v>
      </c>
      <c r="N67" s="135" t="e">
        <f>NA()</f>
        <v>#N/A</v>
      </c>
      <c r="O67" s="135">
        <f>IF(ISNUMBER('将来負担比率（分子）の構造'!M$52), IF('将来負担比率（分子）の構造'!M$52 &lt; 0, 0, '将来負担比率（分子）の構造'!M$52), NA())</f>
        <v>3183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4829962</v>
      </c>
      <c r="S5" s="613"/>
      <c r="T5" s="613"/>
      <c r="U5" s="613"/>
      <c r="V5" s="613"/>
      <c r="W5" s="613"/>
      <c r="X5" s="613"/>
      <c r="Y5" s="614"/>
      <c r="Z5" s="615">
        <v>18.899999999999999</v>
      </c>
      <c r="AA5" s="615"/>
      <c r="AB5" s="615"/>
      <c r="AC5" s="615"/>
      <c r="AD5" s="616">
        <v>4829962</v>
      </c>
      <c r="AE5" s="616"/>
      <c r="AF5" s="616"/>
      <c r="AG5" s="616"/>
      <c r="AH5" s="616"/>
      <c r="AI5" s="616"/>
      <c r="AJ5" s="616"/>
      <c r="AK5" s="616"/>
      <c r="AL5" s="617">
        <v>34.6</v>
      </c>
      <c r="AM5" s="618"/>
      <c r="AN5" s="618"/>
      <c r="AO5" s="619"/>
      <c r="AP5" s="609" t="s">
        <v>207</v>
      </c>
      <c r="AQ5" s="610"/>
      <c r="AR5" s="610"/>
      <c r="AS5" s="610"/>
      <c r="AT5" s="610"/>
      <c r="AU5" s="610"/>
      <c r="AV5" s="610"/>
      <c r="AW5" s="610"/>
      <c r="AX5" s="610"/>
      <c r="AY5" s="610"/>
      <c r="AZ5" s="610"/>
      <c r="BA5" s="610"/>
      <c r="BB5" s="610"/>
      <c r="BC5" s="610"/>
      <c r="BD5" s="610"/>
      <c r="BE5" s="610"/>
      <c r="BF5" s="611"/>
      <c r="BG5" s="623">
        <v>4809085</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261331</v>
      </c>
      <c r="S6" s="624"/>
      <c r="T6" s="624"/>
      <c r="U6" s="624"/>
      <c r="V6" s="624"/>
      <c r="W6" s="624"/>
      <c r="X6" s="624"/>
      <c r="Y6" s="625"/>
      <c r="Z6" s="626">
        <v>1</v>
      </c>
      <c r="AA6" s="626"/>
      <c r="AB6" s="626"/>
      <c r="AC6" s="626"/>
      <c r="AD6" s="627">
        <v>261331</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4809085</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223797</v>
      </c>
      <c r="CS6" s="624"/>
      <c r="CT6" s="624"/>
      <c r="CU6" s="624"/>
      <c r="CV6" s="624"/>
      <c r="CW6" s="624"/>
      <c r="CX6" s="624"/>
      <c r="CY6" s="625"/>
      <c r="CZ6" s="626">
        <v>0.9</v>
      </c>
      <c r="DA6" s="626"/>
      <c r="DB6" s="626"/>
      <c r="DC6" s="626"/>
      <c r="DD6" s="632" t="s">
        <v>208</v>
      </c>
      <c r="DE6" s="624"/>
      <c r="DF6" s="624"/>
      <c r="DG6" s="624"/>
      <c r="DH6" s="624"/>
      <c r="DI6" s="624"/>
      <c r="DJ6" s="624"/>
      <c r="DK6" s="624"/>
      <c r="DL6" s="624"/>
      <c r="DM6" s="624"/>
      <c r="DN6" s="624"/>
      <c r="DO6" s="624"/>
      <c r="DP6" s="625"/>
      <c r="DQ6" s="632">
        <v>223797</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6375</v>
      </c>
      <c r="S7" s="624"/>
      <c r="T7" s="624"/>
      <c r="U7" s="624"/>
      <c r="V7" s="624"/>
      <c r="W7" s="624"/>
      <c r="X7" s="624"/>
      <c r="Y7" s="625"/>
      <c r="Z7" s="626">
        <v>0</v>
      </c>
      <c r="AA7" s="626"/>
      <c r="AB7" s="626"/>
      <c r="AC7" s="626"/>
      <c r="AD7" s="627">
        <v>6375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1980024</v>
      </c>
      <c r="BH7" s="624"/>
      <c r="BI7" s="624"/>
      <c r="BJ7" s="624"/>
      <c r="BK7" s="624"/>
      <c r="BL7" s="624"/>
      <c r="BM7" s="624"/>
      <c r="BN7" s="625"/>
      <c r="BO7" s="626">
        <v>41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3557971</v>
      </c>
      <c r="CS7" s="624"/>
      <c r="CT7" s="624"/>
      <c r="CU7" s="624"/>
      <c r="CV7" s="624"/>
      <c r="CW7" s="624"/>
      <c r="CX7" s="624"/>
      <c r="CY7" s="625"/>
      <c r="CZ7" s="626">
        <v>15.1</v>
      </c>
      <c r="DA7" s="626"/>
      <c r="DB7" s="626"/>
      <c r="DC7" s="626"/>
      <c r="DD7" s="632">
        <v>35450</v>
      </c>
      <c r="DE7" s="624"/>
      <c r="DF7" s="624"/>
      <c r="DG7" s="624"/>
      <c r="DH7" s="624"/>
      <c r="DI7" s="624"/>
      <c r="DJ7" s="624"/>
      <c r="DK7" s="624"/>
      <c r="DL7" s="624"/>
      <c r="DM7" s="624"/>
      <c r="DN7" s="624"/>
      <c r="DO7" s="624"/>
      <c r="DP7" s="625"/>
      <c r="DQ7" s="632">
        <v>3068860</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24038</v>
      </c>
      <c r="S8" s="624"/>
      <c r="T8" s="624"/>
      <c r="U8" s="624"/>
      <c r="V8" s="624"/>
      <c r="W8" s="624"/>
      <c r="X8" s="624"/>
      <c r="Y8" s="625"/>
      <c r="Z8" s="626">
        <v>0.1</v>
      </c>
      <c r="AA8" s="626"/>
      <c r="AB8" s="626"/>
      <c r="AC8" s="626"/>
      <c r="AD8" s="627">
        <v>24038</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71299</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6418820</v>
      </c>
      <c r="CS8" s="624"/>
      <c r="CT8" s="624"/>
      <c r="CU8" s="624"/>
      <c r="CV8" s="624"/>
      <c r="CW8" s="624"/>
      <c r="CX8" s="624"/>
      <c r="CY8" s="625"/>
      <c r="CZ8" s="626">
        <v>27.2</v>
      </c>
      <c r="DA8" s="626"/>
      <c r="DB8" s="626"/>
      <c r="DC8" s="626"/>
      <c r="DD8" s="632">
        <v>50636</v>
      </c>
      <c r="DE8" s="624"/>
      <c r="DF8" s="624"/>
      <c r="DG8" s="624"/>
      <c r="DH8" s="624"/>
      <c r="DI8" s="624"/>
      <c r="DJ8" s="624"/>
      <c r="DK8" s="624"/>
      <c r="DL8" s="624"/>
      <c r="DM8" s="624"/>
      <c r="DN8" s="624"/>
      <c r="DO8" s="624"/>
      <c r="DP8" s="625"/>
      <c r="DQ8" s="632">
        <v>3584958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23403</v>
      </c>
      <c r="S9" s="624"/>
      <c r="T9" s="624"/>
      <c r="U9" s="624"/>
      <c r="V9" s="624"/>
      <c r="W9" s="624"/>
      <c r="X9" s="624"/>
      <c r="Y9" s="625"/>
      <c r="Z9" s="626">
        <v>0.1</v>
      </c>
      <c r="AA9" s="626"/>
      <c r="AB9" s="626"/>
      <c r="AC9" s="626"/>
      <c r="AD9" s="627">
        <v>23403</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1602382</v>
      </c>
      <c r="BH9" s="624"/>
      <c r="BI9" s="624"/>
      <c r="BJ9" s="624"/>
      <c r="BK9" s="624"/>
      <c r="BL9" s="624"/>
      <c r="BM9" s="624"/>
      <c r="BN9" s="625"/>
      <c r="BO9" s="626">
        <v>33.200000000000003</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1819021</v>
      </c>
      <c r="CS9" s="624"/>
      <c r="CT9" s="624"/>
      <c r="CU9" s="624"/>
      <c r="CV9" s="624"/>
      <c r="CW9" s="624"/>
      <c r="CX9" s="624"/>
      <c r="CY9" s="625"/>
      <c r="CZ9" s="626">
        <v>7.7</v>
      </c>
      <c r="DA9" s="626"/>
      <c r="DB9" s="626"/>
      <c r="DC9" s="626"/>
      <c r="DD9" s="632">
        <v>71747</v>
      </c>
      <c r="DE9" s="624"/>
      <c r="DF9" s="624"/>
      <c r="DG9" s="624"/>
      <c r="DH9" s="624"/>
      <c r="DI9" s="624"/>
      <c r="DJ9" s="624"/>
      <c r="DK9" s="624"/>
      <c r="DL9" s="624"/>
      <c r="DM9" s="624"/>
      <c r="DN9" s="624"/>
      <c r="DO9" s="624"/>
      <c r="DP9" s="625"/>
      <c r="DQ9" s="632">
        <v>1572626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765813</v>
      </c>
      <c r="S10" s="624"/>
      <c r="T10" s="624"/>
      <c r="U10" s="624"/>
      <c r="V10" s="624"/>
      <c r="W10" s="624"/>
      <c r="X10" s="624"/>
      <c r="Y10" s="625"/>
      <c r="Z10" s="626">
        <v>3</v>
      </c>
      <c r="AA10" s="626"/>
      <c r="AB10" s="626"/>
      <c r="AC10" s="626"/>
      <c r="AD10" s="627">
        <v>765813</v>
      </c>
      <c r="AE10" s="627"/>
      <c r="AF10" s="627"/>
      <c r="AG10" s="627"/>
      <c r="AH10" s="627"/>
      <c r="AI10" s="627"/>
      <c r="AJ10" s="627"/>
      <c r="AK10" s="627"/>
      <c r="AL10" s="628">
        <v>5.5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110246</v>
      </c>
      <c r="BH10" s="624"/>
      <c r="BI10" s="624"/>
      <c r="BJ10" s="624"/>
      <c r="BK10" s="624"/>
      <c r="BL10" s="624"/>
      <c r="BM10" s="624"/>
      <c r="BN10" s="625"/>
      <c r="BO10" s="626">
        <v>2.2999999999999998</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33863</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9292</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111405</v>
      </c>
      <c r="S11" s="624"/>
      <c r="T11" s="624"/>
      <c r="U11" s="624"/>
      <c r="V11" s="624"/>
      <c r="W11" s="624"/>
      <c r="X11" s="624"/>
      <c r="Y11" s="625"/>
      <c r="Z11" s="626">
        <v>0.4</v>
      </c>
      <c r="AA11" s="626"/>
      <c r="AB11" s="626"/>
      <c r="AC11" s="626"/>
      <c r="AD11" s="627">
        <v>111405</v>
      </c>
      <c r="AE11" s="627"/>
      <c r="AF11" s="627"/>
      <c r="AG11" s="627"/>
      <c r="AH11" s="627"/>
      <c r="AI11" s="627"/>
      <c r="AJ11" s="627"/>
      <c r="AK11" s="627"/>
      <c r="AL11" s="628">
        <v>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196097</v>
      </c>
      <c r="BH11" s="624"/>
      <c r="BI11" s="624"/>
      <c r="BJ11" s="624"/>
      <c r="BK11" s="624"/>
      <c r="BL11" s="624"/>
      <c r="BM11" s="624"/>
      <c r="BN11" s="625"/>
      <c r="BO11" s="626">
        <v>4.0999999999999996</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1216453</v>
      </c>
      <c r="CS11" s="624"/>
      <c r="CT11" s="624"/>
      <c r="CU11" s="624"/>
      <c r="CV11" s="624"/>
      <c r="CW11" s="624"/>
      <c r="CX11" s="624"/>
      <c r="CY11" s="625"/>
      <c r="CZ11" s="626">
        <v>5.2</v>
      </c>
      <c r="DA11" s="626"/>
      <c r="DB11" s="626"/>
      <c r="DC11" s="626"/>
      <c r="DD11" s="632">
        <v>153261</v>
      </c>
      <c r="DE11" s="624"/>
      <c r="DF11" s="624"/>
      <c r="DG11" s="624"/>
      <c r="DH11" s="624"/>
      <c r="DI11" s="624"/>
      <c r="DJ11" s="624"/>
      <c r="DK11" s="624"/>
      <c r="DL11" s="624"/>
      <c r="DM11" s="624"/>
      <c r="DN11" s="624"/>
      <c r="DO11" s="624"/>
      <c r="DP11" s="625"/>
      <c r="DQ11" s="632">
        <v>954457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2431639</v>
      </c>
      <c r="BH12" s="624"/>
      <c r="BI12" s="624"/>
      <c r="BJ12" s="624"/>
      <c r="BK12" s="624"/>
      <c r="BL12" s="624"/>
      <c r="BM12" s="624"/>
      <c r="BN12" s="625"/>
      <c r="BO12" s="626">
        <v>50.3</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2367681</v>
      </c>
      <c r="CS12" s="624"/>
      <c r="CT12" s="624"/>
      <c r="CU12" s="624"/>
      <c r="CV12" s="624"/>
      <c r="CW12" s="624"/>
      <c r="CX12" s="624"/>
      <c r="CY12" s="625"/>
      <c r="CZ12" s="626">
        <v>10</v>
      </c>
      <c r="DA12" s="626"/>
      <c r="DB12" s="626"/>
      <c r="DC12" s="626"/>
      <c r="DD12" s="632">
        <v>1889823</v>
      </c>
      <c r="DE12" s="624"/>
      <c r="DF12" s="624"/>
      <c r="DG12" s="624"/>
      <c r="DH12" s="624"/>
      <c r="DI12" s="624"/>
      <c r="DJ12" s="624"/>
      <c r="DK12" s="624"/>
      <c r="DL12" s="624"/>
      <c r="DM12" s="624"/>
      <c r="DN12" s="624"/>
      <c r="DO12" s="624"/>
      <c r="DP12" s="625"/>
      <c r="DQ12" s="632">
        <v>559717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47973</v>
      </c>
      <c r="S13" s="624"/>
      <c r="T13" s="624"/>
      <c r="U13" s="624"/>
      <c r="V13" s="624"/>
      <c r="W13" s="624"/>
      <c r="X13" s="624"/>
      <c r="Y13" s="625"/>
      <c r="Z13" s="626">
        <v>0.2</v>
      </c>
      <c r="AA13" s="626"/>
      <c r="AB13" s="626"/>
      <c r="AC13" s="626"/>
      <c r="AD13" s="627">
        <v>47973</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2419553</v>
      </c>
      <c r="BH13" s="624"/>
      <c r="BI13" s="624"/>
      <c r="BJ13" s="624"/>
      <c r="BK13" s="624"/>
      <c r="BL13" s="624"/>
      <c r="BM13" s="624"/>
      <c r="BN13" s="625"/>
      <c r="BO13" s="626">
        <v>50.1</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1617129</v>
      </c>
      <c r="CS13" s="624"/>
      <c r="CT13" s="624"/>
      <c r="CU13" s="624"/>
      <c r="CV13" s="624"/>
      <c r="CW13" s="624"/>
      <c r="CX13" s="624"/>
      <c r="CY13" s="625"/>
      <c r="CZ13" s="626">
        <v>6.8</v>
      </c>
      <c r="DA13" s="626"/>
      <c r="DB13" s="626"/>
      <c r="DC13" s="626"/>
      <c r="DD13" s="632">
        <v>1017406</v>
      </c>
      <c r="DE13" s="624"/>
      <c r="DF13" s="624"/>
      <c r="DG13" s="624"/>
      <c r="DH13" s="624"/>
      <c r="DI13" s="624"/>
      <c r="DJ13" s="624"/>
      <c r="DK13" s="624"/>
      <c r="DL13" s="624"/>
      <c r="DM13" s="624"/>
      <c r="DN13" s="624"/>
      <c r="DO13" s="624"/>
      <c r="DP13" s="625"/>
      <c r="DQ13" s="632">
        <v>916141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111693</v>
      </c>
      <c r="BH14" s="624"/>
      <c r="BI14" s="624"/>
      <c r="BJ14" s="624"/>
      <c r="BK14" s="624"/>
      <c r="BL14" s="624"/>
      <c r="BM14" s="624"/>
      <c r="BN14" s="625"/>
      <c r="BO14" s="626">
        <v>2.2999999999999998</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1101852</v>
      </c>
      <c r="CS14" s="624"/>
      <c r="CT14" s="624"/>
      <c r="CU14" s="624"/>
      <c r="CV14" s="624"/>
      <c r="CW14" s="624"/>
      <c r="CX14" s="624"/>
      <c r="CY14" s="625"/>
      <c r="CZ14" s="626">
        <v>4.7</v>
      </c>
      <c r="DA14" s="626"/>
      <c r="DB14" s="626"/>
      <c r="DC14" s="626"/>
      <c r="DD14" s="632">
        <v>379487</v>
      </c>
      <c r="DE14" s="624"/>
      <c r="DF14" s="624"/>
      <c r="DG14" s="624"/>
      <c r="DH14" s="624"/>
      <c r="DI14" s="624"/>
      <c r="DJ14" s="624"/>
      <c r="DK14" s="624"/>
      <c r="DL14" s="624"/>
      <c r="DM14" s="624"/>
      <c r="DN14" s="624"/>
      <c r="DO14" s="624"/>
      <c r="DP14" s="625"/>
      <c r="DQ14" s="632">
        <v>777387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14949</v>
      </c>
      <c r="S15" s="624"/>
      <c r="T15" s="624"/>
      <c r="U15" s="624"/>
      <c r="V15" s="624"/>
      <c r="W15" s="624"/>
      <c r="X15" s="624"/>
      <c r="Y15" s="625"/>
      <c r="Z15" s="626">
        <v>0.1</v>
      </c>
      <c r="AA15" s="626"/>
      <c r="AB15" s="626"/>
      <c r="AC15" s="626"/>
      <c r="AD15" s="627">
        <v>14949</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285729</v>
      </c>
      <c r="BH15" s="624"/>
      <c r="BI15" s="624"/>
      <c r="BJ15" s="624"/>
      <c r="BK15" s="624"/>
      <c r="BL15" s="624"/>
      <c r="BM15" s="624"/>
      <c r="BN15" s="625"/>
      <c r="BO15" s="626">
        <v>5.9</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2497704</v>
      </c>
      <c r="CS15" s="624"/>
      <c r="CT15" s="624"/>
      <c r="CU15" s="624"/>
      <c r="CV15" s="624"/>
      <c r="CW15" s="624"/>
      <c r="CX15" s="624"/>
      <c r="CY15" s="625"/>
      <c r="CZ15" s="626">
        <v>10.6</v>
      </c>
      <c r="DA15" s="626"/>
      <c r="DB15" s="626"/>
      <c r="DC15" s="626"/>
      <c r="DD15" s="632">
        <v>582391</v>
      </c>
      <c r="DE15" s="624"/>
      <c r="DF15" s="624"/>
      <c r="DG15" s="624"/>
      <c r="DH15" s="624"/>
      <c r="DI15" s="624"/>
      <c r="DJ15" s="624"/>
      <c r="DK15" s="624"/>
      <c r="DL15" s="624"/>
      <c r="DM15" s="624"/>
      <c r="DN15" s="624"/>
      <c r="DO15" s="624"/>
      <c r="DP15" s="625"/>
      <c r="DQ15" s="632">
        <v>1738866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9102577</v>
      </c>
      <c r="S16" s="624"/>
      <c r="T16" s="624"/>
      <c r="U16" s="624"/>
      <c r="V16" s="624"/>
      <c r="W16" s="624"/>
      <c r="X16" s="624"/>
      <c r="Y16" s="625"/>
      <c r="Z16" s="626">
        <v>35.6</v>
      </c>
      <c r="AA16" s="626"/>
      <c r="AB16" s="626"/>
      <c r="AC16" s="626"/>
      <c r="AD16" s="627">
        <v>7847141</v>
      </c>
      <c r="AE16" s="627"/>
      <c r="AF16" s="627"/>
      <c r="AG16" s="627"/>
      <c r="AH16" s="627"/>
      <c r="AI16" s="627"/>
      <c r="AJ16" s="627"/>
      <c r="AK16" s="627"/>
      <c r="AL16" s="628">
        <v>56.2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22187</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7847141</v>
      </c>
      <c r="S17" s="624"/>
      <c r="T17" s="624"/>
      <c r="U17" s="624"/>
      <c r="V17" s="624"/>
      <c r="W17" s="624"/>
      <c r="X17" s="624"/>
      <c r="Y17" s="625"/>
      <c r="Z17" s="626">
        <v>30.7</v>
      </c>
      <c r="AA17" s="626"/>
      <c r="AB17" s="626"/>
      <c r="AC17" s="626"/>
      <c r="AD17" s="627">
        <v>7847141</v>
      </c>
      <c r="AE17" s="627"/>
      <c r="AF17" s="627"/>
      <c r="AG17" s="627"/>
      <c r="AH17" s="627"/>
      <c r="AI17" s="627"/>
      <c r="AJ17" s="627"/>
      <c r="AK17" s="627"/>
      <c r="AL17" s="628">
        <v>56.2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2743521</v>
      </c>
      <c r="CS17" s="624"/>
      <c r="CT17" s="624"/>
      <c r="CU17" s="624"/>
      <c r="CV17" s="624"/>
      <c r="CW17" s="624"/>
      <c r="CX17" s="624"/>
      <c r="CY17" s="625"/>
      <c r="CZ17" s="626">
        <v>11.6</v>
      </c>
      <c r="DA17" s="626"/>
      <c r="DB17" s="626"/>
      <c r="DC17" s="626"/>
      <c r="DD17" s="632" t="s">
        <v>110</v>
      </c>
      <c r="DE17" s="624"/>
      <c r="DF17" s="624"/>
      <c r="DG17" s="624"/>
      <c r="DH17" s="624"/>
      <c r="DI17" s="624"/>
      <c r="DJ17" s="624"/>
      <c r="DK17" s="624"/>
      <c r="DL17" s="624"/>
      <c r="DM17" s="624"/>
      <c r="DN17" s="624"/>
      <c r="DO17" s="624"/>
      <c r="DP17" s="625"/>
      <c r="DQ17" s="632">
        <v>2585287</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1059452</v>
      </c>
      <c r="S18" s="624"/>
      <c r="T18" s="624"/>
      <c r="U18" s="624"/>
      <c r="V18" s="624"/>
      <c r="W18" s="624"/>
      <c r="X18" s="624"/>
      <c r="Y18" s="625"/>
      <c r="Z18" s="626">
        <v>4.0999999999999996</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195984</v>
      </c>
      <c r="S19" s="624"/>
      <c r="T19" s="624"/>
      <c r="U19" s="624"/>
      <c r="V19" s="624"/>
      <c r="W19" s="624"/>
      <c r="X19" s="624"/>
      <c r="Y19" s="625"/>
      <c r="Z19" s="626">
        <v>0.8</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20877</v>
      </c>
      <c r="BH19" s="624"/>
      <c r="BI19" s="624"/>
      <c r="BJ19" s="624"/>
      <c r="BK19" s="624"/>
      <c r="BL19" s="624"/>
      <c r="BM19" s="624"/>
      <c r="BN19" s="625"/>
      <c r="BO19" s="626">
        <v>0.4</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15187826</v>
      </c>
      <c r="S20" s="624"/>
      <c r="T20" s="624"/>
      <c r="U20" s="624"/>
      <c r="V20" s="624"/>
      <c r="W20" s="624"/>
      <c r="X20" s="624"/>
      <c r="Y20" s="625"/>
      <c r="Z20" s="626">
        <v>59.5</v>
      </c>
      <c r="AA20" s="626"/>
      <c r="AB20" s="626"/>
      <c r="AC20" s="626"/>
      <c r="AD20" s="627">
        <v>13932390</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20877</v>
      </c>
      <c r="BH20" s="624"/>
      <c r="BI20" s="624"/>
      <c r="BJ20" s="624"/>
      <c r="BK20" s="624"/>
      <c r="BL20" s="624"/>
      <c r="BM20" s="624"/>
      <c r="BN20" s="625"/>
      <c r="BO20" s="626">
        <v>0.4</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23619999</v>
      </c>
      <c r="CS20" s="624"/>
      <c r="CT20" s="624"/>
      <c r="CU20" s="624"/>
      <c r="CV20" s="624"/>
      <c r="CW20" s="624"/>
      <c r="CX20" s="624"/>
      <c r="CY20" s="625"/>
      <c r="CZ20" s="626">
        <v>100</v>
      </c>
      <c r="DA20" s="626"/>
      <c r="DB20" s="626"/>
      <c r="DC20" s="626"/>
      <c r="DD20" s="632">
        <v>4180201</v>
      </c>
      <c r="DE20" s="624"/>
      <c r="DF20" s="624"/>
      <c r="DG20" s="624"/>
      <c r="DH20" s="624"/>
      <c r="DI20" s="624"/>
      <c r="DJ20" s="624"/>
      <c r="DK20" s="624"/>
      <c r="DL20" s="624"/>
      <c r="DM20" s="624"/>
      <c r="DN20" s="624"/>
      <c r="DO20" s="624"/>
      <c r="DP20" s="625"/>
      <c r="DQ20" s="632">
        <v>15991388</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5947</v>
      </c>
      <c r="S21" s="624"/>
      <c r="T21" s="624"/>
      <c r="U21" s="624"/>
      <c r="V21" s="624"/>
      <c r="W21" s="624"/>
      <c r="X21" s="624"/>
      <c r="Y21" s="625"/>
      <c r="Z21" s="626">
        <v>0</v>
      </c>
      <c r="AA21" s="626"/>
      <c r="AB21" s="626"/>
      <c r="AC21" s="626"/>
      <c r="AD21" s="627">
        <v>5947</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20877</v>
      </c>
      <c r="BH21" s="624"/>
      <c r="BI21" s="624"/>
      <c r="BJ21" s="624"/>
      <c r="BK21" s="624"/>
      <c r="BL21" s="624"/>
      <c r="BM21" s="624"/>
      <c r="BN21" s="625"/>
      <c r="BO21" s="626">
        <v>0.4</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128024</v>
      </c>
      <c r="S22" s="624"/>
      <c r="T22" s="624"/>
      <c r="U22" s="624"/>
      <c r="V22" s="624"/>
      <c r="W22" s="624"/>
      <c r="X22" s="624"/>
      <c r="Y22" s="625"/>
      <c r="Z22" s="626">
        <v>0.5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269286</v>
      </c>
      <c r="S23" s="624"/>
      <c r="T23" s="624"/>
      <c r="U23" s="624"/>
      <c r="V23" s="624"/>
      <c r="W23" s="624"/>
      <c r="X23" s="624"/>
      <c r="Y23" s="625"/>
      <c r="Z23" s="626">
        <v>1.1000000000000001</v>
      </c>
      <c r="AA23" s="626"/>
      <c r="AB23" s="626"/>
      <c r="AC23" s="626"/>
      <c r="AD23" s="627">
        <v>8114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31600</v>
      </c>
      <c r="S24" s="624"/>
      <c r="T24" s="624"/>
      <c r="U24" s="624"/>
      <c r="V24" s="624"/>
      <c r="W24" s="624"/>
      <c r="X24" s="624"/>
      <c r="Y24" s="625"/>
      <c r="Z24" s="626">
        <v>0.1</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9973856</v>
      </c>
      <c r="CS24" s="613"/>
      <c r="CT24" s="613"/>
      <c r="CU24" s="613"/>
      <c r="CV24" s="613"/>
      <c r="CW24" s="613"/>
      <c r="CX24" s="613"/>
      <c r="CY24" s="614"/>
      <c r="CZ24" s="650">
        <v>42.2</v>
      </c>
      <c r="DA24" s="651"/>
      <c r="DB24" s="651"/>
      <c r="DC24" s="652"/>
      <c r="DD24" s="649">
        <v>7307050</v>
      </c>
      <c r="DE24" s="613"/>
      <c r="DF24" s="613"/>
      <c r="DG24" s="613"/>
      <c r="DH24" s="613"/>
      <c r="DI24" s="613"/>
      <c r="DJ24" s="613"/>
      <c r="DK24" s="614"/>
      <c r="DL24" s="649">
        <v>7221779</v>
      </c>
      <c r="DM24" s="613"/>
      <c r="DN24" s="613"/>
      <c r="DO24" s="613"/>
      <c r="DP24" s="613"/>
      <c r="DQ24" s="613"/>
      <c r="DR24" s="613"/>
      <c r="DS24" s="613"/>
      <c r="DT24" s="613"/>
      <c r="DU24" s="613"/>
      <c r="DV24" s="614"/>
      <c r="DW24" s="617">
        <v>48.6</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2796230</v>
      </c>
      <c r="S25" s="624"/>
      <c r="T25" s="624"/>
      <c r="U25" s="624"/>
      <c r="V25" s="624"/>
      <c r="W25" s="624"/>
      <c r="X25" s="624"/>
      <c r="Y25" s="625"/>
      <c r="Z25" s="626">
        <v>10.9</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3785733</v>
      </c>
      <c r="CS25" s="655"/>
      <c r="CT25" s="655"/>
      <c r="CU25" s="655"/>
      <c r="CV25" s="655"/>
      <c r="CW25" s="655"/>
      <c r="CX25" s="655"/>
      <c r="CY25" s="656"/>
      <c r="CZ25" s="657">
        <v>16</v>
      </c>
      <c r="DA25" s="658"/>
      <c r="DB25" s="658"/>
      <c r="DC25" s="659"/>
      <c r="DD25" s="632">
        <v>3658805</v>
      </c>
      <c r="DE25" s="655"/>
      <c r="DF25" s="655"/>
      <c r="DG25" s="655"/>
      <c r="DH25" s="655"/>
      <c r="DI25" s="655"/>
      <c r="DJ25" s="655"/>
      <c r="DK25" s="656"/>
      <c r="DL25" s="632">
        <v>3588247</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2422120</v>
      </c>
      <c r="CS26" s="624"/>
      <c r="CT26" s="624"/>
      <c r="CU26" s="624"/>
      <c r="CV26" s="624"/>
      <c r="CW26" s="624"/>
      <c r="CX26" s="624"/>
      <c r="CY26" s="625"/>
      <c r="CZ26" s="657">
        <v>10.3</v>
      </c>
      <c r="DA26" s="658"/>
      <c r="DB26" s="658"/>
      <c r="DC26" s="659"/>
      <c r="DD26" s="632">
        <v>2323243</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1378794</v>
      </c>
      <c r="S27" s="624"/>
      <c r="T27" s="624"/>
      <c r="U27" s="624"/>
      <c r="V27" s="624"/>
      <c r="W27" s="624"/>
      <c r="X27" s="624"/>
      <c r="Y27" s="625"/>
      <c r="Z27" s="626">
        <v>5.4</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4829962</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3444602</v>
      </c>
      <c r="CS27" s="655"/>
      <c r="CT27" s="655"/>
      <c r="CU27" s="655"/>
      <c r="CV27" s="655"/>
      <c r="CW27" s="655"/>
      <c r="CX27" s="655"/>
      <c r="CY27" s="656"/>
      <c r="CZ27" s="657">
        <v>14.6</v>
      </c>
      <c r="DA27" s="658"/>
      <c r="DB27" s="658"/>
      <c r="DC27" s="659"/>
      <c r="DD27" s="632">
        <v>1062958</v>
      </c>
      <c r="DE27" s="655"/>
      <c r="DF27" s="655"/>
      <c r="DG27" s="655"/>
      <c r="DH27" s="655"/>
      <c r="DI27" s="655"/>
      <c r="DJ27" s="655"/>
      <c r="DK27" s="656"/>
      <c r="DL27" s="632">
        <v>1048245</v>
      </c>
      <c r="DM27" s="655"/>
      <c r="DN27" s="655"/>
      <c r="DO27" s="655"/>
      <c r="DP27" s="655"/>
      <c r="DQ27" s="655"/>
      <c r="DR27" s="655"/>
      <c r="DS27" s="655"/>
      <c r="DT27" s="655"/>
      <c r="DU27" s="655"/>
      <c r="DV27" s="656"/>
      <c r="DW27" s="628">
        <v>7.1</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117763</v>
      </c>
      <c r="S28" s="624"/>
      <c r="T28" s="624"/>
      <c r="U28" s="624"/>
      <c r="V28" s="624"/>
      <c r="W28" s="624"/>
      <c r="X28" s="624"/>
      <c r="Y28" s="625"/>
      <c r="Z28" s="626">
        <v>0.5</v>
      </c>
      <c r="AA28" s="626"/>
      <c r="AB28" s="626"/>
      <c r="AC28" s="626"/>
      <c r="AD28" s="627">
        <v>25769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2743521</v>
      </c>
      <c r="CS28" s="624"/>
      <c r="CT28" s="624"/>
      <c r="CU28" s="624"/>
      <c r="CV28" s="624"/>
      <c r="CW28" s="624"/>
      <c r="CX28" s="624"/>
      <c r="CY28" s="625"/>
      <c r="CZ28" s="657">
        <v>11.6</v>
      </c>
      <c r="DA28" s="658"/>
      <c r="DB28" s="658"/>
      <c r="DC28" s="659"/>
      <c r="DD28" s="632">
        <v>2585287</v>
      </c>
      <c r="DE28" s="624"/>
      <c r="DF28" s="624"/>
      <c r="DG28" s="624"/>
      <c r="DH28" s="624"/>
      <c r="DI28" s="624"/>
      <c r="DJ28" s="624"/>
      <c r="DK28" s="625"/>
      <c r="DL28" s="632">
        <v>2585287</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188844</v>
      </c>
      <c r="S29" s="624"/>
      <c r="T29" s="624"/>
      <c r="U29" s="624"/>
      <c r="V29" s="624"/>
      <c r="W29" s="624"/>
      <c r="X29" s="624"/>
      <c r="Y29" s="625"/>
      <c r="Z29" s="626">
        <v>0.7</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2743521</v>
      </c>
      <c r="CS29" s="655"/>
      <c r="CT29" s="655"/>
      <c r="CU29" s="655"/>
      <c r="CV29" s="655"/>
      <c r="CW29" s="655"/>
      <c r="CX29" s="655"/>
      <c r="CY29" s="656"/>
      <c r="CZ29" s="657">
        <v>11.6</v>
      </c>
      <c r="DA29" s="658"/>
      <c r="DB29" s="658"/>
      <c r="DC29" s="659"/>
      <c r="DD29" s="632">
        <v>2585287</v>
      </c>
      <c r="DE29" s="655"/>
      <c r="DF29" s="655"/>
      <c r="DG29" s="655"/>
      <c r="DH29" s="655"/>
      <c r="DI29" s="655"/>
      <c r="DJ29" s="655"/>
      <c r="DK29" s="656"/>
      <c r="DL29" s="632">
        <v>2585287</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141908</v>
      </c>
      <c r="S30" s="624"/>
      <c r="T30" s="624"/>
      <c r="U30" s="624"/>
      <c r="V30" s="624"/>
      <c r="W30" s="624"/>
      <c r="X30" s="624"/>
      <c r="Y30" s="625"/>
      <c r="Z30" s="626">
        <v>0.6</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90.4</v>
      </c>
      <c r="BN30" s="682"/>
      <c r="BO30" s="682"/>
      <c r="BP30" s="682"/>
      <c r="BQ30" s="683"/>
      <c r="BR30" s="681">
        <v>98.3</v>
      </c>
      <c r="BS30" s="682"/>
      <c r="BT30" s="682"/>
      <c r="BU30" s="682"/>
      <c r="BV30" s="682"/>
      <c r="BW30" s="682"/>
      <c r="BX30" s="618">
        <v>89.4</v>
      </c>
      <c r="BY30" s="682"/>
      <c r="BZ30" s="682"/>
      <c r="CA30" s="682"/>
      <c r="CB30" s="683"/>
      <c r="CD30" s="686"/>
      <c r="CE30" s="687"/>
      <c r="CF30" s="637" t="s">
        <v>291</v>
      </c>
      <c r="CG30" s="638"/>
      <c r="CH30" s="638"/>
      <c r="CI30" s="638"/>
      <c r="CJ30" s="638"/>
      <c r="CK30" s="638"/>
      <c r="CL30" s="638"/>
      <c r="CM30" s="638"/>
      <c r="CN30" s="638"/>
      <c r="CO30" s="638"/>
      <c r="CP30" s="638"/>
      <c r="CQ30" s="639"/>
      <c r="CR30" s="623">
        <v>2482761</v>
      </c>
      <c r="CS30" s="624"/>
      <c r="CT30" s="624"/>
      <c r="CU30" s="624"/>
      <c r="CV30" s="624"/>
      <c r="CW30" s="624"/>
      <c r="CX30" s="624"/>
      <c r="CY30" s="625"/>
      <c r="CZ30" s="657">
        <v>10.5</v>
      </c>
      <c r="DA30" s="658"/>
      <c r="DB30" s="658"/>
      <c r="DC30" s="659"/>
      <c r="DD30" s="632">
        <v>2342975</v>
      </c>
      <c r="DE30" s="624"/>
      <c r="DF30" s="624"/>
      <c r="DG30" s="624"/>
      <c r="DH30" s="624"/>
      <c r="DI30" s="624"/>
      <c r="DJ30" s="624"/>
      <c r="DK30" s="625"/>
      <c r="DL30" s="632">
        <v>2342975</v>
      </c>
      <c r="DM30" s="624"/>
      <c r="DN30" s="624"/>
      <c r="DO30" s="624"/>
      <c r="DP30" s="624"/>
      <c r="DQ30" s="624"/>
      <c r="DR30" s="624"/>
      <c r="DS30" s="624"/>
      <c r="DT30" s="624"/>
      <c r="DU30" s="624"/>
      <c r="DV30" s="625"/>
      <c r="DW30" s="628">
        <v>15.8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1624110</v>
      </c>
      <c r="S31" s="624"/>
      <c r="T31" s="624"/>
      <c r="U31" s="624"/>
      <c r="V31" s="624"/>
      <c r="W31" s="624"/>
      <c r="X31" s="624"/>
      <c r="Y31" s="625"/>
      <c r="Z31" s="626">
        <v>6.4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95.5</v>
      </c>
      <c r="BN31" s="679"/>
      <c r="BO31" s="679"/>
      <c r="BP31" s="679"/>
      <c r="BQ31" s="680"/>
      <c r="BR31" s="678">
        <v>98.3</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260760</v>
      </c>
      <c r="CS31" s="655"/>
      <c r="CT31" s="655"/>
      <c r="CU31" s="655"/>
      <c r="CV31" s="655"/>
      <c r="CW31" s="655"/>
      <c r="CX31" s="655"/>
      <c r="CY31" s="656"/>
      <c r="CZ31" s="657">
        <v>1.1000000000000001</v>
      </c>
      <c r="DA31" s="658"/>
      <c r="DB31" s="658"/>
      <c r="DC31" s="659"/>
      <c r="DD31" s="632">
        <v>242312</v>
      </c>
      <c r="DE31" s="655"/>
      <c r="DF31" s="655"/>
      <c r="DG31" s="655"/>
      <c r="DH31" s="655"/>
      <c r="DI31" s="655"/>
      <c r="DJ31" s="655"/>
      <c r="DK31" s="656"/>
      <c r="DL31" s="632">
        <v>242312</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468208</v>
      </c>
      <c r="S32" s="624"/>
      <c r="T32" s="624"/>
      <c r="U32" s="624"/>
      <c r="V32" s="624"/>
      <c r="W32" s="624"/>
      <c r="X32" s="624"/>
      <c r="Y32" s="625"/>
      <c r="Z32" s="626">
        <v>1.8</v>
      </c>
      <c r="AA32" s="626"/>
      <c r="AB32" s="626"/>
      <c r="AC32" s="626"/>
      <c r="AD32" s="627">
        <v>1256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85.5</v>
      </c>
      <c r="BN32" s="691"/>
      <c r="BO32" s="691"/>
      <c r="BP32" s="691"/>
      <c r="BQ32" s="693"/>
      <c r="BR32" s="690">
        <v>98</v>
      </c>
      <c r="BS32" s="691"/>
      <c r="BT32" s="691"/>
      <c r="BU32" s="691"/>
      <c r="BV32" s="691"/>
      <c r="BW32" s="691"/>
      <c r="BX32" s="692">
        <v>84.6</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3205530</v>
      </c>
      <c r="S33" s="624"/>
      <c r="T33" s="624"/>
      <c r="U33" s="624"/>
      <c r="V33" s="624"/>
      <c r="W33" s="624"/>
      <c r="X33" s="624"/>
      <c r="Y33" s="625"/>
      <c r="Z33" s="626">
        <v>12.5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9443755</v>
      </c>
      <c r="CS33" s="655"/>
      <c r="CT33" s="655"/>
      <c r="CU33" s="655"/>
      <c r="CV33" s="655"/>
      <c r="CW33" s="655"/>
      <c r="CX33" s="655"/>
      <c r="CY33" s="656"/>
      <c r="CZ33" s="657">
        <v>40</v>
      </c>
      <c r="DA33" s="658"/>
      <c r="DB33" s="658"/>
      <c r="DC33" s="659"/>
      <c r="DD33" s="632">
        <v>7865094</v>
      </c>
      <c r="DE33" s="655"/>
      <c r="DF33" s="655"/>
      <c r="DG33" s="655"/>
      <c r="DH33" s="655"/>
      <c r="DI33" s="655"/>
      <c r="DJ33" s="655"/>
      <c r="DK33" s="656"/>
      <c r="DL33" s="632">
        <v>5351109</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3337061</v>
      </c>
      <c r="CS34" s="624"/>
      <c r="CT34" s="624"/>
      <c r="CU34" s="624"/>
      <c r="CV34" s="624"/>
      <c r="CW34" s="624"/>
      <c r="CX34" s="624"/>
      <c r="CY34" s="625"/>
      <c r="CZ34" s="657">
        <v>14.1</v>
      </c>
      <c r="DA34" s="658"/>
      <c r="DB34" s="658"/>
      <c r="DC34" s="659"/>
      <c r="DD34" s="632">
        <v>2609972</v>
      </c>
      <c r="DE34" s="624"/>
      <c r="DF34" s="624"/>
      <c r="DG34" s="624"/>
      <c r="DH34" s="624"/>
      <c r="DI34" s="624"/>
      <c r="DJ34" s="624"/>
      <c r="DK34" s="625"/>
      <c r="DL34" s="632">
        <v>2181909</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881130</v>
      </c>
      <c r="S35" s="624"/>
      <c r="T35" s="624"/>
      <c r="U35" s="624"/>
      <c r="V35" s="624"/>
      <c r="W35" s="624"/>
      <c r="X35" s="624"/>
      <c r="Y35" s="625"/>
      <c r="Z35" s="626">
        <v>3.4</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2970409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198698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135110</v>
      </c>
      <c r="CS35" s="655"/>
      <c r="CT35" s="655"/>
      <c r="CU35" s="655"/>
      <c r="CV35" s="655"/>
      <c r="CW35" s="655"/>
      <c r="CX35" s="655"/>
      <c r="CY35" s="656"/>
      <c r="CZ35" s="657">
        <v>0.6</v>
      </c>
      <c r="DA35" s="658"/>
      <c r="DB35" s="658"/>
      <c r="DC35" s="659"/>
      <c r="DD35" s="632">
        <v>125068</v>
      </c>
      <c r="DE35" s="655"/>
      <c r="DF35" s="655"/>
      <c r="DG35" s="655"/>
      <c r="DH35" s="655"/>
      <c r="DI35" s="655"/>
      <c r="DJ35" s="655"/>
      <c r="DK35" s="656"/>
      <c r="DL35" s="632">
        <v>118367</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25544070</v>
      </c>
      <c r="S36" s="696"/>
      <c r="T36" s="696"/>
      <c r="U36" s="696"/>
      <c r="V36" s="696"/>
      <c r="W36" s="696"/>
      <c r="X36" s="696"/>
      <c r="Y36" s="697"/>
      <c r="Z36" s="698">
        <v>100</v>
      </c>
      <c r="AA36" s="698"/>
      <c r="AB36" s="698"/>
      <c r="AC36" s="698"/>
      <c r="AD36" s="699">
        <v>13973476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645728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160037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1988855</v>
      </c>
      <c r="CS36" s="624"/>
      <c r="CT36" s="624"/>
      <c r="CU36" s="624"/>
      <c r="CV36" s="624"/>
      <c r="CW36" s="624"/>
      <c r="CX36" s="624"/>
      <c r="CY36" s="625"/>
      <c r="CZ36" s="657">
        <v>8.4</v>
      </c>
      <c r="DA36" s="658"/>
      <c r="DB36" s="658"/>
      <c r="DC36" s="659"/>
      <c r="DD36" s="632">
        <v>1577719</v>
      </c>
      <c r="DE36" s="624"/>
      <c r="DF36" s="624"/>
      <c r="DG36" s="624"/>
      <c r="DH36" s="624"/>
      <c r="DI36" s="624"/>
      <c r="DJ36" s="624"/>
      <c r="DK36" s="625"/>
      <c r="DL36" s="632">
        <v>1082368</v>
      </c>
      <c r="DM36" s="624"/>
      <c r="DN36" s="624"/>
      <c r="DO36" s="624"/>
      <c r="DP36" s="624"/>
      <c r="DQ36" s="624"/>
      <c r="DR36" s="624"/>
      <c r="DS36" s="624"/>
      <c r="DT36" s="624"/>
      <c r="DU36" s="624"/>
      <c r="DV36" s="625"/>
      <c r="DW36" s="628">
        <v>7.3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233219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7330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499144</v>
      </c>
      <c r="CS37" s="655"/>
      <c r="CT37" s="655"/>
      <c r="CU37" s="655"/>
      <c r="CV37" s="655"/>
      <c r="CW37" s="655"/>
      <c r="CX37" s="655"/>
      <c r="CY37" s="656"/>
      <c r="CZ37" s="657">
        <v>2.1</v>
      </c>
      <c r="DA37" s="658"/>
      <c r="DB37" s="658"/>
      <c r="DC37" s="659"/>
      <c r="DD37" s="632">
        <v>499144</v>
      </c>
      <c r="DE37" s="655"/>
      <c r="DF37" s="655"/>
      <c r="DG37" s="655"/>
      <c r="DH37" s="655"/>
      <c r="DI37" s="655"/>
      <c r="DJ37" s="655"/>
      <c r="DK37" s="656"/>
      <c r="DL37" s="632">
        <v>499144</v>
      </c>
      <c r="DM37" s="655"/>
      <c r="DN37" s="655"/>
      <c r="DO37" s="655"/>
      <c r="DP37" s="655"/>
      <c r="DQ37" s="655"/>
      <c r="DR37" s="655"/>
      <c r="DS37" s="655"/>
      <c r="DT37" s="655"/>
      <c r="DU37" s="655"/>
      <c r="DV37" s="656"/>
      <c r="DW37" s="628">
        <v>3.4</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24100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12818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2936655</v>
      </c>
      <c r="CS38" s="624"/>
      <c r="CT38" s="624"/>
      <c r="CU38" s="624"/>
      <c r="CV38" s="624"/>
      <c r="CW38" s="624"/>
      <c r="CX38" s="624"/>
      <c r="CY38" s="625"/>
      <c r="CZ38" s="657">
        <v>12.4</v>
      </c>
      <c r="DA38" s="658"/>
      <c r="DB38" s="658"/>
      <c r="DC38" s="659"/>
      <c r="DD38" s="632">
        <v>2641775</v>
      </c>
      <c r="DE38" s="624"/>
      <c r="DF38" s="624"/>
      <c r="DG38" s="624"/>
      <c r="DH38" s="624"/>
      <c r="DI38" s="624"/>
      <c r="DJ38" s="624"/>
      <c r="DK38" s="625"/>
      <c r="DL38" s="632">
        <v>1968465</v>
      </c>
      <c r="DM38" s="624"/>
      <c r="DN38" s="624"/>
      <c r="DO38" s="624"/>
      <c r="DP38" s="624"/>
      <c r="DQ38" s="624"/>
      <c r="DR38" s="624"/>
      <c r="DS38" s="624"/>
      <c r="DT38" s="624"/>
      <c r="DU38" s="624"/>
      <c r="DV38" s="625"/>
      <c r="DW38" s="628">
        <v>13.3</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939974</v>
      </c>
      <c r="CS39" s="655"/>
      <c r="CT39" s="655"/>
      <c r="CU39" s="655"/>
      <c r="CV39" s="655"/>
      <c r="CW39" s="655"/>
      <c r="CX39" s="655"/>
      <c r="CY39" s="656"/>
      <c r="CZ39" s="657">
        <v>4</v>
      </c>
      <c r="DA39" s="658"/>
      <c r="DB39" s="658"/>
      <c r="DC39" s="659"/>
      <c r="DD39" s="632">
        <v>839460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641544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106100</v>
      </c>
      <c r="CS40" s="624"/>
      <c r="CT40" s="624"/>
      <c r="CU40" s="624"/>
      <c r="CV40" s="624"/>
      <c r="CW40" s="624"/>
      <c r="CX40" s="624"/>
      <c r="CY40" s="625"/>
      <c r="CZ40" s="657">
        <v>0.4</v>
      </c>
      <c r="DA40" s="658"/>
      <c r="DB40" s="658"/>
      <c r="DC40" s="659"/>
      <c r="DD40" s="632">
        <v>71100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1425818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4202388</v>
      </c>
      <c r="CS42" s="624"/>
      <c r="CT42" s="624"/>
      <c r="CU42" s="624"/>
      <c r="CV42" s="624"/>
      <c r="CW42" s="624"/>
      <c r="CX42" s="624"/>
      <c r="CY42" s="625"/>
      <c r="CZ42" s="657">
        <v>17.8</v>
      </c>
      <c r="DA42" s="706"/>
      <c r="DB42" s="706"/>
      <c r="DC42" s="707"/>
      <c r="DD42" s="632">
        <v>819244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230388</v>
      </c>
      <c r="CS43" s="655"/>
      <c r="CT43" s="655"/>
      <c r="CU43" s="655"/>
      <c r="CV43" s="655"/>
      <c r="CW43" s="655"/>
      <c r="CX43" s="655"/>
      <c r="CY43" s="656"/>
      <c r="CZ43" s="657">
        <v>1</v>
      </c>
      <c r="DA43" s="658"/>
      <c r="DB43" s="658"/>
      <c r="DC43" s="659"/>
      <c r="DD43" s="632">
        <v>230388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4180201</v>
      </c>
      <c r="CS44" s="624"/>
      <c r="CT44" s="624"/>
      <c r="CU44" s="624"/>
      <c r="CV44" s="624"/>
      <c r="CW44" s="624"/>
      <c r="CX44" s="624"/>
      <c r="CY44" s="625"/>
      <c r="CZ44" s="657">
        <v>17.7</v>
      </c>
      <c r="DA44" s="706"/>
      <c r="DB44" s="706"/>
      <c r="DC44" s="707"/>
      <c r="DD44" s="632">
        <v>819244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1646025</v>
      </c>
      <c r="CS45" s="655"/>
      <c r="CT45" s="655"/>
      <c r="CU45" s="655"/>
      <c r="CV45" s="655"/>
      <c r="CW45" s="655"/>
      <c r="CX45" s="655"/>
      <c r="CY45" s="656"/>
      <c r="CZ45" s="657">
        <v>7</v>
      </c>
      <c r="DA45" s="658"/>
      <c r="DB45" s="658"/>
      <c r="DC45" s="659"/>
      <c r="DD45" s="632">
        <v>89472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2494764</v>
      </c>
      <c r="CS46" s="624"/>
      <c r="CT46" s="624"/>
      <c r="CU46" s="624"/>
      <c r="CV46" s="624"/>
      <c r="CW46" s="624"/>
      <c r="CX46" s="624"/>
      <c r="CY46" s="625"/>
      <c r="CZ46" s="657">
        <v>10.6</v>
      </c>
      <c r="DA46" s="706"/>
      <c r="DB46" s="706"/>
      <c r="DC46" s="707"/>
      <c r="DD46" s="632">
        <v>706434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22187</v>
      </c>
      <c r="CS47" s="655"/>
      <c r="CT47" s="655"/>
      <c r="CU47" s="655"/>
      <c r="CV47" s="655"/>
      <c r="CW47" s="655"/>
      <c r="CX47" s="655"/>
      <c r="CY47" s="656"/>
      <c r="CZ47" s="657">
        <v>0.1</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23619999</v>
      </c>
      <c r="CS49" s="691"/>
      <c r="CT49" s="691"/>
      <c r="CU49" s="691"/>
      <c r="CV49" s="691"/>
      <c r="CW49" s="691"/>
      <c r="CX49" s="691"/>
      <c r="CY49" s="718"/>
      <c r="CZ49" s="719">
        <v>100</v>
      </c>
      <c r="DA49" s="720"/>
      <c r="DB49" s="720"/>
      <c r="DC49" s="721"/>
      <c r="DD49" s="722">
        <v>15991388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25324</v>
      </c>
      <c r="R7" s="753"/>
      <c r="S7" s="753"/>
      <c r="T7" s="753"/>
      <c r="U7" s="753"/>
      <c r="V7" s="753">
        <v>23470</v>
      </c>
      <c r="W7" s="753"/>
      <c r="X7" s="753"/>
      <c r="Y7" s="753"/>
      <c r="Z7" s="753"/>
      <c r="AA7" s="753">
        <v>1854</v>
      </c>
      <c r="AB7" s="753"/>
      <c r="AC7" s="753"/>
      <c r="AD7" s="753"/>
      <c r="AE7" s="754"/>
      <c r="AF7" s="755">
        <v>1434</v>
      </c>
      <c r="AG7" s="756"/>
      <c r="AH7" s="756"/>
      <c r="AI7" s="756"/>
      <c r="AJ7" s="757"/>
      <c r="AK7" s="792">
        <v>142</v>
      </c>
      <c r="AL7" s="793"/>
      <c r="AM7" s="793"/>
      <c r="AN7" s="793"/>
      <c r="AO7" s="793"/>
      <c r="AP7" s="793">
        <v>26070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123</v>
      </c>
      <c r="CN7" s="790"/>
      <c r="CO7" s="790"/>
      <c r="CP7" s="790"/>
      <c r="CQ7" s="791"/>
      <c r="CR7" s="789">
        <v>50</v>
      </c>
      <c r="CS7" s="790"/>
      <c r="CT7" s="790"/>
      <c r="CU7" s="790"/>
      <c r="CV7" s="791"/>
      <c r="CW7" s="789">
        <v>6</v>
      </c>
      <c r="CX7" s="790"/>
      <c r="CY7" s="790"/>
      <c r="CZ7" s="790"/>
      <c r="DA7" s="791"/>
      <c r="DB7" s="789" t="s">
        <v>557</v>
      </c>
      <c r="DC7" s="790"/>
      <c r="DD7" s="790"/>
      <c r="DE7" s="790"/>
      <c r="DF7" s="791"/>
      <c r="DG7" s="789" t="s">
        <v>557</v>
      </c>
      <c r="DH7" s="790"/>
      <c r="DI7" s="790"/>
      <c r="DJ7" s="790"/>
      <c r="DK7" s="791"/>
      <c r="DL7" s="789" t="s">
        <v>557</v>
      </c>
      <c r="DM7" s="790"/>
      <c r="DN7" s="790"/>
      <c r="DO7" s="790"/>
      <c r="DP7" s="791"/>
      <c r="DQ7" s="789" t="s">
        <v>557</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103</v>
      </c>
      <c r="R8" s="777"/>
      <c r="S8" s="777"/>
      <c r="T8" s="777"/>
      <c r="U8" s="777"/>
      <c r="V8" s="777">
        <v>34</v>
      </c>
      <c r="W8" s="777"/>
      <c r="X8" s="777"/>
      <c r="Y8" s="777"/>
      <c r="Z8" s="777"/>
      <c r="AA8" s="777">
        <v>69</v>
      </c>
      <c r="AB8" s="777"/>
      <c r="AC8" s="777"/>
      <c r="AD8" s="777"/>
      <c r="AE8" s="778"/>
      <c r="AF8" s="779">
        <v>69</v>
      </c>
      <c r="AG8" s="780"/>
      <c r="AH8" s="780"/>
      <c r="AI8" s="780"/>
      <c r="AJ8" s="781"/>
      <c r="AK8" s="782" t="s">
        <v>545</v>
      </c>
      <c r="AL8" s="783"/>
      <c r="AM8" s="783"/>
      <c r="AN8" s="783"/>
      <c r="AO8" s="783"/>
      <c r="AP8" s="783">
        <v>231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-7</v>
      </c>
      <c r="CI8" s="800"/>
      <c r="CJ8" s="800"/>
      <c r="CK8" s="800"/>
      <c r="CL8" s="801"/>
      <c r="CM8" s="799">
        <v>232</v>
      </c>
      <c r="CN8" s="800"/>
      <c r="CO8" s="800"/>
      <c r="CP8" s="800"/>
      <c r="CQ8" s="801"/>
      <c r="CR8" s="799">
        <v>300</v>
      </c>
      <c r="CS8" s="800"/>
      <c r="CT8" s="800"/>
      <c r="CU8" s="800"/>
      <c r="CV8" s="801"/>
      <c r="CW8" s="799" t="s">
        <v>557</v>
      </c>
      <c r="CX8" s="800"/>
      <c r="CY8" s="800"/>
      <c r="CZ8" s="800"/>
      <c r="DA8" s="801"/>
      <c r="DB8" s="799" t="s">
        <v>557</v>
      </c>
      <c r="DC8" s="800"/>
      <c r="DD8" s="800"/>
      <c r="DE8" s="800"/>
      <c r="DF8" s="801"/>
      <c r="DG8" s="799" t="s">
        <v>557</v>
      </c>
      <c r="DH8" s="800"/>
      <c r="DI8" s="800"/>
      <c r="DJ8" s="800"/>
      <c r="DK8" s="801"/>
      <c r="DL8" s="799" t="s">
        <v>557</v>
      </c>
      <c r="DM8" s="800"/>
      <c r="DN8" s="800"/>
      <c r="DO8" s="800"/>
      <c r="DP8" s="801"/>
      <c r="DQ8" s="799" t="s">
        <v>557</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177</v>
      </c>
      <c r="R9" s="777"/>
      <c r="S9" s="777"/>
      <c r="T9" s="777"/>
      <c r="U9" s="777"/>
      <c r="V9" s="777">
        <v>176</v>
      </c>
      <c r="W9" s="777"/>
      <c r="X9" s="777"/>
      <c r="Y9" s="777"/>
      <c r="Z9" s="777"/>
      <c r="AA9" s="777">
        <v>2</v>
      </c>
      <c r="AB9" s="777"/>
      <c r="AC9" s="777"/>
      <c r="AD9" s="777"/>
      <c r="AE9" s="778"/>
      <c r="AF9" s="779">
        <v>0</v>
      </c>
      <c r="AG9" s="780"/>
      <c r="AH9" s="780"/>
      <c r="AI9" s="780"/>
      <c r="AJ9" s="781"/>
      <c r="AK9" s="782">
        <v>44</v>
      </c>
      <c r="AL9" s="783"/>
      <c r="AM9" s="783"/>
      <c r="AN9" s="783"/>
      <c r="AO9" s="783"/>
      <c r="AP9" s="783">
        <v>142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0</v>
      </c>
      <c r="CI9" s="800"/>
      <c r="CJ9" s="800"/>
      <c r="CK9" s="800"/>
      <c r="CL9" s="801"/>
      <c r="CM9" s="799">
        <v>110</v>
      </c>
      <c r="CN9" s="800"/>
      <c r="CO9" s="800"/>
      <c r="CP9" s="800"/>
      <c r="CQ9" s="801"/>
      <c r="CR9" s="799">
        <v>100</v>
      </c>
      <c r="CS9" s="800"/>
      <c r="CT9" s="800"/>
      <c r="CU9" s="800"/>
      <c r="CV9" s="801"/>
      <c r="CW9" s="799" t="s">
        <v>557</v>
      </c>
      <c r="CX9" s="800"/>
      <c r="CY9" s="800"/>
      <c r="CZ9" s="800"/>
      <c r="DA9" s="801"/>
      <c r="DB9" s="799" t="s">
        <v>557</v>
      </c>
      <c r="DC9" s="800"/>
      <c r="DD9" s="800"/>
      <c r="DE9" s="800"/>
      <c r="DF9" s="801"/>
      <c r="DG9" s="799" t="s">
        <v>557</v>
      </c>
      <c r="DH9" s="800"/>
      <c r="DI9" s="800"/>
      <c r="DJ9" s="800"/>
      <c r="DK9" s="801"/>
      <c r="DL9" s="799" t="s">
        <v>557</v>
      </c>
      <c r="DM9" s="800"/>
      <c r="DN9" s="800"/>
      <c r="DO9" s="800"/>
      <c r="DP9" s="801"/>
      <c r="DQ9" s="799" t="s">
        <v>557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9</v>
      </c>
      <c r="CI10" s="800"/>
      <c r="CJ10" s="800"/>
      <c r="CK10" s="800"/>
      <c r="CL10" s="801"/>
      <c r="CM10" s="799">
        <v>278</v>
      </c>
      <c r="CN10" s="800"/>
      <c r="CO10" s="800"/>
      <c r="CP10" s="800"/>
      <c r="CQ10" s="801"/>
      <c r="CR10" s="799">
        <v>48</v>
      </c>
      <c r="CS10" s="800"/>
      <c r="CT10" s="800"/>
      <c r="CU10" s="800"/>
      <c r="CV10" s="801"/>
      <c r="CW10" s="799" t="s">
        <v>557</v>
      </c>
      <c r="CX10" s="800"/>
      <c r="CY10" s="800"/>
      <c r="CZ10" s="800"/>
      <c r="DA10" s="801"/>
      <c r="DB10" s="799" t="s">
        <v>557</v>
      </c>
      <c r="DC10" s="800"/>
      <c r="DD10" s="800"/>
      <c r="DE10" s="800"/>
      <c r="DF10" s="801"/>
      <c r="DG10" s="799" t="s">
        <v>557</v>
      </c>
      <c r="DH10" s="800"/>
      <c r="DI10" s="800"/>
      <c r="DJ10" s="800"/>
      <c r="DK10" s="801"/>
      <c r="DL10" s="799" t="s">
        <v>557</v>
      </c>
      <c r="DM10" s="800"/>
      <c r="DN10" s="800"/>
      <c r="DO10" s="800"/>
      <c r="DP10" s="801"/>
      <c r="DQ10" s="799" t="s">
        <v>557</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553</v>
      </c>
      <c r="BT11" s="787"/>
      <c r="BU11" s="787"/>
      <c r="BV11" s="787"/>
      <c r="BW11" s="787"/>
      <c r="BX11" s="787"/>
      <c r="BY11" s="787"/>
      <c r="BZ11" s="787"/>
      <c r="CA11" s="787"/>
      <c r="CB11" s="787"/>
      <c r="CC11" s="787"/>
      <c r="CD11" s="787"/>
      <c r="CE11" s="787"/>
      <c r="CF11" s="787"/>
      <c r="CG11" s="788"/>
      <c r="CH11" s="799">
        <v>-2</v>
      </c>
      <c r="CI11" s="800"/>
      <c r="CJ11" s="800"/>
      <c r="CK11" s="800"/>
      <c r="CL11" s="801"/>
      <c r="CM11" s="799">
        <v>47</v>
      </c>
      <c r="CN11" s="800"/>
      <c r="CO11" s="800"/>
      <c r="CP11" s="800"/>
      <c r="CQ11" s="801"/>
      <c r="CR11" s="799">
        <v>57</v>
      </c>
      <c r="CS11" s="800"/>
      <c r="CT11" s="800"/>
      <c r="CU11" s="800"/>
      <c r="CV11" s="801"/>
      <c r="CW11" s="799" t="s">
        <v>558</v>
      </c>
      <c r="CX11" s="800"/>
      <c r="CY11" s="800"/>
      <c r="CZ11" s="800"/>
      <c r="DA11" s="801"/>
      <c r="DB11" s="799" t="s">
        <v>557</v>
      </c>
      <c r="DC11" s="800"/>
      <c r="DD11" s="800"/>
      <c r="DE11" s="800"/>
      <c r="DF11" s="801"/>
      <c r="DG11" s="799" t="s">
        <v>557</v>
      </c>
      <c r="DH11" s="800"/>
      <c r="DI11" s="800"/>
      <c r="DJ11" s="800"/>
      <c r="DK11" s="801"/>
      <c r="DL11" s="799" t="s">
        <v>557</v>
      </c>
      <c r="DM11" s="800"/>
      <c r="DN11" s="800"/>
      <c r="DO11" s="800"/>
      <c r="DP11" s="801"/>
      <c r="DQ11" s="799" t="s">
        <v>557</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554</v>
      </c>
      <c r="BT12" s="787"/>
      <c r="BU12" s="787"/>
      <c r="BV12" s="787"/>
      <c r="BW12" s="787"/>
      <c r="BX12" s="787"/>
      <c r="BY12" s="787"/>
      <c r="BZ12" s="787"/>
      <c r="CA12" s="787"/>
      <c r="CB12" s="787"/>
      <c r="CC12" s="787"/>
      <c r="CD12" s="787"/>
      <c r="CE12" s="787"/>
      <c r="CF12" s="787"/>
      <c r="CG12" s="788"/>
      <c r="CH12" s="799">
        <v>5</v>
      </c>
      <c r="CI12" s="800"/>
      <c r="CJ12" s="800"/>
      <c r="CK12" s="800"/>
      <c r="CL12" s="801"/>
      <c r="CM12" s="799">
        <v>78</v>
      </c>
      <c r="CN12" s="800"/>
      <c r="CO12" s="800"/>
      <c r="CP12" s="800"/>
      <c r="CQ12" s="801"/>
      <c r="CR12" s="799">
        <v>30</v>
      </c>
      <c r="CS12" s="800"/>
      <c r="CT12" s="800"/>
      <c r="CU12" s="800"/>
      <c r="CV12" s="801"/>
      <c r="CW12" s="799">
        <v>25</v>
      </c>
      <c r="CX12" s="800"/>
      <c r="CY12" s="800"/>
      <c r="CZ12" s="800"/>
      <c r="DA12" s="801"/>
      <c r="DB12" s="799" t="s">
        <v>557</v>
      </c>
      <c r="DC12" s="800"/>
      <c r="DD12" s="800"/>
      <c r="DE12" s="800"/>
      <c r="DF12" s="801"/>
      <c r="DG12" s="799" t="s">
        <v>557</v>
      </c>
      <c r="DH12" s="800"/>
      <c r="DI12" s="800"/>
      <c r="DJ12" s="800"/>
      <c r="DK12" s="801"/>
      <c r="DL12" s="799" t="s">
        <v>557</v>
      </c>
      <c r="DM12" s="800"/>
      <c r="DN12" s="800"/>
      <c r="DO12" s="800"/>
      <c r="DP12" s="801"/>
      <c r="DQ12" s="799" t="s">
        <v>557</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555</v>
      </c>
      <c r="BT13" s="787"/>
      <c r="BU13" s="787"/>
      <c r="BV13" s="787"/>
      <c r="BW13" s="787"/>
      <c r="BX13" s="787"/>
      <c r="BY13" s="787"/>
      <c r="BZ13" s="787"/>
      <c r="CA13" s="787"/>
      <c r="CB13" s="787"/>
      <c r="CC13" s="787"/>
      <c r="CD13" s="787"/>
      <c r="CE13" s="787"/>
      <c r="CF13" s="787"/>
      <c r="CG13" s="788"/>
      <c r="CH13" s="799">
        <v>4</v>
      </c>
      <c r="CI13" s="800"/>
      <c r="CJ13" s="800"/>
      <c r="CK13" s="800"/>
      <c r="CL13" s="801"/>
      <c r="CM13" s="799">
        <v>8</v>
      </c>
      <c r="CN13" s="800"/>
      <c r="CO13" s="800"/>
      <c r="CP13" s="800"/>
      <c r="CQ13" s="801"/>
      <c r="CR13" s="799">
        <v>50</v>
      </c>
      <c r="CS13" s="800"/>
      <c r="CT13" s="800"/>
      <c r="CU13" s="800"/>
      <c r="CV13" s="801"/>
      <c r="CW13" s="799" t="s">
        <v>557</v>
      </c>
      <c r="CX13" s="800"/>
      <c r="CY13" s="800"/>
      <c r="CZ13" s="800"/>
      <c r="DA13" s="801"/>
      <c r="DB13" s="799" t="s">
        <v>557</v>
      </c>
      <c r="DC13" s="800"/>
      <c r="DD13" s="800"/>
      <c r="DE13" s="800"/>
      <c r="DF13" s="801"/>
      <c r="DG13" s="799" t="s">
        <v>557</v>
      </c>
      <c r="DH13" s="800"/>
      <c r="DI13" s="800"/>
      <c r="DJ13" s="800"/>
      <c r="DK13" s="801"/>
      <c r="DL13" s="799" t="s">
        <v>557</v>
      </c>
      <c r="DM13" s="800"/>
      <c r="DN13" s="800"/>
      <c r="DO13" s="800"/>
      <c r="DP13" s="801"/>
      <c r="DQ13" s="799" t="s">
        <v>557</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556</v>
      </c>
      <c r="BT14" s="787"/>
      <c r="BU14" s="787"/>
      <c r="BV14" s="787"/>
      <c r="BW14" s="787"/>
      <c r="BX14" s="787"/>
      <c r="BY14" s="787"/>
      <c r="BZ14" s="787"/>
      <c r="CA14" s="787"/>
      <c r="CB14" s="787"/>
      <c r="CC14" s="787"/>
      <c r="CD14" s="787"/>
      <c r="CE14" s="787"/>
      <c r="CF14" s="787"/>
      <c r="CG14" s="788"/>
      <c r="CH14" s="799">
        <v>-12</v>
      </c>
      <c r="CI14" s="800"/>
      <c r="CJ14" s="800"/>
      <c r="CK14" s="800"/>
      <c r="CL14" s="801"/>
      <c r="CM14" s="799">
        <v>78</v>
      </c>
      <c r="CN14" s="800"/>
      <c r="CO14" s="800"/>
      <c r="CP14" s="800"/>
      <c r="CQ14" s="801"/>
      <c r="CR14" s="799">
        <v>70</v>
      </c>
      <c r="CS14" s="800"/>
      <c r="CT14" s="800"/>
      <c r="CU14" s="800"/>
      <c r="CV14" s="801"/>
      <c r="CW14" s="799" t="s">
        <v>557</v>
      </c>
      <c r="CX14" s="800"/>
      <c r="CY14" s="800"/>
      <c r="CZ14" s="800"/>
      <c r="DA14" s="801"/>
      <c r="DB14" s="799" t="s">
        <v>557</v>
      </c>
      <c r="DC14" s="800"/>
      <c r="DD14" s="800"/>
      <c r="DE14" s="800"/>
      <c r="DF14" s="801"/>
      <c r="DG14" s="799" t="s">
        <v>557</v>
      </c>
      <c r="DH14" s="800"/>
      <c r="DI14" s="800"/>
      <c r="DJ14" s="800"/>
      <c r="DK14" s="801"/>
      <c r="DL14" s="799" t="s">
        <v>557</v>
      </c>
      <c r="DM14" s="800"/>
      <c r="DN14" s="800"/>
      <c r="DO14" s="800"/>
      <c r="DP14" s="801"/>
      <c r="DQ14" s="799" t="s">
        <v>557</v>
      </c>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25560</v>
      </c>
      <c r="R23" s="812"/>
      <c r="S23" s="812"/>
      <c r="T23" s="812"/>
      <c r="U23" s="812"/>
      <c r="V23" s="812">
        <v>23636</v>
      </c>
      <c r="W23" s="812"/>
      <c r="X23" s="812"/>
      <c r="Y23" s="812"/>
      <c r="Z23" s="812"/>
      <c r="AA23" s="812">
        <v>1924</v>
      </c>
      <c r="AB23" s="812"/>
      <c r="AC23" s="812"/>
      <c r="AD23" s="812"/>
      <c r="AE23" s="813"/>
      <c r="AF23" s="814">
        <v>1503</v>
      </c>
      <c r="AG23" s="812"/>
      <c r="AH23" s="812"/>
      <c r="AI23" s="812"/>
      <c r="AJ23" s="815"/>
      <c r="AK23" s="816"/>
      <c r="AL23" s="817"/>
      <c r="AM23" s="817"/>
      <c r="AN23" s="817"/>
      <c r="AO23" s="817"/>
      <c r="AP23" s="812">
        <v>26443</v>
      </c>
      <c r="AQ23" s="812"/>
      <c r="AR23" s="812"/>
      <c r="AS23" s="812"/>
      <c r="AT23" s="812"/>
      <c r="AU23" s="818"/>
      <c r="AV23" s="818"/>
      <c r="AW23" s="818"/>
      <c r="AX23" s="818"/>
      <c r="AY23" s="819"/>
      <c r="AZ23" s="827" t="s">
        <v>368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6046</v>
      </c>
      <c r="R28" s="841"/>
      <c r="S28" s="841"/>
      <c r="T28" s="841"/>
      <c r="U28" s="841"/>
      <c r="V28" s="841">
        <v>5847</v>
      </c>
      <c r="W28" s="841"/>
      <c r="X28" s="841"/>
      <c r="Y28" s="841"/>
      <c r="Z28" s="841"/>
      <c r="AA28" s="841">
        <v>199</v>
      </c>
      <c r="AB28" s="841"/>
      <c r="AC28" s="841"/>
      <c r="AD28" s="841"/>
      <c r="AE28" s="842"/>
      <c r="AF28" s="843">
        <v>199</v>
      </c>
      <c r="AG28" s="841"/>
      <c r="AH28" s="841"/>
      <c r="AI28" s="841"/>
      <c r="AJ28" s="844"/>
      <c r="AK28" s="845">
        <v>609</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177</v>
      </c>
      <c r="R29" s="777"/>
      <c r="S29" s="777"/>
      <c r="T29" s="777"/>
      <c r="U29" s="777"/>
      <c r="V29" s="777">
        <v>168</v>
      </c>
      <c r="W29" s="777"/>
      <c r="X29" s="777"/>
      <c r="Y29" s="777"/>
      <c r="Z29" s="777"/>
      <c r="AA29" s="777">
        <v>10</v>
      </c>
      <c r="AB29" s="777"/>
      <c r="AC29" s="777"/>
      <c r="AD29" s="777"/>
      <c r="AE29" s="778"/>
      <c r="AF29" s="779">
        <v>10</v>
      </c>
      <c r="AG29" s="780"/>
      <c r="AH29" s="780"/>
      <c r="AI29" s="780"/>
      <c r="AJ29" s="781"/>
      <c r="AK29" s="848">
        <v>57</v>
      </c>
      <c r="AL29" s="849"/>
      <c r="AM29" s="849"/>
      <c r="AN29" s="849"/>
      <c r="AO29" s="849"/>
      <c r="AP29" s="849">
        <v>124</v>
      </c>
      <c r="AQ29" s="849"/>
      <c r="AR29" s="849"/>
      <c r="AS29" s="849"/>
      <c r="AT29" s="849"/>
      <c r="AU29" s="849">
        <v>25</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4878</v>
      </c>
      <c r="R30" s="777"/>
      <c r="S30" s="777"/>
      <c r="T30" s="777"/>
      <c r="U30" s="777"/>
      <c r="V30" s="777">
        <v>4676</v>
      </c>
      <c r="W30" s="777"/>
      <c r="X30" s="777"/>
      <c r="Y30" s="777"/>
      <c r="Z30" s="777"/>
      <c r="AA30" s="777">
        <v>202</v>
      </c>
      <c r="AB30" s="777"/>
      <c r="AC30" s="777"/>
      <c r="AD30" s="777"/>
      <c r="AE30" s="778"/>
      <c r="AF30" s="779">
        <v>202</v>
      </c>
      <c r="AG30" s="780"/>
      <c r="AH30" s="780"/>
      <c r="AI30" s="780"/>
      <c r="AJ30" s="781"/>
      <c r="AK30" s="848">
        <v>714</v>
      </c>
      <c r="AL30" s="849"/>
      <c r="AM30" s="849"/>
      <c r="AN30" s="849"/>
      <c r="AO30" s="849"/>
      <c r="AP30" s="849">
        <v>89</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458</v>
      </c>
      <c r="R31" s="777"/>
      <c r="S31" s="777"/>
      <c r="T31" s="777"/>
      <c r="U31" s="777"/>
      <c r="V31" s="777">
        <v>457</v>
      </c>
      <c r="W31" s="777"/>
      <c r="X31" s="777"/>
      <c r="Y31" s="777"/>
      <c r="Z31" s="777"/>
      <c r="AA31" s="777">
        <v>0</v>
      </c>
      <c r="AB31" s="777"/>
      <c r="AC31" s="777"/>
      <c r="AD31" s="777"/>
      <c r="AE31" s="778"/>
      <c r="AF31" s="779">
        <v>0</v>
      </c>
      <c r="AG31" s="780"/>
      <c r="AH31" s="780"/>
      <c r="AI31" s="780"/>
      <c r="AJ31" s="781"/>
      <c r="AK31" s="848">
        <v>152</v>
      </c>
      <c r="AL31" s="849"/>
      <c r="AM31" s="849"/>
      <c r="AN31" s="849"/>
      <c r="AO31" s="849"/>
      <c r="AP31" s="849" t="s">
        <v>545</v>
      </c>
      <c r="AQ31" s="849"/>
      <c r="AR31" s="849"/>
      <c r="AS31" s="849"/>
      <c r="AT31" s="849"/>
      <c r="AU31" s="849" t="s">
        <v>547</v>
      </c>
      <c r="AV31" s="849"/>
      <c r="AW31" s="849"/>
      <c r="AX31" s="849"/>
      <c r="AY31" s="849"/>
      <c r="AZ31" s="850" t="s">
        <v>545</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808</v>
      </c>
      <c r="R32" s="777"/>
      <c r="S32" s="777"/>
      <c r="T32" s="777"/>
      <c r="U32" s="777"/>
      <c r="V32" s="777">
        <v>650</v>
      </c>
      <c r="W32" s="777"/>
      <c r="X32" s="777"/>
      <c r="Y32" s="777"/>
      <c r="Z32" s="777"/>
      <c r="AA32" s="777">
        <v>158</v>
      </c>
      <c r="AB32" s="777"/>
      <c r="AC32" s="777"/>
      <c r="AD32" s="777"/>
      <c r="AE32" s="778"/>
      <c r="AF32" s="779">
        <v>828</v>
      </c>
      <c r="AG32" s="780"/>
      <c r="AH32" s="780"/>
      <c r="AI32" s="780"/>
      <c r="AJ32" s="781"/>
      <c r="AK32" s="848" t="s">
        <v>545</v>
      </c>
      <c r="AL32" s="849"/>
      <c r="AM32" s="849"/>
      <c r="AN32" s="849"/>
      <c r="AO32" s="849"/>
      <c r="AP32" s="849">
        <v>874</v>
      </c>
      <c r="AQ32" s="849"/>
      <c r="AR32" s="849"/>
      <c r="AS32" s="849"/>
      <c r="AT32" s="849"/>
      <c r="AU32" s="849" t="s">
        <v>548</v>
      </c>
      <c r="AV32" s="849"/>
      <c r="AW32" s="849"/>
      <c r="AX32" s="849"/>
      <c r="AY32" s="849"/>
      <c r="AZ32" s="850" t="s">
        <v>546</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628</v>
      </c>
      <c r="R33" s="777"/>
      <c r="S33" s="777"/>
      <c r="T33" s="777"/>
      <c r="U33" s="777"/>
      <c r="V33" s="777">
        <v>576</v>
      </c>
      <c r="W33" s="777"/>
      <c r="X33" s="777"/>
      <c r="Y33" s="777"/>
      <c r="Z33" s="777"/>
      <c r="AA33" s="777">
        <v>51</v>
      </c>
      <c r="AB33" s="777"/>
      <c r="AC33" s="777"/>
      <c r="AD33" s="777"/>
      <c r="AE33" s="778"/>
      <c r="AF33" s="779">
        <v>35</v>
      </c>
      <c r="AG33" s="780"/>
      <c r="AH33" s="780"/>
      <c r="AI33" s="780"/>
      <c r="AJ33" s="781"/>
      <c r="AK33" s="848">
        <v>224</v>
      </c>
      <c r="AL33" s="849"/>
      <c r="AM33" s="849"/>
      <c r="AN33" s="849"/>
      <c r="AO33" s="849"/>
      <c r="AP33" s="849">
        <v>3100</v>
      </c>
      <c r="AQ33" s="849"/>
      <c r="AR33" s="849"/>
      <c r="AS33" s="849"/>
      <c r="AT33" s="849"/>
      <c r="AU33" s="849">
        <v>2632</v>
      </c>
      <c r="AV33" s="849"/>
      <c r="AW33" s="849"/>
      <c r="AX33" s="849"/>
      <c r="AY33" s="849"/>
      <c r="AZ33" s="850" t="s">
        <v>546</v>
      </c>
      <c r="BA33" s="850"/>
      <c r="BB33" s="850"/>
      <c r="BC33" s="850"/>
      <c r="BD33" s="850"/>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533</v>
      </c>
      <c r="R34" s="777"/>
      <c r="S34" s="777"/>
      <c r="T34" s="777"/>
      <c r="U34" s="777"/>
      <c r="V34" s="777">
        <v>518</v>
      </c>
      <c r="W34" s="777"/>
      <c r="X34" s="777"/>
      <c r="Y34" s="777"/>
      <c r="Z34" s="777"/>
      <c r="AA34" s="777">
        <v>15</v>
      </c>
      <c r="AB34" s="777"/>
      <c r="AC34" s="777"/>
      <c r="AD34" s="777"/>
      <c r="AE34" s="778"/>
      <c r="AF34" s="779">
        <v>15</v>
      </c>
      <c r="AG34" s="780"/>
      <c r="AH34" s="780"/>
      <c r="AI34" s="780"/>
      <c r="AJ34" s="781"/>
      <c r="AK34" s="848">
        <v>414</v>
      </c>
      <c r="AL34" s="849"/>
      <c r="AM34" s="849"/>
      <c r="AN34" s="849"/>
      <c r="AO34" s="849"/>
      <c r="AP34" s="849">
        <v>3431</v>
      </c>
      <c r="AQ34" s="849"/>
      <c r="AR34" s="849"/>
      <c r="AS34" s="849"/>
      <c r="AT34" s="849"/>
      <c r="AU34" s="849">
        <v>3431</v>
      </c>
      <c r="AV34" s="849"/>
      <c r="AW34" s="849"/>
      <c r="AX34" s="849"/>
      <c r="AY34" s="849"/>
      <c r="AZ34" s="850" t="s">
        <v>546</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777</v>
      </c>
      <c r="R35" s="777"/>
      <c r="S35" s="777"/>
      <c r="T35" s="777"/>
      <c r="U35" s="777"/>
      <c r="V35" s="777">
        <v>735</v>
      </c>
      <c r="W35" s="777"/>
      <c r="X35" s="777"/>
      <c r="Y35" s="777"/>
      <c r="Z35" s="777"/>
      <c r="AA35" s="777">
        <v>43</v>
      </c>
      <c r="AB35" s="777"/>
      <c r="AC35" s="777"/>
      <c r="AD35" s="777"/>
      <c r="AE35" s="778"/>
      <c r="AF35" s="779">
        <v>43</v>
      </c>
      <c r="AG35" s="780"/>
      <c r="AH35" s="780"/>
      <c r="AI35" s="780"/>
      <c r="AJ35" s="781"/>
      <c r="AK35" s="848">
        <v>233</v>
      </c>
      <c r="AL35" s="849"/>
      <c r="AM35" s="849"/>
      <c r="AN35" s="849"/>
      <c r="AO35" s="849"/>
      <c r="AP35" s="849">
        <v>3238</v>
      </c>
      <c r="AQ35" s="849"/>
      <c r="AR35" s="849"/>
      <c r="AS35" s="849"/>
      <c r="AT35" s="849"/>
      <c r="AU35" s="849">
        <v>2542</v>
      </c>
      <c r="AV35" s="849"/>
      <c r="AW35" s="849"/>
      <c r="AX35" s="849"/>
      <c r="AY35" s="849"/>
      <c r="AZ35" s="850" t="s">
        <v>545</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389</v>
      </c>
      <c r="C36" s="774"/>
      <c r="D36" s="774"/>
      <c r="E36" s="774"/>
      <c r="F36" s="774"/>
      <c r="G36" s="774"/>
      <c r="H36" s="774"/>
      <c r="I36" s="774"/>
      <c r="J36" s="774"/>
      <c r="K36" s="774"/>
      <c r="L36" s="774"/>
      <c r="M36" s="774"/>
      <c r="N36" s="774"/>
      <c r="O36" s="774"/>
      <c r="P36" s="775"/>
      <c r="Q36" s="776">
        <v>46</v>
      </c>
      <c r="R36" s="777"/>
      <c r="S36" s="777"/>
      <c r="T36" s="777"/>
      <c r="U36" s="777"/>
      <c r="V36" s="777">
        <v>45</v>
      </c>
      <c r="W36" s="777"/>
      <c r="X36" s="777"/>
      <c r="Y36" s="777"/>
      <c r="Z36" s="777"/>
      <c r="AA36" s="777">
        <v>1</v>
      </c>
      <c r="AB36" s="777"/>
      <c r="AC36" s="777"/>
      <c r="AD36" s="777"/>
      <c r="AE36" s="778"/>
      <c r="AF36" s="779">
        <v>1</v>
      </c>
      <c r="AG36" s="780"/>
      <c r="AH36" s="780"/>
      <c r="AI36" s="780"/>
      <c r="AJ36" s="781"/>
      <c r="AK36" s="848">
        <v>28</v>
      </c>
      <c r="AL36" s="849"/>
      <c r="AM36" s="849"/>
      <c r="AN36" s="849"/>
      <c r="AO36" s="849"/>
      <c r="AP36" s="849">
        <v>150</v>
      </c>
      <c r="AQ36" s="849"/>
      <c r="AR36" s="849"/>
      <c r="AS36" s="849"/>
      <c r="AT36" s="849"/>
      <c r="AU36" s="849">
        <v>124</v>
      </c>
      <c r="AV36" s="849"/>
      <c r="AW36" s="849"/>
      <c r="AX36" s="849"/>
      <c r="AY36" s="849"/>
      <c r="AZ36" s="850" t="s">
        <v>546</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390</v>
      </c>
      <c r="C37" s="774"/>
      <c r="D37" s="774"/>
      <c r="E37" s="774"/>
      <c r="F37" s="774"/>
      <c r="G37" s="774"/>
      <c r="H37" s="774"/>
      <c r="I37" s="774"/>
      <c r="J37" s="774"/>
      <c r="K37" s="774"/>
      <c r="L37" s="774"/>
      <c r="M37" s="774"/>
      <c r="N37" s="774"/>
      <c r="O37" s="774"/>
      <c r="P37" s="775"/>
      <c r="Q37" s="776">
        <v>24</v>
      </c>
      <c r="R37" s="777"/>
      <c r="S37" s="777"/>
      <c r="T37" s="777"/>
      <c r="U37" s="777"/>
      <c r="V37" s="777">
        <v>24</v>
      </c>
      <c r="W37" s="777"/>
      <c r="X37" s="777"/>
      <c r="Y37" s="777"/>
      <c r="Z37" s="777"/>
      <c r="AA37" s="777">
        <v>0</v>
      </c>
      <c r="AB37" s="777"/>
      <c r="AC37" s="777"/>
      <c r="AD37" s="777"/>
      <c r="AE37" s="778"/>
      <c r="AF37" s="779" t="s">
        <v>110</v>
      </c>
      <c r="AG37" s="780"/>
      <c r="AH37" s="780"/>
      <c r="AI37" s="780"/>
      <c r="AJ37" s="781"/>
      <c r="AK37" s="848">
        <v>24</v>
      </c>
      <c r="AL37" s="849"/>
      <c r="AM37" s="849"/>
      <c r="AN37" s="849"/>
      <c r="AO37" s="849"/>
      <c r="AP37" s="849">
        <v>22</v>
      </c>
      <c r="AQ37" s="849"/>
      <c r="AR37" s="849"/>
      <c r="AS37" s="849"/>
      <c r="AT37" s="849"/>
      <c r="AU37" s="849">
        <v>16</v>
      </c>
      <c r="AV37" s="849"/>
      <c r="AW37" s="849"/>
      <c r="AX37" s="849"/>
      <c r="AY37" s="849"/>
      <c r="AZ37" s="850" t="s">
        <v>545</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1332</v>
      </c>
      <c r="AG63" s="860"/>
      <c r="AH63" s="860"/>
      <c r="AI63" s="860"/>
      <c r="AJ63" s="861"/>
      <c r="AK63" s="862"/>
      <c r="AL63" s="857"/>
      <c r="AM63" s="857"/>
      <c r="AN63" s="857"/>
      <c r="AO63" s="857"/>
      <c r="AP63" s="860">
        <v>11028</v>
      </c>
      <c r="AQ63" s="860"/>
      <c r="AR63" s="860"/>
      <c r="AS63" s="860"/>
      <c r="AT63" s="860"/>
      <c r="AU63" s="860">
        <v>8770</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559</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566</v>
      </c>
      <c r="AQ68" s="884"/>
      <c r="AR68" s="884"/>
      <c r="AS68" s="884"/>
      <c r="AT68" s="884"/>
      <c r="AU68" s="884" t="s">
        <v>566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560</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566</v>
      </c>
      <c r="AQ69" s="849"/>
      <c r="AR69" s="849"/>
      <c r="AS69" s="849"/>
      <c r="AT69" s="849"/>
      <c r="AU69" s="849" t="s">
        <v>566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561</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568</v>
      </c>
      <c r="AL70" s="849"/>
      <c r="AM70" s="849"/>
      <c r="AN70" s="849"/>
      <c r="AO70" s="849"/>
      <c r="AP70" s="849" t="s">
        <v>566</v>
      </c>
      <c r="AQ70" s="849"/>
      <c r="AR70" s="849"/>
      <c r="AS70" s="849"/>
      <c r="AT70" s="849"/>
      <c r="AU70" s="849" t="s">
        <v>566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562</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568</v>
      </c>
      <c r="AL71" s="849"/>
      <c r="AM71" s="849"/>
      <c r="AN71" s="849"/>
      <c r="AO71" s="849"/>
      <c r="AP71" s="849" t="s">
        <v>567</v>
      </c>
      <c r="AQ71" s="849"/>
      <c r="AR71" s="849"/>
      <c r="AS71" s="849"/>
      <c r="AT71" s="849"/>
      <c r="AU71" s="849" t="s">
        <v>567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563</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566</v>
      </c>
      <c r="AQ72" s="849"/>
      <c r="AR72" s="849"/>
      <c r="AS72" s="849"/>
      <c r="AT72" s="849"/>
      <c r="AU72" s="849" t="s">
        <v>566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564</v>
      </c>
      <c r="C73" s="892"/>
      <c r="D73" s="892"/>
      <c r="E73" s="892"/>
      <c r="F73" s="892"/>
      <c r="G73" s="892"/>
      <c r="H73" s="892"/>
      <c r="I73" s="892"/>
      <c r="J73" s="892"/>
      <c r="K73" s="892"/>
      <c r="L73" s="892"/>
      <c r="M73" s="892"/>
      <c r="N73" s="892"/>
      <c r="O73" s="892"/>
      <c r="P73" s="893"/>
      <c r="Q73" s="894">
        <v>880</v>
      </c>
      <c r="R73" s="849"/>
      <c r="S73" s="849"/>
      <c r="T73" s="849"/>
      <c r="U73" s="849"/>
      <c r="V73" s="849">
        <v>859</v>
      </c>
      <c r="W73" s="849"/>
      <c r="X73" s="849"/>
      <c r="Y73" s="849"/>
      <c r="Z73" s="849"/>
      <c r="AA73" s="849">
        <v>21</v>
      </c>
      <c r="AB73" s="849"/>
      <c r="AC73" s="849"/>
      <c r="AD73" s="849"/>
      <c r="AE73" s="849"/>
      <c r="AF73" s="849">
        <v>1384</v>
      </c>
      <c r="AG73" s="849"/>
      <c r="AH73" s="849"/>
      <c r="AI73" s="849"/>
      <c r="AJ73" s="849"/>
      <c r="AK73" s="849" t="s">
        <v>568</v>
      </c>
      <c r="AL73" s="849"/>
      <c r="AM73" s="849"/>
      <c r="AN73" s="849"/>
      <c r="AO73" s="849"/>
      <c r="AP73" s="849" t="s">
        <v>567</v>
      </c>
      <c r="AQ73" s="849"/>
      <c r="AR73" s="849"/>
      <c r="AS73" s="849"/>
      <c r="AT73" s="849"/>
      <c r="AU73" s="849" t="s">
        <v>567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565</v>
      </c>
      <c r="C74" s="892"/>
      <c r="D74" s="892"/>
      <c r="E74" s="892"/>
      <c r="F74" s="892"/>
      <c r="G74" s="892"/>
      <c r="H74" s="892"/>
      <c r="I74" s="892"/>
      <c r="J74" s="892"/>
      <c r="K74" s="892"/>
      <c r="L74" s="892"/>
      <c r="M74" s="892"/>
      <c r="N74" s="892"/>
      <c r="O74" s="892"/>
      <c r="P74" s="893"/>
      <c r="Q74" s="894">
        <v>1188</v>
      </c>
      <c r="R74" s="849"/>
      <c r="S74" s="849"/>
      <c r="T74" s="849"/>
      <c r="U74" s="849"/>
      <c r="V74" s="849">
        <v>1100</v>
      </c>
      <c r="W74" s="849"/>
      <c r="X74" s="849"/>
      <c r="Y74" s="849"/>
      <c r="Z74" s="849"/>
      <c r="AA74" s="849">
        <v>89</v>
      </c>
      <c r="AB74" s="849"/>
      <c r="AC74" s="849"/>
      <c r="AD74" s="849"/>
      <c r="AE74" s="849"/>
      <c r="AF74" s="849">
        <v>89</v>
      </c>
      <c r="AG74" s="849"/>
      <c r="AH74" s="849"/>
      <c r="AI74" s="849"/>
      <c r="AJ74" s="849"/>
      <c r="AK74" s="849" t="s">
        <v>568</v>
      </c>
      <c r="AL74" s="849"/>
      <c r="AM74" s="849"/>
      <c r="AN74" s="849"/>
      <c r="AO74" s="849"/>
      <c r="AP74" s="849" t="s">
        <v>566</v>
      </c>
      <c r="AQ74" s="849"/>
      <c r="AR74" s="849"/>
      <c r="AS74" s="849"/>
      <c r="AT74" s="849"/>
      <c r="AU74" s="849" t="s">
        <v>566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285</v>
      </c>
      <c r="AG109" s="913"/>
      <c r="AH109" s="913"/>
      <c r="AI109" s="913"/>
      <c r="AJ109" s="914"/>
      <c r="AK109" s="912" t="s">
        <v>284</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285</v>
      </c>
      <c r="BW109" s="913"/>
      <c r="BX109" s="913"/>
      <c r="BY109" s="913"/>
      <c r="BZ109" s="914"/>
      <c r="CA109" s="912" t="s">
        <v>284</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285</v>
      </c>
      <c r="DM109" s="913"/>
      <c r="DN109" s="913"/>
      <c r="DO109" s="913"/>
      <c r="DP109" s="914"/>
      <c r="DQ109" s="912" t="s">
        <v>284</v>
      </c>
      <c r="DR109" s="913"/>
      <c r="DS109" s="913"/>
      <c r="DT109" s="913"/>
      <c r="DU109" s="914"/>
      <c r="DV109" s="912" t="s">
        <v>412</v>
      </c>
      <c r="DW109" s="913"/>
      <c r="DX109" s="913"/>
      <c r="DY109" s="913"/>
      <c r="DZ109" s="915"/>
    </row>
    <row r="110" spans="1:131" s="197" customFormat="1" ht="26.25" customHeight="1" x14ac:dyDescent="0.15">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3089977</v>
      </c>
      <c r="AB110" s="920"/>
      <c r="AC110" s="920"/>
      <c r="AD110" s="920"/>
      <c r="AE110" s="921"/>
      <c r="AF110" s="922">
        <v>2891652</v>
      </c>
      <c r="AG110" s="920"/>
      <c r="AH110" s="920"/>
      <c r="AI110" s="920"/>
      <c r="AJ110" s="921"/>
      <c r="AK110" s="922">
        <v>2743521</v>
      </c>
      <c r="AL110" s="920"/>
      <c r="AM110" s="920"/>
      <c r="AN110" s="920"/>
      <c r="AO110" s="921"/>
      <c r="AP110" s="923">
        <v>22.4</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24611121</v>
      </c>
      <c r="BR110" s="957"/>
      <c r="BS110" s="957"/>
      <c r="BT110" s="957"/>
      <c r="BU110" s="957"/>
      <c r="BV110" s="957">
        <v>25720387</v>
      </c>
      <c r="BW110" s="957"/>
      <c r="BX110" s="957"/>
      <c r="BY110" s="957"/>
      <c r="BZ110" s="957"/>
      <c r="CA110" s="957">
        <v>26443156</v>
      </c>
      <c r="CB110" s="957"/>
      <c r="CC110" s="957"/>
      <c r="CD110" s="957"/>
      <c r="CE110" s="957"/>
      <c r="CF110" s="971">
        <v>215.7</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419</v>
      </c>
      <c r="AB111" s="964"/>
      <c r="AC111" s="964"/>
      <c r="AD111" s="964"/>
      <c r="AE111" s="965"/>
      <c r="AF111" s="966" t="s">
        <v>419</v>
      </c>
      <c r="AG111" s="964"/>
      <c r="AH111" s="964"/>
      <c r="AI111" s="964"/>
      <c r="AJ111" s="965"/>
      <c r="AK111" s="966" t="s">
        <v>419</v>
      </c>
      <c r="AL111" s="964"/>
      <c r="AM111" s="964"/>
      <c r="AN111" s="964"/>
      <c r="AO111" s="965"/>
      <c r="AP111" s="967" t="s">
        <v>419</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v>467</v>
      </c>
      <c r="BR111" s="950"/>
      <c r="BS111" s="950"/>
      <c r="BT111" s="950"/>
      <c r="BU111" s="950"/>
      <c r="BV111" s="950" t="s">
        <v>419</v>
      </c>
      <c r="BW111" s="950"/>
      <c r="BX111" s="950"/>
      <c r="BY111" s="950"/>
      <c r="BZ111" s="950"/>
      <c r="CA111" s="950" t="s">
        <v>419</v>
      </c>
      <c r="CB111" s="950"/>
      <c r="CC111" s="950"/>
      <c r="CD111" s="950"/>
      <c r="CE111" s="950"/>
      <c r="CF111" s="944" t="s">
        <v>419</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419</v>
      </c>
      <c r="DH111" s="950"/>
      <c r="DI111" s="950"/>
      <c r="DJ111" s="950"/>
      <c r="DK111" s="950"/>
      <c r="DL111" s="950" t="s">
        <v>419</v>
      </c>
      <c r="DM111" s="950"/>
      <c r="DN111" s="950"/>
      <c r="DO111" s="950"/>
      <c r="DP111" s="950"/>
      <c r="DQ111" s="950" t="s">
        <v>419</v>
      </c>
      <c r="DR111" s="950"/>
      <c r="DS111" s="950"/>
      <c r="DT111" s="950"/>
      <c r="DU111" s="950"/>
      <c r="DV111" s="951" t="s">
        <v>419</v>
      </c>
      <c r="DW111" s="951"/>
      <c r="DX111" s="951"/>
      <c r="DY111" s="951"/>
      <c r="DZ111" s="952"/>
    </row>
    <row r="112" spans="1:131" s="197"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9387315</v>
      </c>
      <c r="BR112" s="950"/>
      <c r="BS112" s="950"/>
      <c r="BT112" s="950"/>
      <c r="BU112" s="950"/>
      <c r="BV112" s="950">
        <v>9139204</v>
      </c>
      <c r="BW112" s="950"/>
      <c r="BX112" s="950"/>
      <c r="BY112" s="950"/>
      <c r="BZ112" s="950"/>
      <c r="CA112" s="950">
        <v>8769863</v>
      </c>
      <c r="CB112" s="950"/>
      <c r="CC112" s="950"/>
      <c r="CD112" s="950"/>
      <c r="CE112" s="950"/>
      <c r="CF112" s="944">
        <v>71.5</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710869</v>
      </c>
      <c r="AB113" s="964"/>
      <c r="AC113" s="964"/>
      <c r="AD113" s="964"/>
      <c r="AE113" s="965"/>
      <c r="AF113" s="966">
        <v>732088</v>
      </c>
      <c r="AG113" s="964"/>
      <c r="AH113" s="964"/>
      <c r="AI113" s="964"/>
      <c r="AJ113" s="965"/>
      <c r="AK113" s="966">
        <v>727264</v>
      </c>
      <c r="AL113" s="964"/>
      <c r="AM113" s="964"/>
      <c r="AN113" s="964"/>
      <c r="AO113" s="965"/>
      <c r="AP113" s="967">
        <v>5.9</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5403408</v>
      </c>
      <c r="BR114" s="950"/>
      <c r="BS114" s="950"/>
      <c r="BT114" s="950"/>
      <c r="BU114" s="950"/>
      <c r="BV114" s="950">
        <v>5039382</v>
      </c>
      <c r="BW114" s="950"/>
      <c r="BX114" s="950"/>
      <c r="BY114" s="950"/>
      <c r="BZ114" s="950"/>
      <c r="CA114" s="950">
        <v>4855023</v>
      </c>
      <c r="CB114" s="950"/>
      <c r="CC114" s="950"/>
      <c r="CD114" s="950"/>
      <c r="CE114" s="950"/>
      <c r="CF114" s="944">
        <v>39.6</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476</v>
      </c>
      <c r="AB115" s="964"/>
      <c r="AC115" s="964"/>
      <c r="AD115" s="964"/>
      <c r="AE115" s="965"/>
      <c r="AF115" s="966">
        <v>476</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v>5656</v>
      </c>
      <c r="BR115" s="950"/>
      <c r="BS115" s="950"/>
      <c r="BT115" s="950"/>
      <c r="BU115" s="950"/>
      <c r="BV115" s="950">
        <v>3100</v>
      </c>
      <c r="BW115" s="950"/>
      <c r="BX115" s="950"/>
      <c r="BY115" s="950"/>
      <c r="BZ115" s="950"/>
      <c r="CA115" s="950" t="s">
        <v>110</v>
      </c>
      <c r="CB115" s="950"/>
      <c r="CC115" s="950"/>
      <c r="CD115" s="950"/>
      <c r="CE115" s="950"/>
      <c r="CF115" s="944" t="s">
        <v>110</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3801322</v>
      </c>
      <c r="AB117" s="996"/>
      <c r="AC117" s="996"/>
      <c r="AD117" s="996"/>
      <c r="AE117" s="997"/>
      <c r="AF117" s="995">
        <v>3624216</v>
      </c>
      <c r="AG117" s="996"/>
      <c r="AH117" s="996"/>
      <c r="AI117" s="996"/>
      <c r="AJ117" s="997"/>
      <c r="AK117" s="995">
        <v>3470785</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440</v>
      </c>
      <c r="BR117" s="1016"/>
      <c r="BS117" s="1016"/>
      <c r="BT117" s="1016"/>
      <c r="BU117" s="1016"/>
      <c r="BV117" s="1016" t="s">
        <v>440</v>
      </c>
      <c r="BW117" s="1016"/>
      <c r="BX117" s="1016"/>
      <c r="BY117" s="1016"/>
      <c r="BZ117" s="1016"/>
      <c r="CA117" s="1016" t="s">
        <v>440</v>
      </c>
      <c r="CB117" s="1016"/>
      <c r="CC117" s="1016"/>
      <c r="CD117" s="1016"/>
      <c r="CE117" s="1016"/>
      <c r="CF117" s="944" t="s">
        <v>440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440</v>
      </c>
      <c r="DH117" s="989"/>
      <c r="DI117" s="989"/>
      <c r="DJ117" s="989"/>
      <c r="DK117" s="990"/>
      <c r="DL117" s="991" t="s">
        <v>440</v>
      </c>
      <c r="DM117" s="989"/>
      <c r="DN117" s="989"/>
      <c r="DO117" s="989"/>
      <c r="DP117" s="990"/>
      <c r="DQ117" s="991" t="s">
        <v>440</v>
      </c>
      <c r="DR117" s="989"/>
      <c r="DS117" s="989"/>
      <c r="DT117" s="989"/>
      <c r="DU117" s="990"/>
      <c r="DV117" s="992" t="s">
        <v>440</v>
      </c>
      <c r="DW117" s="993"/>
      <c r="DX117" s="993"/>
      <c r="DY117" s="993"/>
      <c r="DZ117" s="994"/>
    </row>
    <row r="118" spans="1:130" s="197" customFormat="1" ht="26.25" customHeight="1" x14ac:dyDescent="0.15">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285</v>
      </c>
      <c r="AG118" s="913"/>
      <c r="AH118" s="913"/>
      <c r="AI118" s="913"/>
      <c r="AJ118" s="914"/>
      <c r="AK118" s="912" t="s">
        <v>284</v>
      </c>
      <c r="AL118" s="913"/>
      <c r="AM118" s="913"/>
      <c r="AN118" s="913"/>
      <c r="AO118" s="914"/>
      <c r="AP118" s="1020" t="s">
        <v>412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442</v>
      </c>
      <c r="BP118" s="1024"/>
      <c r="BQ118" s="1015">
        <v>39407967</v>
      </c>
      <c r="BR118" s="1016"/>
      <c r="BS118" s="1016"/>
      <c r="BT118" s="1016"/>
      <c r="BU118" s="1016"/>
      <c r="BV118" s="1016">
        <v>39902073</v>
      </c>
      <c r="BW118" s="1016"/>
      <c r="BX118" s="1016"/>
      <c r="BY118" s="1016"/>
      <c r="BZ118" s="1016"/>
      <c r="CA118" s="1016">
        <v>40068042</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440</v>
      </c>
      <c r="DH118" s="989"/>
      <c r="DI118" s="989"/>
      <c r="DJ118" s="989"/>
      <c r="DK118" s="990"/>
      <c r="DL118" s="991" t="s">
        <v>440</v>
      </c>
      <c r="DM118" s="989"/>
      <c r="DN118" s="989"/>
      <c r="DO118" s="989"/>
      <c r="DP118" s="990"/>
      <c r="DQ118" s="991" t="s">
        <v>440</v>
      </c>
      <c r="DR118" s="989"/>
      <c r="DS118" s="989"/>
      <c r="DT118" s="989"/>
      <c r="DU118" s="990"/>
      <c r="DV118" s="992" t="s">
        <v>440</v>
      </c>
      <c r="DW118" s="993"/>
      <c r="DX118" s="993"/>
      <c r="DY118" s="993"/>
      <c r="DZ118" s="994"/>
    </row>
    <row r="119" spans="1:130" s="197" customFormat="1" ht="26.25" customHeight="1" x14ac:dyDescent="0.15">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440</v>
      </c>
      <c r="AB119" s="920"/>
      <c r="AC119" s="920"/>
      <c r="AD119" s="920"/>
      <c r="AE119" s="921"/>
      <c r="AF119" s="922" t="s">
        <v>440</v>
      </c>
      <c r="AG119" s="920"/>
      <c r="AH119" s="920"/>
      <c r="AI119" s="920"/>
      <c r="AJ119" s="921"/>
      <c r="AK119" s="922" t="s">
        <v>440</v>
      </c>
      <c r="AL119" s="920"/>
      <c r="AM119" s="920"/>
      <c r="AN119" s="920"/>
      <c r="AO119" s="921"/>
      <c r="AP119" s="923" t="s">
        <v>440</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9274793</v>
      </c>
      <c r="BR119" s="957"/>
      <c r="BS119" s="957"/>
      <c r="BT119" s="957"/>
      <c r="BU119" s="957"/>
      <c r="BV119" s="957">
        <v>10186808</v>
      </c>
      <c r="BW119" s="957"/>
      <c r="BX119" s="957"/>
      <c r="BY119" s="957"/>
      <c r="BZ119" s="957"/>
      <c r="CA119" s="957">
        <v>11082529</v>
      </c>
      <c r="CB119" s="957"/>
      <c r="CC119" s="957"/>
      <c r="CD119" s="957"/>
      <c r="CE119" s="957"/>
      <c r="CF119" s="971">
        <v>90.4</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467</v>
      </c>
      <c r="DH119" s="1028"/>
      <c r="DI119" s="1028"/>
      <c r="DJ119" s="1028"/>
      <c r="DK119" s="1029"/>
      <c r="DL119" s="1030" t="s">
        <v>440</v>
      </c>
      <c r="DM119" s="1028"/>
      <c r="DN119" s="1028"/>
      <c r="DO119" s="1028"/>
      <c r="DP119" s="1029"/>
      <c r="DQ119" s="1030" t="s">
        <v>440</v>
      </c>
      <c r="DR119" s="1028"/>
      <c r="DS119" s="1028"/>
      <c r="DT119" s="1028"/>
      <c r="DU119" s="1029"/>
      <c r="DV119" s="1031" t="s">
        <v>440</v>
      </c>
      <c r="DW119" s="1032"/>
      <c r="DX119" s="1032"/>
      <c r="DY119" s="1032"/>
      <c r="DZ119" s="1033"/>
    </row>
    <row r="120" spans="1:130" s="197" customFormat="1" ht="26.25" customHeight="1" x14ac:dyDescent="0.15">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440</v>
      </c>
      <c r="AB120" s="989"/>
      <c r="AC120" s="989"/>
      <c r="AD120" s="989"/>
      <c r="AE120" s="990"/>
      <c r="AF120" s="991" t="s">
        <v>440</v>
      </c>
      <c r="AG120" s="989"/>
      <c r="AH120" s="989"/>
      <c r="AI120" s="989"/>
      <c r="AJ120" s="990"/>
      <c r="AK120" s="991" t="s">
        <v>440</v>
      </c>
      <c r="AL120" s="989"/>
      <c r="AM120" s="989"/>
      <c r="AN120" s="989"/>
      <c r="AO120" s="990"/>
      <c r="AP120" s="992" t="s">
        <v>440</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1258662</v>
      </c>
      <c r="BR120" s="950"/>
      <c r="BS120" s="950"/>
      <c r="BT120" s="950"/>
      <c r="BU120" s="950"/>
      <c r="BV120" s="950">
        <v>1096444</v>
      </c>
      <c r="BW120" s="950"/>
      <c r="BX120" s="950"/>
      <c r="BY120" s="950"/>
      <c r="BZ120" s="950"/>
      <c r="CA120" s="950">
        <v>1024990</v>
      </c>
      <c r="CB120" s="950"/>
      <c r="CC120" s="950"/>
      <c r="CD120" s="950"/>
      <c r="CE120" s="950"/>
      <c r="CF120" s="944">
        <v>8.4</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3898088</v>
      </c>
      <c r="DH120" s="957"/>
      <c r="DI120" s="957"/>
      <c r="DJ120" s="957"/>
      <c r="DK120" s="957"/>
      <c r="DL120" s="957">
        <v>3674511</v>
      </c>
      <c r="DM120" s="957"/>
      <c r="DN120" s="957"/>
      <c r="DO120" s="957"/>
      <c r="DP120" s="957"/>
      <c r="DQ120" s="957">
        <v>3430591</v>
      </c>
      <c r="DR120" s="957"/>
      <c r="DS120" s="957"/>
      <c r="DT120" s="957"/>
      <c r="DU120" s="957"/>
      <c r="DV120" s="958">
        <v>28</v>
      </c>
      <c r="DW120" s="958"/>
      <c r="DX120" s="958"/>
      <c r="DY120" s="958"/>
      <c r="DZ120" s="959"/>
    </row>
    <row r="121" spans="1:130" s="197" customFormat="1" ht="26.25" customHeight="1" x14ac:dyDescent="0.15">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440</v>
      </c>
      <c r="AB121" s="989"/>
      <c r="AC121" s="989"/>
      <c r="AD121" s="989"/>
      <c r="AE121" s="990"/>
      <c r="AF121" s="991" t="s">
        <v>440</v>
      </c>
      <c r="AG121" s="989"/>
      <c r="AH121" s="989"/>
      <c r="AI121" s="989"/>
      <c r="AJ121" s="990"/>
      <c r="AK121" s="991" t="s">
        <v>440</v>
      </c>
      <c r="AL121" s="989"/>
      <c r="AM121" s="989"/>
      <c r="AN121" s="989"/>
      <c r="AO121" s="990"/>
      <c r="AP121" s="992" t="s">
        <v>440</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24438550</v>
      </c>
      <c r="BR121" s="1016"/>
      <c r="BS121" s="1016"/>
      <c r="BT121" s="1016"/>
      <c r="BU121" s="1016"/>
      <c r="BV121" s="1016">
        <v>24258509</v>
      </c>
      <c r="BW121" s="1016"/>
      <c r="BX121" s="1016"/>
      <c r="BY121" s="1016"/>
      <c r="BZ121" s="1016"/>
      <c r="CA121" s="1016">
        <v>24777301</v>
      </c>
      <c r="CB121" s="1016"/>
      <c r="CC121" s="1016"/>
      <c r="CD121" s="1016"/>
      <c r="CE121" s="1016"/>
      <c r="CF121" s="1054">
        <v>202.1</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2893168</v>
      </c>
      <c r="DH121" s="950"/>
      <c r="DI121" s="950"/>
      <c r="DJ121" s="950"/>
      <c r="DK121" s="950"/>
      <c r="DL121" s="950">
        <v>2738487</v>
      </c>
      <c r="DM121" s="950"/>
      <c r="DN121" s="950"/>
      <c r="DO121" s="950"/>
      <c r="DP121" s="950"/>
      <c r="DQ121" s="950">
        <v>2632011</v>
      </c>
      <c r="DR121" s="950"/>
      <c r="DS121" s="950"/>
      <c r="DT121" s="950"/>
      <c r="DU121" s="950"/>
      <c r="DV121" s="951">
        <v>21.5</v>
      </c>
      <c r="DW121" s="951"/>
      <c r="DX121" s="951"/>
      <c r="DY121" s="951"/>
      <c r="DZ121" s="952"/>
    </row>
    <row r="122" spans="1:130" s="197" customFormat="1" ht="26.25" customHeight="1" x14ac:dyDescent="0.15">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440</v>
      </c>
      <c r="AB122" s="989"/>
      <c r="AC122" s="989"/>
      <c r="AD122" s="989"/>
      <c r="AE122" s="990"/>
      <c r="AF122" s="991" t="s">
        <v>440</v>
      </c>
      <c r="AG122" s="989"/>
      <c r="AH122" s="989"/>
      <c r="AI122" s="989"/>
      <c r="AJ122" s="990"/>
      <c r="AK122" s="991" t="s">
        <v>440</v>
      </c>
      <c r="AL122" s="989"/>
      <c r="AM122" s="989"/>
      <c r="AN122" s="989"/>
      <c r="AO122" s="990"/>
      <c r="AP122" s="992" t="s">
        <v>440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453</v>
      </c>
      <c r="BP122" s="1024"/>
      <c r="BQ122" s="1064">
        <v>34972005</v>
      </c>
      <c r="BR122" s="1065"/>
      <c r="BS122" s="1065"/>
      <c r="BT122" s="1065"/>
      <c r="BU122" s="1065"/>
      <c r="BV122" s="1065">
        <v>35541761</v>
      </c>
      <c r="BW122" s="1065"/>
      <c r="BX122" s="1065"/>
      <c r="BY122" s="1065"/>
      <c r="BZ122" s="1065"/>
      <c r="CA122" s="1065">
        <v>36884820</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2361130</v>
      </c>
      <c r="DH122" s="950"/>
      <c r="DI122" s="950"/>
      <c r="DJ122" s="950"/>
      <c r="DK122" s="950"/>
      <c r="DL122" s="950">
        <v>2525744</v>
      </c>
      <c r="DM122" s="950"/>
      <c r="DN122" s="950"/>
      <c r="DO122" s="950"/>
      <c r="DP122" s="950"/>
      <c r="DQ122" s="950">
        <v>2541919</v>
      </c>
      <c r="DR122" s="950"/>
      <c r="DS122" s="950"/>
      <c r="DT122" s="950"/>
      <c r="DU122" s="950"/>
      <c r="DV122" s="951">
        <v>20.7</v>
      </c>
      <c r="DW122" s="951"/>
      <c r="DX122" s="951"/>
      <c r="DY122" s="951"/>
      <c r="DZ122" s="952"/>
    </row>
    <row r="123" spans="1:130" s="197" customFormat="1" ht="26.25" customHeight="1" thickBot="1" x14ac:dyDescent="0.2">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35</v>
      </c>
      <c r="BR123" s="1057"/>
      <c r="BS123" s="1057"/>
      <c r="BT123" s="1057"/>
      <c r="BU123" s="1057"/>
      <c r="BV123" s="1057">
        <v>35.200000000000003</v>
      </c>
      <c r="BW123" s="1057"/>
      <c r="BX123" s="1057"/>
      <c r="BY123" s="1057"/>
      <c r="BZ123" s="1057"/>
      <c r="CA123" s="1057">
        <v>25.9</v>
      </c>
      <c r="CB123" s="1057"/>
      <c r="CC123" s="1057"/>
      <c r="CD123" s="1057"/>
      <c r="CE123" s="1057"/>
      <c r="CF123" s="1058"/>
      <c r="CG123" s="1059"/>
      <c r="CH123" s="1059"/>
      <c r="CI123" s="1059"/>
      <c r="CJ123" s="1060"/>
      <c r="CK123" s="1046"/>
      <c r="CL123" s="1047"/>
      <c r="CM123" s="1047"/>
      <c r="CN123" s="1047"/>
      <c r="CO123" s="1048"/>
      <c r="CP123" s="1037" t="s">
        <v>389</v>
      </c>
      <c r="CQ123" s="1038"/>
      <c r="CR123" s="1038"/>
      <c r="CS123" s="1038"/>
      <c r="CT123" s="1038"/>
      <c r="CU123" s="1038"/>
      <c r="CV123" s="1038"/>
      <c r="CW123" s="1038"/>
      <c r="CX123" s="1038"/>
      <c r="CY123" s="1038"/>
      <c r="CZ123" s="1038"/>
      <c r="DA123" s="1038"/>
      <c r="DB123" s="1038"/>
      <c r="DC123" s="1038"/>
      <c r="DD123" s="1038"/>
      <c r="DE123" s="1038"/>
      <c r="DF123" s="1039"/>
      <c r="DG123" s="988">
        <v>140208</v>
      </c>
      <c r="DH123" s="989"/>
      <c r="DI123" s="989"/>
      <c r="DJ123" s="989"/>
      <c r="DK123" s="990"/>
      <c r="DL123" s="991">
        <v>127067</v>
      </c>
      <c r="DM123" s="989"/>
      <c r="DN123" s="989"/>
      <c r="DO123" s="989"/>
      <c r="DP123" s="990"/>
      <c r="DQ123" s="991">
        <v>124235</v>
      </c>
      <c r="DR123" s="989"/>
      <c r="DS123" s="989"/>
      <c r="DT123" s="989"/>
      <c r="DU123" s="990"/>
      <c r="DV123" s="992">
        <v>1</v>
      </c>
      <c r="DW123" s="993"/>
      <c r="DX123" s="993"/>
      <c r="DY123" s="993"/>
      <c r="DZ123" s="994"/>
    </row>
    <row r="124" spans="1:130" s="197" customFormat="1" ht="26.25" customHeight="1" x14ac:dyDescent="0.15">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94721</v>
      </c>
      <c r="DH124" s="1028"/>
      <c r="DI124" s="1028"/>
      <c r="DJ124" s="1028"/>
      <c r="DK124" s="1029"/>
      <c r="DL124" s="1030">
        <v>73395</v>
      </c>
      <c r="DM124" s="1028"/>
      <c r="DN124" s="1028"/>
      <c r="DO124" s="1028"/>
      <c r="DP124" s="1029"/>
      <c r="DQ124" s="1030">
        <v>41107</v>
      </c>
      <c r="DR124" s="1028"/>
      <c r="DS124" s="1028"/>
      <c r="DT124" s="1028"/>
      <c r="DU124" s="1029"/>
      <c r="DV124" s="1031">
        <v>0.3</v>
      </c>
      <c r="DW124" s="1032"/>
      <c r="DX124" s="1032"/>
      <c r="DY124" s="1032"/>
      <c r="DZ124" s="1033"/>
    </row>
    <row r="125" spans="1:130" s="197" customFormat="1" ht="26.25" customHeight="1" thickBot="1" x14ac:dyDescent="0.2">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458</v>
      </c>
      <c r="AB126" s="989"/>
      <c r="AC126" s="989"/>
      <c r="AD126" s="989"/>
      <c r="AE126" s="990"/>
      <c r="AF126" s="991">
        <v>467</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v>
      </c>
      <c r="AB127" s="989"/>
      <c r="AC127" s="989"/>
      <c r="AD127" s="989"/>
      <c r="AE127" s="990"/>
      <c r="AF127" s="991">
        <v>9</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464</v>
      </c>
      <c r="AY127" s="917"/>
      <c r="AZ127" s="917"/>
      <c r="BA127" s="917"/>
      <c r="BB127" s="917"/>
      <c r="BC127" s="917"/>
      <c r="BD127" s="917"/>
      <c r="BE127" s="918"/>
      <c r="BF127" s="1071" t="s">
        <v>110</v>
      </c>
      <c r="BG127" s="1072"/>
      <c r="BH127" s="1072"/>
      <c r="BI127" s="1072"/>
      <c r="BJ127" s="1072"/>
      <c r="BK127" s="1072"/>
      <c r="BL127" s="1081"/>
      <c r="BM127" s="1071">
        <v>12.81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5656</v>
      </c>
      <c r="DH127" s="1078"/>
      <c r="DI127" s="1078"/>
      <c r="DJ127" s="1078"/>
      <c r="DK127" s="1078"/>
      <c r="DL127" s="1078">
        <v>3100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145036</v>
      </c>
      <c r="AB128" s="1120"/>
      <c r="AC128" s="1120"/>
      <c r="AD128" s="1120"/>
      <c r="AE128" s="1121"/>
      <c r="AF128" s="1122">
        <v>152745</v>
      </c>
      <c r="AG128" s="1120"/>
      <c r="AH128" s="1120"/>
      <c r="AI128" s="1120"/>
      <c r="AJ128" s="1121"/>
      <c r="AK128" s="1122">
        <v>158234</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469</v>
      </c>
      <c r="BG128" s="1097"/>
      <c r="BH128" s="1097"/>
      <c r="BI128" s="1097"/>
      <c r="BJ128" s="1097"/>
      <c r="BK128" s="1097"/>
      <c r="BL128" s="1098"/>
      <c r="BM128" s="1096">
        <v>17.809999999999999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15068675</v>
      </c>
      <c r="AB129" s="989"/>
      <c r="AC129" s="989"/>
      <c r="AD129" s="989"/>
      <c r="AE129" s="990"/>
      <c r="AF129" s="991">
        <v>14799077</v>
      </c>
      <c r="AG129" s="989"/>
      <c r="AH129" s="989"/>
      <c r="AI129" s="989"/>
      <c r="AJ129" s="990"/>
      <c r="AK129" s="991">
        <v>14629984</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8.6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2402603</v>
      </c>
      <c r="AB130" s="989"/>
      <c r="AC130" s="989"/>
      <c r="AD130" s="989"/>
      <c r="AE130" s="990"/>
      <c r="AF130" s="991">
        <v>2439331</v>
      </c>
      <c r="AG130" s="989"/>
      <c r="AH130" s="989"/>
      <c r="AI130" s="989"/>
      <c r="AJ130" s="990"/>
      <c r="AK130" s="991">
        <v>2370653</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v>25.9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12666072</v>
      </c>
      <c r="AB131" s="1028"/>
      <c r="AC131" s="1028"/>
      <c r="AD131" s="1028"/>
      <c r="AE131" s="1029"/>
      <c r="AF131" s="1030">
        <v>12359746</v>
      </c>
      <c r="AG131" s="1028"/>
      <c r="AH131" s="1028"/>
      <c r="AI131" s="1028"/>
      <c r="AJ131" s="1029"/>
      <c r="AK131" s="1030">
        <v>12259331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9.8979620520000005</v>
      </c>
      <c r="AB132" s="1134"/>
      <c r="AC132" s="1134"/>
      <c r="AD132" s="1134"/>
      <c r="AE132" s="1135"/>
      <c r="AF132" s="1136">
        <v>8.3508188600000004</v>
      </c>
      <c r="AG132" s="1134"/>
      <c r="AH132" s="1134"/>
      <c r="AI132" s="1134"/>
      <c r="AJ132" s="1135"/>
      <c r="AK132" s="1136">
        <v>7.6831109299999998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11.4</v>
      </c>
      <c r="AB133" s="1141"/>
      <c r="AC133" s="1141"/>
      <c r="AD133" s="1141"/>
      <c r="AE133" s="1142"/>
      <c r="AF133" s="1140">
        <v>9.9</v>
      </c>
      <c r="AG133" s="1141"/>
      <c r="AH133" s="1141"/>
      <c r="AI133" s="1141"/>
      <c r="AJ133" s="1142"/>
      <c r="AK133" s="1140">
        <v>8.6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7" t="s">
        <v>481</v>
      </c>
      <c r="L7" s="254"/>
      <c r="M7" s="255" t="s">
        <v>482</v>
      </c>
      <c r="N7" s="256"/>
    </row>
    <row r="8" spans="1:16" x14ac:dyDescent="0.15">
      <c r="A8" s="248"/>
      <c r="B8" s="244"/>
      <c r="C8" s="244"/>
      <c r="D8" s="244"/>
      <c r="E8" s="244"/>
      <c r="F8" s="244"/>
      <c r="G8" s="257"/>
      <c r="H8" s="258"/>
      <c r="I8" s="258"/>
      <c r="J8" s="259"/>
      <c r="K8" s="1148"/>
      <c r="L8" s="260" t="s">
        <v>483</v>
      </c>
      <c r="M8" s="261" t="s">
        <v>484</v>
      </c>
      <c r="N8" s="262" t="s">
        <v>485</v>
      </c>
    </row>
    <row r="9" spans="1:16" x14ac:dyDescent="0.15">
      <c r="A9" s="248"/>
      <c r="B9" s="244"/>
      <c r="C9" s="244"/>
      <c r="D9" s="244"/>
      <c r="E9" s="244"/>
      <c r="F9" s="244"/>
      <c r="G9" s="1149" t="s">
        <v>486</v>
      </c>
      <c r="H9" s="1150"/>
      <c r="I9" s="1150"/>
      <c r="J9" s="1151"/>
      <c r="K9" s="263">
        <v>3785733</v>
      </c>
      <c r="L9" s="264">
        <v>85811</v>
      </c>
      <c r="M9" s="265">
        <v>88578</v>
      </c>
      <c r="N9" s="266">
        <v>-3.1</v>
      </c>
    </row>
    <row r="10" spans="1:16" x14ac:dyDescent="0.15">
      <c r="A10" s="248"/>
      <c r="B10" s="244"/>
      <c r="C10" s="244"/>
      <c r="D10" s="244"/>
      <c r="E10" s="244"/>
      <c r="F10" s="244"/>
      <c r="G10" s="1149" t="s">
        <v>487</v>
      </c>
      <c r="H10" s="1150"/>
      <c r="I10" s="1150"/>
      <c r="J10" s="1151"/>
      <c r="K10" s="267">
        <v>188385</v>
      </c>
      <c r="L10" s="268">
        <v>4270</v>
      </c>
      <c r="M10" s="269">
        <v>7040</v>
      </c>
      <c r="N10" s="270">
        <v>-39.299999999999997</v>
      </c>
    </row>
    <row r="11" spans="1:16" ht="13.5" customHeight="1" x14ac:dyDescent="0.15">
      <c r="A11" s="248"/>
      <c r="B11" s="244"/>
      <c r="C11" s="244"/>
      <c r="D11" s="244"/>
      <c r="E11" s="244"/>
      <c r="F11" s="244"/>
      <c r="G11" s="1149" t="s">
        <v>488</v>
      </c>
      <c r="H11" s="1150"/>
      <c r="I11" s="1150"/>
      <c r="J11" s="1151"/>
      <c r="K11" s="267">
        <v>67412</v>
      </c>
      <c r="L11" s="268">
        <v>1528</v>
      </c>
      <c r="M11" s="269">
        <v>8852</v>
      </c>
      <c r="N11" s="270">
        <v>-82.7</v>
      </c>
    </row>
    <row r="12" spans="1:16" ht="13.5" customHeight="1" x14ac:dyDescent="0.15">
      <c r="A12" s="248"/>
      <c r="B12" s="244"/>
      <c r="C12" s="244"/>
      <c r="D12" s="244"/>
      <c r="E12" s="244"/>
      <c r="F12" s="244"/>
      <c r="G12" s="1149" t="s">
        <v>489</v>
      </c>
      <c r="H12" s="1150"/>
      <c r="I12" s="1150"/>
      <c r="J12" s="1151"/>
      <c r="K12" s="267">
        <v>16360</v>
      </c>
      <c r="L12" s="268">
        <v>371</v>
      </c>
      <c r="M12" s="269">
        <v>853</v>
      </c>
      <c r="N12" s="270">
        <v>-56.5</v>
      </c>
    </row>
    <row r="13" spans="1:16" ht="13.5" customHeight="1" x14ac:dyDescent="0.15">
      <c r="A13" s="248"/>
      <c r="B13" s="244"/>
      <c r="C13" s="244"/>
      <c r="D13" s="244"/>
      <c r="E13" s="244"/>
      <c r="F13" s="244"/>
      <c r="G13" s="1149" t="s">
        <v>490</v>
      </c>
      <c r="H13" s="1150"/>
      <c r="I13" s="1150"/>
      <c r="J13" s="1151"/>
      <c r="K13" s="267" t="s">
        <v>491</v>
      </c>
      <c r="L13" s="268" t="s">
        <v>491</v>
      </c>
      <c r="M13" s="269">
        <v>12</v>
      </c>
      <c r="N13" s="270" t="s">
        <v>491</v>
      </c>
    </row>
    <row r="14" spans="1:16" ht="13.5" customHeight="1" x14ac:dyDescent="0.15">
      <c r="A14" s="248"/>
      <c r="B14" s="244"/>
      <c r="C14" s="244"/>
      <c r="D14" s="244"/>
      <c r="E14" s="244"/>
      <c r="F14" s="244"/>
      <c r="G14" s="1149" t="s">
        <v>492</v>
      </c>
      <c r="H14" s="1150"/>
      <c r="I14" s="1150"/>
      <c r="J14" s="1151"/>
      <c r="K14" s="267">
        <v>92486</v>
      </c>
      <c r="L14" s="268">
        <v>2096</v>
      </c>
      <c r="M14" s="269">
        <v>4061</v>
      </c>
      <c r="N14" s="270">
        <v>-48.4</v>
      </c>
    </row>
    <row r="15" spans="1:16" ht="13.5" customHeight="1" x14ac:dyDescent="0.15">
      <c r="A15" s="248"/>
      <c r="B15" s="244"/>
      <c r="C15" s="244"/>
      <c r="D15" s="244"/>
      <c r="E15" s="244"/>
      <c r="F15" s="244"/>
      <c r="G15" s="1149" t="s">
        <v>493</v>
      </c>
      <c r="H15" s="1150"/>
      <c r="I15" s="1150"/>
      <c r="J15" s="1151"/>
      <c r="K15" s="267">
        <v>230388</v>
      </c>
      <c r="L15" s="268">
        <v>5222</v>
      </c>
      <c r="M15" s="269">
        <v>2096</v>
      </c>
      <c r="N15" s="270">
        <v>149.1</v>
      </c>
    </row>
    <row r="16" spans="1:16" x14ac:dyDescent="0.15">
      <c r="A16" s="248"/>
      <c r="B16" s="244"/>
      <c r="C16" s="244"/>
      <c r="D16" s="244"/>
      <c r="E16" s="244"/>
      <c r="F16" s="244"/>
      <c r="G16" s="1152" t="s">
        <v>494</v>
      </c>
      <c r="H16" s="1153"/>
      <c r="I16" s="1153"/>
      <c r="J16" s="1154"/>
      <c r="K16" s="268">
        <v>-424772</v>
      </c>
      <c r="L16" s="268">
        <v>-9628</v>
      </c>
      <c r="M16" s="269">
        <v>-9609</v>
      </c>
      <c r="N16" s="270">
        <v>0.2</v>
      </c>
    </row>
    <row r="17" spans="1:16" x14ac:dyDescent="0.15">
      <c r="A17" s="248"/>
      <c r="B17" s="244"/>
      <c r="C17" s="244"/>
      <c r="D17" s="244"/>
      <c r="E17" s="244"/>
      <c r="F17" s="244"/>
      <c r="G17" s="1152" t="s">
        <v>168</v>
      </c>
      <c r="H17" s="1153"/>
      <c r="I17" s="1153"/>
      <c r="J17" s="1154"/>
      <c r="K17" s="268">
        <v>3955992</v>
      </c>
      <c r="L17" s="268">
        <v>89670</v>
      </c>
      <c r="M17" s="269">
        <v>101883</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44" t="s">
        <v>499</v>
      </c>
      <c r="H21" s="1145"/>
      <c r="I21" s="1145"/>
      <c r="J21" s="1146"/>
      <c r="K21" s="280">
        <v>10.06</v>
      </c>
      <c r="L21" s="281">
        <v>9.81</v>
      </c>
      <c r="M21" s="282">
        <v>0.25</v>
      </c>
      <c r="N21" s="249"/>
      <c r="O21" s="283"/>
      <c r="P21" s="279"/>
    </row>
    <row r="22" spans="1:16" s="284" customFormat="1" x14ac:dyDescent="0.15">
      <c r="A22" s="279"/>
      <c r="B22" s="249"/>
      <c r="C22" s="249"/>
      <c r="D22" s="249"/>
      <c r="E22" s="249"/>
      <c r="F22" s="249"/>
      <c r="G22" s="1144" t="s">
        <v>500</v>
      </c>
      <c r="H22" s="1145"/>
      <c r="I22" s="1145"/>
      <c r="J22" s="1146"/>
      <c r="K22" s="285">
        <v>96</v>
      </c>
      <c r="L22" s="286">
        <v>97.8</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7" t="s">
        <v>481</v>
      </c>
      <c r="L30" s="254"/>
      <c r="M30" s="255" t="s">
        <v>482</v>
      </c>
      <c r="N30" s="256"/>
    </row>
    <row r="31" spans="1:16" x14ac:dyDescent="0.15">
      <c r="A31" s="248"/>
      <c r="B31" s="244"/>
      <c r="C31" s="244"/>
      <c r="D31" s="244"/>
      <c r="E31" s="244"/>
      <c r="F31" s="244"/>
      <c r="G31" s="257"/>
      <c r="H31" s="258"/>
      <c r="I31" s="258"/>
      <c r="J31" s="259"/>
      <c r="K31" s="1148"/>
      <c r="L31" s="260" t="s">
        <v>483</v>
      </c>
      <c r="M31" s="261" t="s">
        <v>484</v>
      </c>
      <c r="N31" s="262" t="s">
        <v>485</v>
      </c>
    </row>
    <row r="32" spans="1:16" ht="27" customHeight="1" x14ac:dyDescent="0.15">
      <c r="A32" s="248"/>
      <c r="B32" s="244"/>
      <c r="C32" s="244"/>
      <c r="D32" s="244"/>
      <c r="E32" s="244"/>
      <c r="F32" s="244"/>
      <c r="G32" s="1160" t="s">
        <v>504</v>
      </c>
      <c r="H32" s="1161"/>
      <c r="I32" s="1161"/>
      <c r="J32" s="1162"/>
      <c r="K32" s="294">
        <v>2743521</v>
      </c>
      <c r="L32" s="294">
        <v>62187</v>
      </c>
      <c r="M32" s="295">
        <v>68295</v>
      </c>
      <c r="N32" s="296">
        <v>-8.9</v>
      </c>
    </row>
    <row r="33" spans="1:16" ht="13.5" customHeight="1" x14ac:dyDescent="0.15">
      <c r="A33" s="248"/>
      <c r="B33" s="244"/>
      <c r="C33" s="244"/>
      <c r="D33" s="244"/>
      <c r="E33" s="244"/>
      <c r="F33" s="244"/>
      <c r="G33" s="1160" t="s">
        <v>505</v>
      </c>
      <c r="H33" s="1161"/>
      <c r="I33" s="1161"/>
      <c r="J33" s="1162"/>
      <c r="K33" s="294" t="s">
        <v>491</v>
      </c>
      <c r="L33" s="294" t="s">
        <v>491</v>
      </c>
      <c r="M33" s="295" t="s">
        <v>491</v>
      </c>
      <c r="N33" s="296" t="s">
        <v>491</v>
      </c>
    </row>
    <row r="34" spans="1:16" ht="27" customHeight="1" x14ac:dyDescent="0.15">
      <c r="A34" s="248"/>
      <c r="B34" s="244"/>
      <c r="C34" s="244"/>
      <c r="D34" s="244"/>
      <c r="E34" s="244"/>
      <c r="F34" s="244"/>
      <c r="G34" s="1160" t="s">
        <v>506</v>
      </c>
      <c r="H34" s="1161"/>
      <c r="I34" s="1161"/>
      <c r="J34" s="1162"/>
      <c r="K34" s="294" t="s">
        <v>491</v>
      </c>
      <c r="L34" s="294" t="s">
        <v>491</v>
      </c>
      <c r="M34" s="295">
        <v>20</v>
      </c>
      <c r="N34" s="296" t="s">
        <v>491</v>
      </c>
    </row>
    <row r="35" spans="1:16" ht="27" customHeight="1" x14ac:dyDescent="0.15">
      <c r="A35" s="248"/>
      <c r="B35" s="244"/>
      <c r="C35" s="244"/>
      <c r="D35" s="244"/>
      <c r="E35" s="244"/>
      <c r="F35" s="244"/>
      <c r="G35" s="1160" t="s">
        <v>507</v>
      </c>
      <c r="H35" s="1161"/>
      <c r="I35" s="1161"/>
      <c r="J35" s="1162"/>
      <c r="K35" s="294">
        <v>727264</v>
      </c>
      <c r="L35" s="294">
        <v>16485</v>
      </c>
      <c r="M35" s="295">
        <v>17270</v>
      </c>
      <c r="N35" s="296">
        <v>-4.5</v>
      </c>
    </row>
    <row r="36" spans="1:16" ht="27" customHeight="1" x14ac:dyDescent="0.15">
      <c r="A36" s="248"/>
      <c r="B36" s="244"/>
      <c r="C36" s="244"/>
      <c r="D36" s="244"/>
      <c r="E36" s="244"/>
      <c r="F36" s="244"/>
      <c r="G36" s="1160" t="s">
        <v>508</v>
      </c>
      <c r="H36" s="1161"/>
      <c r="I36" s="1161"/>
      <c r="J36" s="1162"/>
      <c r="K36" s="294" t="s">
        <v>491</v>
      </c>
      <c r="L36" s="294" t="s">
        <v>491</v>
      </c>
      <c r="M36" s="295">
        <v>2908</v>
      </c>
      <c r="N36" s="296" t="s">
        <v>491</v>
      </c>
    </row>
    <row r="37" spans="1:16" ht="13.5" customHeight="1" x14ac:dyDescent="0.15">
      <c r="A37" s="248"/>
      <c r="B37" s="244"/>
      <c r="C37" s="244"/>
      <c r="D37" s="244"/>
      <c r="E37" s="244"/>
      <c r="F37" s="244"/>
      <c r="G37" s="1160" t="s">
        <v>509</v>
      </c>
      <c r="H37" s="1161"/>
      <c r="I37" s="1161"/>
      <c r="J37" s="1162"/>
      <c r="K37" s="294" t="s">
        <v>491</v>
      </c>
      <c r="L37" s="294" t="s">
        <v>491</v>
      </c>
      <c r="M37" s="295">
        <v>1444</v>
      </c>
      <c r="N37" s="296" t="s">
        <v>491</v>
      </c>
    </row>
    <row r="38" spans="1:16" ht="27" customHeight="1" x14ac:dyDescent="0.15">
      <c r="A38" s="248"/>
      <c r="B38" s="244"/>
      <c r="C38" s="244"/>
      <c r="D38" s="244"/>
      <c r="E38" s="244"/>
      <c r="F38" s="244"/>
      <c r="G38" s="1163" t="s">
        <v>510</v>
      </c>
      <c r="H38" s="1164"/>
      <c r="I38" s="1164"/>
      <c r="J38" s="1165"/>
      <c r="K38" s="297" t="s">
        <v>491</v>
      </c>
      <c r="L38" s="297" t="s">
        <v>491</v>
      </c>
      <c r="M38" s="298">
        <v>7</v>
      </c>
      <c r="N38" s="299" t="s">
        <v>491</v>
      </c>
      <c r="O38" s="293"/>
    </row>
    <row r="39" spans="1:16" x14ac:dyDescent="0.15">
      <c r="A39" s="248"/>
      <c r="B39" s="244"/>
      <c r="C39" s="244"/>
      <c r="D39" s="244"/>
      <c r="E39" s="244"/>
      <c r="F39" s="244"/>
      <c r="G39" s="1163" t="s">
        <v>511</v>
      </c>
      <c r="H39" s="1164"/>
      <c r="I39" s="1164"/>
      <c r="J39" s="1165"/>
      <c r="K39" s="300">
        <v>-158234</v>
      </c>
      <c r="L39" s="300">
        <v>-3587</v>
      </c>
      <c r="M39" s="301">
        <v>-4412</v>
      </c>
      <c r="N39" s="302">
        <v>-18.7</v>
      </c>
      <c r="O39" s="293"/>
    </row>
    <row r="40" spans="1:16" ht="27" customHeight="1" x14ac:dyDescent="0.15">
      <c r="A40" s="248"/>
      <c r="B40" s="244"/>
      <c r="C40" s="244"/>
      <c r="D40" s="244"/>
      <c r="E40" s="244"/>
      <c r="F40" s="244"/>
      <c r="G40" s="1160" t="s">
        <v>512</v>
      </c>
      <c r="H40" s="1161"/>
      <c r="I40" s="1161"/>
      <c r="J40" s="1162"/>
      <c r="K40" s="300">
        <v>-2370653</v>
      </c>
      <c r="L40" s="300">
        <v>-53736</v>
      </c>
      <c r="M40" s="301">
        <v>-58381</v>
      </c>
      <c r="N40" s="302">
        <v>-8</v>
      </c>
      <c r="O40" s="293"/>
    </row>
    <row r="41" spans="1:16" x14ac:dyDescent="0.15">
      <c r="A41" s="248"/>
      <c r="B41" s="244"/>
      <c r="C41" s="244"/>
      <c r="D41" s="244"/>
      <c r="E41" s="244"/>
      <c r="F41" s="244"/>
      <c r="G41" s="1166" t="s">
        <v>279</v>
      </c>
      <c r="H41" s="1167"/>
      <c r="I41" s="1167"/>
      <c r="J41" s="1168"/>
      <c r="K41" s="294">
        <v>941898</v>
      </c>
      <c r="L41" s="300">
        <v>21350</v>
      </c>
      <c r="M41" s="301">
        <v>27153</v>
      </c>
      <c r="N41" s="302">
        <v>-21.4</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55" t="s">
        <v>481</v>
      </c>
      <c r="J49" s="1157" t="s">
        <v>516</v>
      </c>
      <c r="K49" s="1158"/>
      <c r="L49" s="1158"/>
      <c r="M49" s="1158"/>
      <c r="N49" s="1159"/>
    </row>
    <row r="50" spans="1:14" x14ac:dyDescent="0.15">
      <c r="A50" s="248"/>
      <c r="B50" s="244"/>
      <c r="C50" s="244"/>
      <c r="D50" s="244"/>
      <c r="E50" s="244"/>
      <c r="F50" s="244"/>
      <c r="G50" s="312"/>
      <c r="H50" s="313"/>
      <c r="I50" s="1156"/>
      <c r="J50" s="314" t="s">
        <v>517</v>
      </c>
      <c r="K50" s="315" t="s">
        <v>518</v>
      </c>
      <c r="L50" s="316" t="s">
        <v>519</v>
      </c>
      <c r="M50" s="317" t="s">
        <v>520</v>
      </c>
      <c r="N50" s="318" t="s">
        <v>521</v>
      </c>
    </row>
    <row r="51" spans="1:14" x14ac:dyDescent="0.15">
      <c r="A51" s="248"/>
      <c r="B51" s="244"/>
      <c r="C51" s="244"/>
      <c r="D51" s="244"/>
      <c r="E51" s="244"/>
      <c r="F51" s="244"/>
      <c r="G51" s="310" t="s">
        <v>522</v>
      </c>
      <c r="H51" s="311"/>
      <c r="I51" s="319">
        <v>1566362</v>
      </c>
      <c r="J51" s="320">
        <v>34134</v>
      </c>
      <c r="K51" s="321">
        <v>-41.3</v>
      </c>
      <c r="L51" s="322">
        <v>67201</v>
      </c>
      <c r="M51" s="323">
        <v>-22.2</v>
      </c>
      <c r="N51" s="324">
        <v>-19.100000000000001</v>
      </c>
    </row>
    <row r="52" spans="1:14" x14ac:dyDescent="0.15">
      <c r="A52" s="248"/>
      <c r="B52" s="244"/>
      <c r="C52" s="244"/>
      <c r="D52" s="244"/>
      <c r="E52" s="244"/>
      <c r="F52" s="244"/>
      <c r="G52" s="325"/>
      <c r="H52" s="326" t="s">
        <v>523</v>
      </c>
      <c r="I52" s="327">
        <v>1080014</v>
      </c>
      <c r="J52" s="328">
        <v>23536</v>
      </c>
      <c r="K52" s="329">
        <v>-14.4</v>
      </c>
      <c r="L52" s="330">
        <v>35210</v>
      </c>
      <c r="M52" s="331">
        <v>-14.6</v>
      </c>
      <c r="N52" s="332">
        <v>0.2</v>
      </c>
    </row>
    <row r="53" spans="1:14" x14ac:dyDescent="0.15">
      <c r="A53" s="248"/>
      <c r="B53" s="244"/>
      <c r="C53" s="244"/>
      <c r="D53" s="244"/>
      <c r="E53" s="244"/>
      <c r="F53" s="244"/>
      <c r="G53" s="310" t="s">
        <v>524</v>
      </c>
      <c r="H53" s="311"/>
      <c r="I53" s="319">
        <v>2589884</v>
      </c>
      <c r="J53" s="320">
        <v>56897</v>
      </c>
      <c r="K53" s="321">
        <v>66.7</v>
      </c>
      <c r="L53" s="322">
        <v>75709</v>
      </c>
      <c r="M53" s="323">
        <v>12.7</v>
      </c>
      <c r="N53" s="324">
        <v>54</v>
      </c>
    </row>
    <row r="54" spans="1:14" x14ac:dyDescent="0.15">
      <c r="A54" s="248"/>
      <c r="B54" s="244"/>
      <c r="C54" s="244"/>
      <c r="D54" s="244"/>
      <c r="E54" s="244"/>
      <c r="F54" s="244"/>
      <c r="G54" s="325"/>
      <c r="H54" s="326" t="s">
        <v>523</v>
      </c>
      <c r="I54" s="327">
        <v>1247938</v>
      </c>
      <c r="J54" s="328">
        <v>27416</v>
      </c>
      <c r="K54" s="329">
        <v>16.5</v>
      </c>
      <c r="L54" s="330">
        <v>35212</v>
      </c>
      <c r="M54" s="331">
        <v>0</v>
      </c>
      <c r="N54" s="332">
        <v>16.5</v>
      </c>
    </row>
    <row r="55" spans="1:14" x14ac:dyDescent="0.15">
      <c r="A55" s="248"/>
      <c r="B55" s="244"/>
      <c r="C55" s="244"/>
      <c r="D55" s="244"/>
      <c r="E55" s="244"/>
      <c r="F55" s="244"/>
      <c r="G55" s="310" t="s">
        <v>525</v>
      </c>
      <c r="H55" s="311"/>
      <c r="I55" s="319">
        <v>1757118</v>
      </c>
      <c r="J55" s="320">
        <v>38859</v>
      </c>
      <c r="K55" s="321">
        <v>-31.7</v>
      </c>
      <c r="L55" s="322">
        <v>90961</v>
      </c>
      <c r="M55" s="323">
        <v>20.100000000000001</v>
      </c>
      <c r="N55" s="324">
        <v>-51.8</v>
      </c>
    </row>
    <row r="56" spans="1:14" x14ac:dyDescent="0.15">
      <c r="A56" s="248"/>
      <c r="B56" s="244"/>
      <c r="C56" s="244"/>
      <c r="D56" s="244"/>
      <c r="E56" s="244"/>
      <c r="F56" s="244"/>
      <c r="G56" s="325"/>
      <c r="H56" s="326" t="s">
        <v>523</v>
      </c>
      <c r="I56" s="327">
        <v>1431728</v>
      </c>
      <c r="J56" s="328">
        <v>31663</v>
      </c>
      <c r="K56" s="329">
        <v>15.5</v>
      </c>
      <c r="L56" s="330">
        <v>37720</v>
      </c>
      <c r="M56" s="331">
        <v>7.1</v>
      </c>
      <c r="N56" s="332">
        <v>8.4</v>
      </c>
    </row>
    <row r="57" spans="1:14" x14ac:dyDescent="0.15">
      <c r="A57" s="248"/>
      <c r="B57" s="244"/>
      <c r="C57" s="244"/>
      <c r="D57" s="244"/>
      <c r="E57" s="244"/>
      <c r="F57" s="244"/>
      <c r="G57" s="310" t="s">
        <v>526</v>
      </c>
      <c r="H57" s="311"/>
      <c r="I57" s="319">
        <v>4322470</v>
      </c>
      <c r="J57" s="320">
        <v>96682</v>
      </c>
      <c r="K57" s="321">
        <v>148.80000000000001</v>
      </c>
      <c r="L57" s="322">
        <v>106614</v>
      </c>
      <c r="M57" s="323">
        <v>17.2</v>
      </c>
      <c r="N57" s="324">
        <v>131.6</v>
      </c>
    </row>
    <row r="58" spans="1:14" x14ac:dyDescent="0.15">
      <c r="A58" s="248"/>
      <c r="B58" s="244"/>
      <c r="C58" s="244"/>
      <c r="D58" s="244"/>
      <c r="E58" s="244"/>
      <c r="F58" s="244"/>
      <c r="G58" s="325"/>
      <c r="H58" s="326" t="s">
        <v>523</v>
      </c>
      <c r="I58" s="327">
        <v>1674334</v>
      </c>
      <c r="J58" s="328">
        <v>37450</v>
      </c>
      <c r="K58" s="329">
        <v>18.3</v>
      </c>
      <c r="L58" s="330">
        <v>45545</v>
      </c>
      <c r="M58" s="331">
        <v>20.7</v>
      </c>
      <c r="N58" s="332">
        <v>-2.4</v>
      </c>
    </row>
    <row r="59" spans="1:14" x14ac:dyDescent="0.15">
      <c r="A59" s="248"/>
      <c r="B59" s="244"/>
      <c r="C59" s="244"/>
      <c r="D59" s="244"/>
      <c r="E59" s="244"/>
      <c r="F59" s="244"/>
      <c r="G59" s="310" t="s">
        <v>527</v>
      </c>
      <c r="H59" s="311"/>
      <c r="I59" s="319">
        <v>4180201</v>
      </c>
      <c r="J59" s="320">
        <v>94753</v>
      </c>
      <c r="K59" s="321">
        <v>-2</v>
      </c>
      <c r="L59" s="322">
        <v>85459</v>
      </c>
      <c r="M59" s="323">
        <v>-19.8</v>
      </c>
      <c r="N59" s="324">
        <v>17.8</v>
      </c>
    </row>
    <row r="60" spans="1:14" x14ac:dyDescent="0.15">
      <c r="A60" s="248"/>
      <c r="B60" s="244"/>
      <c r="C60" s="244"/>
      <c r="D60" s="244"/>
      <c r="E60" s="244"/>
      <c r="F60" s="244"/>
      <c r="G60" s="325"/>
      <c r="H60" s="326" t="s">
        <v>523</v>
      </c>
      <c r="I60" s="333">
        <v>2494764</v>
      </c>
      <c r="J60" s="328">
        <v>56549</v>
      </c>
      <c r="K60" s="329">
        <v>51</v>
      </c>
      <c r="L60" s="330">
        <v>44378</v>
      </c>
      <c r="M60" s="331">
        <v>-2.6</v>
      </c>
      <c r="N60" s="332">
        <v>53.6</v>
      </c>
    </row>
    <row r="61" spans="1:14" x14ac:dyDescent="0.15">
      <c r="A61" s="248"/>
      <c r="B61" s="244"/>
      <c r="C61" s="244"/>
      <c r="D61" s="244"/>
      <c r="E61" s="244"/>
      <c r="F61" s="244"/>
      <c r="G61" s="310" t="s">
        <v>528</v>
      </c>
      <c r="H61" s="334"/>
      <c r="I61" s="335">
        <v>2883207</v>
      </c>
      <c r="J61" s="336">
        <v>64265</v>
      </c>
      <c r="K61" s="337">
        <v>28.1</v>
      </c>
      <c r="L61" s="338">
        <v>85189</v>
      </c>
      <c r="M61" s="339">
        <v>1.6</v>
      </c>
      <c r="N61" s="324">
        <v>26.5</v>
      </c>
    </row>
    <row r="62" spans="1:14" x14ac:dyDescent="0.15">
      <c r="A62" s="248"/>
      <c r="B62" s="244"/>
      <c r="C62" s="244"/>
      <c r="D62" s="244"/>
      <c r="E62" s="244"/>
      <c r="F62" s="244"/>
      <c r="G62" s="325"/>
      <c r="H62" s="326" t="s">
        <v>523</v>
      </c>
      <c r="I62" s="327">
        <v>1585756</v>
      </c>
      <c r="J62" s="328">
        <v>35323</v>
      </c>
      <c r="K62" s="329">
        <v>17.399999999999999</v>
      </c>
      <c r="L62" s="330">
        <v>39613</v>
      </c>
      <c r="M62" s="331">
        <v>2.1</v>
      </c>
      <c r="N62" s="332">
        <v>15.3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18.64</v>
      </c>
      <c r="G47" s="12">
        <v>26.17</v>
      </c>
      <c r="H47" s="12">
        <v>29.5</v>
      </c>
      <c r="I47" s="12">
        <v>33.869999999999997</v>
      </c>
      <c r="J47" s="13">
        <v>38.950000000000003</v>
      </c>
    </row>
    <row r="48" spans="2:10" ht="57.75" customHeight="1" x14ac:dyDescent="0.15">
      <c r="B48" s="14"/>
      <c r="C48" s="1171" t="s">
        <v>4</v>
      </c>
      <c r="D48" s="1171"/>
      <c r="E48" s="1172"/>
      <c r="F48" s="15">
        <v>7.15</v>
      </c>
      <c r="G48" s="16">
        <v>6.87</v>
      </c>
      <c r="H48" s="16">
        <v>7.59</v>
      </c>
      <c r="I48" s="16">
        <v>9.25</v>
      </c>
      <c r="J48" s="17">
        <v>10.27</v>
      </c>
    </row>
    <row r="49" spans="2:10" ht="57.75" customHeight="1" thickBot="1" x14ac:dyDescent="0.2">
      <c r="B49" s="18"/>
      <c r="C49" s="1173" t="s">
        <v>5</v>
      </c>
      <c r="D49" s="1173"/>
      <c r="E49" s="1174"/>
      <c r="F49" s="19">
        <v>4.29</v>
      </c>
      <c r="G49" s="20">
        <v>6.9</v>
      </c>
      <c r="H49" s="20">
        <v>4.13</v>
      </c>
      <c r="I49" s="20">
        <v>5.35</v>
      </c>
      <c r="J49" s="21">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2017-05-24T00:39:08Z</cp:lastPrinted>
  <dcterms:created xsi:type="dcterms:W3CDTF">2017-02-15T16:30:20Z</dcterms:created>
  <dcterms:modified xsi:type="dcterms:W3CDTF">2017-05-26T09:14:43Z</dcterms:modified>
  <cp:category/>
</cp:coreProperties>
</file>