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ho02\財政\29年度\05_決算統計\00 H27決算ベース財政状況資料（追加分）\04 チェック\01 起案用\"/>
    </mc:Choice>
  </mc:AlternateContent>
  <bookViews>
    <workbookView xWindow="-15" yWindow="4305" windowWidth="19470" windowHeight="4305" tabRatio="6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CO34" i="9" l="1"/>
</calcChain>
</file>

<file path=xl/sharedStrings.xml><?xml version="1.0" encoding="utf-8"?>
<sst xmlns="http://schemas.openxmlformats.org/spreadsheetml/2006/main" count="1056" uniqueCount="559">
  <si>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</si>
  <si>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</si>
  <si>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</si>
  <si>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</si>
  <si>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</si>
  <si>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</si>
  <si>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</si>
  <si>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</si>
  <si>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</si>
  <si>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</si>
  <si>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</si>
  <si>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</si>
  <si>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</si>
  <si>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</si>
  <si>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</si>
  <si>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</si>
  <si>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</si>
  <si>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</si>
  <si>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</si>
  <si>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</si>
  <si>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</si>
  <si>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</si>
  <si>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</si>
  <si>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</si>
  <si>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</si>
  <si>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</si>
  <si>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</si>
  <si>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</si>
  <si>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</si>
  <si>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</si>
  <si>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</si>
  <si>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</si>
  <si>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</si>
  <si>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</si>
  <si>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</si>
  <si>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</si>
  <si>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</si>
  <si>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</si>
  <si>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</si>
  <si>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</si>
  <si>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</si>
  <si>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</si>
  <si>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</si>
  <si>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</si>
  <si>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</si>
  <si>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</si>
  <si>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</si>
  <si>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</si>
  <si>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</si>
  <si>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</si>
  <si>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</si>
  <si>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</si>
  <si>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</si>
  <si>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</si>
  <si>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</si>
  <si>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</si>
  <si>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</si>
  <si>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</si>
  <si>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</si>
  <si>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</si>
  <si>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</si>
  <si>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</si>
  <si>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</si>
  <si>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</si>
  <si>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</si>
  <si>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</si>
  <si>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</si>
  <si>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</si>
  <si>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</si>
  <si>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</si>
  <si>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</si>
  <si>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</si>
  <si>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</si>
  <si>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</si>
  <si>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</si>
  <si>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</si>
  <si>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</si>
  <si>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</si>
  <si>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</si>
  <si>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</si>
  <si>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</si>
  <si>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</si>
  <si>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</si>
  <si>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</si>
  <si>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</si>
  <si>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</si>
  <si>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</si>
  <si>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</si>
  <si>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</si>
  <si>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</si>
  <si>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</si>
  <si>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</si>
  <si>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</si>
  <si>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</si>
  <si>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</si>
  <si>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</si>
  <si>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</si>
  <si>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</si>
  <si>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</si>
  <si>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</si>
  <si>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</si>
  <si>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</si>
  <si>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</si>
  <si>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</si>
  <si>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</si>
  <si>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</si>
  <si>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</si>
  <si>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</si>
  <si>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</si>
  <si>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</si>
  <si>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</si>
  <si>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</si>
  <si>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</si>
  <si>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</si>
  <si>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</si>
  <si>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</si>
  <si>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</si>
  <si>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</si>
  <si>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</si>
  <si>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</si>
  <si>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</si>
  <si>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</si>
  <si>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</si>
  <si>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</si>
  <si>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</si>
  <si>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</si>
  <si>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</si>
  <si>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</si>
  <si>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</si>
  <si>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</si>
  <si>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</si>
  <si>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</si>
  <si>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</si>
  <si>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</si>
  <si>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</si>
  <si>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</si>
  <si>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</si>
  <si>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</si>
  <si>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</si>
  <si>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</si>
  <si>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</si>
  <si>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</si>
  <si>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</si>
  <si>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</si>
  <si>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</si>
  <si>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</si>
  <si>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</si>
  <si>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</si>
  <si>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</si>
  <si>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</si>
  <si>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</si>
  <si>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</si>
  <si>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</si>
  <si>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</si>
  <si>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</si>
  <si>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</si>
  <si>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</si>
  <si>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</si>
  <si>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</si>
  <si>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</si>
  <si>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</si>
  <si>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</si>
  <si>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</si>
  <si>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</si>
  <si>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</si>
  <si>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</si>
  <si>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</si>
  <si>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</si>
  <si>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</si>
  <si>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</si>
  <si>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</si>
  <si>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</si>
  <si>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</si>
  <si>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</si>
  <si>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</si>
  <si>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</si>
  <si>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</si>
  <si>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</si>
  <si>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</si>
  <si>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</si>
  <si>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</si>
  <si>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</si>
  <si>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</si>
  <si>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</si>
  <si>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</si>
  <si>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</si>
  <si>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</si>
  <si>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</si>
  <si>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</si>
  <si>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</si>
  <si>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</si>
  <si>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</si>
  <si>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</si>
  <si>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茨城県那珂市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</si>
  <si>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</si>
  <si>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</si>
  <si>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</si>
  <si>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</si>
  <si>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</si>
  <si>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</si>
  <si>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</si>
  <si>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</si>
  <si>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</si>
  <si>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</si>
  <si>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</si>
  <si>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</si>
  <si>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</si>
  <si>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</si>
  <si>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</si>
  <si>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</si>
  <si>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</si>
  <si>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</si>
  <si>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</si>
  <si>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</si>
  <si>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</si>
  <si>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</si>
  <si>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</si>
  <si>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</si>
  <si>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</si>
  <si>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</si>
  <si>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</si>
  <si>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</si>
  <si>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</si>
  <si>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</si>
  <si>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</si>
  <si>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</si>
  <si>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</si>
  <si>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</si>
  <si>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</si>
  <si>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</si>
  <si>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</si>
  <si>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</si>
  <si>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</si>
  <si>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</si>
  <si>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</si>
  <si>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</si>
  <si>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</si>
  <si>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</si>
  <si>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</si>
  <si>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</si>
  <si>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</si>
  <si>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</si>
  <si>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</si>
  <si>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</si>
  <si>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</si>
  <si>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</si>
  <si>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</si>
  <si>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</si>
  <si>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</si>
  <si>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</si>
  <si>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</si>
  <si>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</si>
  <si>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</si>
  <si>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</si>
  <si>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</si>
  <si>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</si>
  <si>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</si>
  <si>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</si>
  <si>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</si>
  <si>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</si>
  <si>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</si>
  <si>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</si>
  <si>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</si>
  <si>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</si>
  <si>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</si>
  <si>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</si>
  <si>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</si>
  <si>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</si>
  <si>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</si>
  <si>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</si>
  <si>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</si>
  <si>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</si>
  <si>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</si>
  <si>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</si>
  <si>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</si>
  <si>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</si>
  <si>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</si>
  <si>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</si>
  <si>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</si>
  <si>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</si>
  <si>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</si>
  <si>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</si>
  <si>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</si>
  <si>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</si>
  <si>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</si>
  <si>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</si>
  <si>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</si>
  <si>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</si>
  <si>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</si>
  <si>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</si>
  <si>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</si>
  <si>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</si>
  <si>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</si>
  <si>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</si>
  <si>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</si>
  <si>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</si>
  <si>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</si>
  <si>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</si>
  <si>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</si>
  <si>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</si>
  <si>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</si>
  <si>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</si>
  <si>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</si>
  <si>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</si>
  <si>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</si>
  <si>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</si>
  <si>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</si>
  <si>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</si>
  <si>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</si>
  <si>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</si>
  <si>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</si>
  <si>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</si>
  <si>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</si>
  <si>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</si>
  <si>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</si>
  <si>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</si>
  <si>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</si>
  <si>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</si>
  <si>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</si>
  <si>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</si>
  <si>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</si>
  <si>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</si>
  <si>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</si>
  <si>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</si>
  <si>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</si>
  <si>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</si>
  <si>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</si>
  <si>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</si>
  <si>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</si>
  <si>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</si>
  <si>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</si>
  <si>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</si>
  <si>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</si>
  <si>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</si>
  <si>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</si>
  <si>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</si>
  <si>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</si>
  <si>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</si>
  <si>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</si>
  <si>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</si>
  <si>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</si>
  <si>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茨城県那珂市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</si>
  <si>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</si>
  <si>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</si>
  <si>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</si>
  <si>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</si>
  <si>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</si>
  <si>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</si>
  <si>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</si>
  <si>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</si>
  <si>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</si>
  <si>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</si>
  <si>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</si>
  <si>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</si>
  <si>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</si>
  <si>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</si>
  <si>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</si>
  <si>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</si>
  <si>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</si>
  <si>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</si>
  <si>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</si>
  <si>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</si>
  <si>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</si>
  <si>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上菅谷駅前地区土地区画整理事業特別会計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</si>
  <si>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</si>
  <si>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</si>
  <si>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</si>
  <si>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</si>
  <si>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</si>
  <si>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</si>
  <si>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</si>
  <si>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</si>
  <si>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</si>
  <si>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</si>
  <si>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</si>
  <si>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</si>
  <si>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</si>
  <si>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</si>
  <si>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</si>
  <si>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</si>
  <si>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</si>
  <si>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</si>
  <si>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</si>
  <si>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</si>
  <si>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</si>
  <si>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</si>
  <si>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</si>
  <si>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</si>
  <si>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</si>
  <si>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</si>
  <si>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</si>
  <si>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</si>
  <si>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</si>
  <si>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</si>
  <si>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</si>
  <si>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</si>
  <si>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</si>
  <si>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</si>
  <si>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</si>
  <si>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</si>
  <si>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</si>
  <si>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</si>
  <si>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</si>
  <si>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</si>
  <si>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</si>
  <si>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</si>
  <si>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</si>
  <si>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</si>
  <si>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</si>
  <si>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</si>
  <si>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</si>
  <si>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</si>
  <si>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</si>
  <si>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</si>
  <si>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</si>
  <si>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</si>
  <si>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</si>
  <si>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</si>
  <si>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</si>
  <si>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</si>
  <si>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</si>
  <si>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</si>
  <si>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</si>
  <si>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</si>
  <si>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</si>
  <si>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</si>
  <si>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</si>
  <si>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</si>
  <si>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</si>
  <si>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</si>
  <si>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</si>
  <si>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</si>
  <si>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</si>
  <si>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</si>
  <si>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</si>
  <si>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</si>
  <si>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</si>
  <si>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</si>
  <si>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</si>
  <si>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</si>
  <si>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</si>
  <si>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</si>
  <si>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</si>
  <si>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</si>
  <si>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</si>
  <si>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</si>
  <si>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</si>
  <si>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</si>
  <si>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</si>
  <si>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</si>
  <si>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</si>
  <si>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</si>
  <si>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</si>
  <si>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</si>
  <si>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</si>
  <si>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</si>
  <si>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</si>
  <si>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</si>
  <si>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</si>
  <si>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</si>
  <si>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</si>
  <si>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</si>
  <si>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</si>
  <si>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</si>
  <si>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</si>
  <si>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</si>
  <si>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</si>
  <si>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</si>
  <si>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</si>
  <si>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</si>
  <si>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</si>
  <si>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</si>
  <si>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</si>
  <si>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</si>
  <si>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</si>
  <si>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</si>
  <si>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</si>
  <si>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</si>
  <si>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</si>
  <si>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</si>
  <si>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</si>
  <si>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</si>
  <si>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</si>
  <si>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</si>
  <si>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</si>
  <si>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</si>
  <si>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</si>
  <si>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</si>
  <si>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</si>
  <si>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</si>
  <si>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</si>
  <si>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</si>
  <si>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</si>
  <si>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</si>
  <si>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</si>
  <si>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</si>
  <si>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</si>
  <si>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</si>
  <si>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</si>
  <si>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</si>
  <si>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</si>
  <si>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</si>
  <si>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</si>
  <si>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</si>
  <si>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</si>
  <si>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</si>
  <si>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</si>
  <si>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</si>
  <si>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</si>
  <si>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</si>
  <si>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</si>
  <si>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</si>
  <si>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</si>
  <si>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</si>
  <si>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</si>
  <si>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</si>
  <si>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</si>
  <si>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</si>
  <si>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</si>
  <si>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</si>
  <si>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</si>
  <si>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</si>
  <si>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</si>
  <si>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</si>
  <si>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0.26</t>
  </si>
  <si>
    <t>▲ 1.98</t>
  </si>
  <si>
    <t>水道事業会計</t>
  </si>
  <si>
    <t>一般会計</t>
  </si>
  <si>
    <t>国民健康保険特別会計（事業勘定）</t>
  </si>
  <si>
    <t>介護保険特別会計（保険事業勘定）</t>
  </si>
  <si>
    <t>下水道事業特別会計</t>
  </si>
  <si>
    <t>農業集落排水整備事業特別会計</t>
  </si>
  <si>
    <t>公園墓地事業特別会計</t>
  </si>
  <si>
    <t>上菅谷駅前地区土地区画整理事業特別会計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</si>
  <si>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</si>
  <si>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</si>
  <si>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</si>
  <si>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</si>
  <si>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</si>
  <si>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</si>
  <si>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</si>
  <si>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</si>
  <si>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</si>
  <si>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大宮地方環境整備組合（一般会計）</t>
    <rPh sb="0" eb="2">
      <t>オオミヤ</t>
    </rPh>
    <rPh sb="2" eb="4">
      <t>チホウ</t>
    </rPh>
    <rPh sb="4" eb="6">
      <t>カンキョウ</t>
    </rPh>
    <rPh sb="6" eb="8">
      <t>セイビ</t>
    </rPh>
    <rPh sb="8" eb="10">
      <t>クミアイ</t>
    </rPh>
    <rPh sb="11" eb="13">
      <t>イッパン</t>
    </rPh>
    <rPh sb="13" eb="15">
      <t>カイケイ</t>
    </rPh>
    <phoneticPr fontId="2"/>
  </si>
  <si>
    <t>○</t>
    <phoneticPr fontId="2"/>
  </si>
  <si>
    <t>那珂市土地開発公社</t>
    <rPh sb="0" eb="2">
      <t>ナカ</t>
    </rPh>
    <rPh sb="2" eb="3">
      <t>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</si>
  <si>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</si>
  <si>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</si>
  <si>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</si>
  <si>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</si>
  <si>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</si>
  <si>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</si>
  <si>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</si>
  <si>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</si>
  <si>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</si>
  <si>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</si>
  <si>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</si>
  <si>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</si>
  <si>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充当可能財源等や標準財政規模の増等に加え、償還終了による公債費充当一般財源が減となったこと等により、将来負担比率及び実質公債費比率ともに減少しており、類似団体内平均値を下回っていることから、健全化が進んでいると考えられる。
しかしながら、下水道事業等への繰出金や地方債の現在高は増加傾向にあるため、引き続き、中長期的な財政負担を見込んだ市債発行や基金運用等を図り、より一層の健全化に努める必要がある。</t>
    <rPh sb="0" eb="2">
      <t>ジュウトウ</t>
    </rPh>
    <rPh sb="2" eb="4">
      <t>カノウ</t>
    </rPh>
    <rPh sb="4" eb="6">
      <t>ザイゲン</t>
    </rPh>
    <rPh sb="6" eb="7">
      <t>トウ</t>
    </rPh>
    <rPh sb="8" eb="10">
      <t>ヒョウジュン</t>
    </rPh>
    <rPh sb="10" eb="12">
      <t>ザイセイ</t>
    </rPh>
    <rPh sb="12" eb="14">
      <t>キボ</t>
    </rPh>
    <rPh sb="15" eb="16">
      <t>ゾウ</t>
    </rPh>
    <rPh sb="16" eb="17">
      <t>トウ</t>
    </rPh>
    <rPh sb="18" eb="19">
      <t>クワ</t>
    </rPh>
    <rPh sb="21" eb="23">
      <t>ショウカン</t>
    </rPh>
    <rPh sb="23" eb="25">
      <t>シュウリョウ</t>
    </rPh>
    <rPh sb="28" eb="31">
      <t>コウサイヒ</t>
    </rPh>
    <rPh sb="31" eb="33">
      <t>ジュウトウ</t>
    </rPh>
    <rPh sb="33" eb="35">
      <t>イッパン</t>
    </rPh>
    <rPh sb="35" eb="37">
      <t>ザイゲン</t>
    </rPh>
    <rPh sb="38" eb="39">
      <t>ゲン</t>
    </rPh>
    <rPh sb="45" eb="46">
      <t>トウ</t>
    </rPh>
    <rPh sb="50" eb="52">
      <t>ショウライ</t>
    </rPh>
    <rPh sb="52" eb="54">
      <t>フタン</t>
    </rPh>
    <rPh sb="54" eb="56">
      <t>ヒリツ</t>
    </rPh>
    <rPh sb="56" eb="57">
      <t>オヨ</t>
    </rPh>
    <rPh sb="58" eb="60">
      <t>ジッシツ</t>
    </rPh>
    <rPh sb="60" eb="63">
      <t>コウサイヒ</t>
    </rPh>
    <rPh sb="63" eb="65">
      <t>ヒリツ</t>
    </rPh>
    <rPh sb="68" eb="70">
      <t>ゲンショウ</t>
    </rPh>
    <rPh sb="75" eb="77">
      <t>ルイジ</t>
    </rPh>
    <rPh sb="77" eb="79">
      <t>ダンタイ</t>
    </rPh>
    <rPh sb="79" eb="80">
      <t>ナイ</t>
    </rPh>
    <rPh sb="80" eb="83">
      <t>ヘイキンチ</t>
    </rPh>
    <rPh sb="84" eb="86">
      <t>シタマワ</t>
    </rPh>
    <rPh sb="95" eb="98">
      <t>ケンゼンカ</t>
    </rPh>
    <rPh sb="99" eb="100">
      <t>スス</t>
    </rPh>
    <rPh sb="105" eb="106">
      <t>カンガ</t>
    </rPh>
    <rPh sb="149" eb="150">
      <t>ヒ</t>
    </rPh>
    <rPh sb="151" eb="152">
      <t>ツヅ</t>
    </rPh>
    <rPh sb="164" eb="166">
      <t>ミコ</t>
    </rPh>
    <rPh sb="168" eb="170">
      <t>シサイ</t>
    </rPh>
    <rPh sb="170" eb="172">
      <t>ハッコウ</t>
    </rPh>
    <rPh sb="173" eb="175">
      <t>キキン</t>
    </rPh>
    <rPh sb="175" eb="177">
      <t>ウンヨウ</t>
    </rPh>
    <rPh sb="177" eb="178">
      <t>トウ</t>
    </rPh>
    <rPh sb="179" eb="180">
      <t>ハカ</t>
    </rPh>
    <rPh sb="184" eb="186">
      <t>イッソウ</t>
    </rPh>
    <rPh sb="187" eb="190">
      <t>ケンゼンカ</t>
    </rPh>
    <rPh sb="191" eb="192">
      <t>ツト</t>
    </rPh>
    <rPh sb="194" eb="19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</si>
</sst>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7" xfId="33" applyNumberFormat="1" applyFont="1" applyBorder="1" applyAlignment="1" applyProtection="1">
      <alignment horizontal="left" vertical="center" shrinkToFit="1"/>
      <protection locked="0"/>
    </xf>
    <xf numFmtId="178" fontId="26" fillId="0" borderId="118" xfId="33" applyNumberFormat="1" applyFont="1" applyBorder="1" applyAlignment="1" applyProtection="1">
      <alignment horizontal="right" vertical="center" shrinkToFit="1"/>
      <protection locked="0"/>
    </xf>
    <xf numFmtId="178" fontId="26" fillId="0" borderId="117"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88"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190"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17662</c:v>
                </c:pt>
                <c:pt idx="1">
                  <c:v>28603</c:v>
                </c:pt>
                <c:pt idx="2">
                  <c:v>45913</c:v>
                </c:pt>
                <c:pt idx="3">
                  <c:v>35687</c:v>
                </c:pt>
                <c:pt idx="4">
                  <c:v>24621</c:v>
                </c:pt>
              </c:numCache>
            </c:numRef>
          </c:val>
          <c:smooth val="0"/>
        </c:ser>
        <c:dLbls>
          <c:showLegendKey val="0"/>
          <c:showVal val="0"/>
          <c:showCatName val="0"/>
          <c:showSerName val="0"/>
          <c:showPercent val="0"/>
          <c:showBubbleSize val="0"/>
        </c:dLbls>
        <c:marker val="1"/>
        <c:smooth val="0"/>
        <c:axId val="465870960"/>
        <c:axId val="465867824"/>
      </c:lineChart>
      <c:catAx>
        <c:axId val="465870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867824"/>
        <c:crosses val="autoZero"/>
        <c:auto val="1"/>
        <c:lblAlgn val="ctr"/>
        <c:lblOffset val="100"/>
        <c:tickLblSkip val="1"/>
        <c:tickMarkSkip val="1"/>
        <c:noMultiLvlLbl val="0"/>
      </c:catAx>
      <c:valAx>
        <c:axId val="465867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87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9.34</c:v>
                </c:pt>
                <c:pt idx="1">
                  <c:v>8.2200000000000006</c:v>
                </c:pt>
                <c:pt idx="2">
                  <c:v>8.2899999999999991</c:v>
                </c:pt>
                <c:pt idx="3">
                  <c:v>5.3</c:v>
                </c:pt>
                <c:pt idx="4">
                  <c:v>7.89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13.62</c:v>
                </c:pt>
                <c:pt idx="1">
                  <c:v>14.74</c:v>
                </c:pt>
                <c:pt idx="2">
                  <c:v>15.36</c:v>
                </c:pt>
                <c:pt idx="3">
                  <c:v>16.62</c:v>
                </c:pt>
                <c:pt idx="4">
                  <c:v>17.39</c:v>
                </c:pt>
              </c:numCache>
            </c:numRef>
          </c:val>
        </c:ser>
        <c:dLbls>
          <c:showLegendKey val="0"/>
          <c:showVal val="0"/>
          <c:showCatName val="0"/>
          <c:showSerName val="0"/>
          <c:showPercent val="0"/>
          <c:showBubbleSize val="0"/>
        </c:dLbls>
        <c:gapWidth val="250"/>
        <c:overlap val="100"/>
        <c:axId val="465872136"/>
        <c:axId val="46587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10.48</c:v>
                </c:pt>
                <c:pt idx="1">
                  <c:v>-0.26</c:v>
                </c:pt>
                <c:pt idx="2">
                  <c:v>1.78</c:v>
                </c:pt>
                <c:pt idx="3">
                  <c:v>-1.98</c:v>
                </c:pt>
                <c:pt idx="4">
                  <c:v>3.42</c:v>
                </c:pt>
              </c:numCache>
            </c:numRef>
          </c:val>
          <c:smooth val="0"/>
        </c:ser>
        <c:dLbls>
          <c:showLegendKey val="0"/>
          <c:showVal val="0"/>
          <c:showCatName val="0"/>
          <c:showSerName val="0"/>
          <c:showPercent val="0"/>
          <c:showBubbleSize val="0"/>
        </c:dLbls>
        <c:marker val="1"/>
        <c:smooth val="0"/>
        <c:axId val="465872136"/>
        <c:axId val="465872528"/>
      </c:lineChart>
      <c:catAx>
        <c:axId val="46587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872528"/>
        <c:crosses val="autoZero"/>
        <c:auto val="1"/>
        <c:lblAlgn val="ctr"/>
        <c:lblOffset val="100"/>
        <c:tickLblSkip val="1"/>
        <c:tickMarkSkip val="1"/>
        <c:noMultiLvlLbl val="0"/>
      </c:catAx>
      <c:valAx>
        <c:axId val="46587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7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上菅谷駅前地区土地区画整理事業特別会計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0.02</c:v>
                </c:pt>
                <c:pt idx="8">
                  <c:v>#N/A</c:v>
                </c:pt>
                <c:pt idx="9">
                  <c:v>0.02</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ser>
        <c:ser>
          <c:idx val="4"/>
          <c:order val="4"/>
          <c:tx>
            <c:strRef>
              <c:f>データシート!$A$31</c:f>
              <c:strCache>
                <c:ptCount val="1"/>
                <c:pt idx="0">
                  <c:v>農業集落排水整備事業特別会計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0.23</c:v>
                </c:pt>
                <c:pt idx="4">
                  <c:v>#N/A</c:v>
                </c:pt>
                <c:pt idx="5">
                  <c:v>0.19</c:v>
                </c:pt>
                <c:pt idx="6">
                  <c:v>#N/A</c:v>
                </c:pt>
                <c:pt idx="7">
                  <c:v>0.42</c:v>
                </c:pt>
                <c:pt idx="8">
                  <c:v>#N/A</c:v>
                </c:pt>
                <c:pt idx="9">
                  <c:v>0.49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0.56999999999999995</c:v>
                </c:pt>
                <c:pt idx="2">
                  <c:v>#N/A</c:v>
                </c:pt>
                <c:pt idx="3">
                  <c:v>1.84</c:v>
                </c:pt>
                <c:pt idx="4">
                  <c:v>#N/A</c:v>
                </c:pt>
                <c:pt idx="5">
                  <c:v>0.2</c:v>
                </c:pt>
                <c:pt idx="6">
                  <c:v>#N/A</c:v>
                </c:pt>
                <c:pt idx="7">
                  <c:v>0.8</c:v>
                </c:pt>
                <c:pt idx="8">
                  <c:v>#N/A</c:v>
                </c:pt>
                <c:pt idx="9">
                  <c:v>0.56999999999999995</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0.62</c:v>
                </c:pt>
                <c:pt idx="4">
                  <c:v>#N/A</c:v>
                </c:pt>
                <c:pt idx="5">
                  <c:v>1.02</c:v>
                </c:pt>
                <c:pt idx="6">
                  <c:v>#N/A</c:v>
                </c:pt>
                <c:pt idx="7">
                  <c:v>0.66</c:v>
                </c:pt>
                <c:pt idx="8">
                  <c:v>#N/A</c:v>
                </c:pt>
                <c:pt idx="9">
                  <c:v>1.06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1.01</c:v>
                </c:pt>
                <c:pt idx="2">
                  <c:v>#N/A</c:v>
                </c:pt>
                <c:pt idx="3">
                  <c:v>2.61</c:v>
                </c:pt>
                <c:pt idx="4">
                  <c:v>#N/A</c:v>
                </c:pt>
                <c:pt idx="5">
                  <c:v>2.13</c:v>
                </c:pt>
                <c:pt idx="6">
                  <c:v>#N/A</c:v>
                </c:pt>
                <c:pt idx="7">
                  <c:v>2.42</c:v>
                </c:pt>
                <c:pt idx="8">
                  <c:v>#N/A</c:v>
                </c:pt>
                <c:pt idx="9">
                  <c:v>1.07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9.23</c:v>
                </c:pt>
                <c:pt idx="2">
                  <c:v>#N/A</c:v>
                </c:pt>
                <c:pt idx="3">
                  <c:v>8.11</c:v>
                </c:pt>
                <c:pt idx="4">
                  <c:v>#N/A</c:v>
                </c:pt>
                <c:pt idx="5">
                  <c:v>8.18</c:v>
                </c:pt>
                <c:pt idx="6">
                  <c:v>#N/A</c:v>
                </c:pt>
                <c:pt idx="7">
                  <c:v>5.22</c:v>
                </c:pt>
                <c:pt idx="8">
                  <c:v>#N/A</c:v>
                </c:pt>
                <c:pt idx="9">
                  <c:v>7.83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5.04</c:v>
                </c:pt>
                <c:pt idx="2">
                  <c:v>#N/A</c:v>
                </c:pt>
                <c:pt idx="3">
                  <c:v>6.5</c:v>
                </c:pt>
                <c:pt idx="4">
                  <c:v>#N/A</c:v>
                </c:pt>
                <c:pt idx="5">
                  <c:v>7.53</c:v>
                </c:pt>
                <c:pt idx="6">
                  <c:v>#N/A</c:v>
                </c:pt>
                <c:pt idx="7">
                  <c:v>8.3800000000000008</c:v>
                </c:pt>
                <c:pt idx="8">
                  <c:v>#N/A</c:v>
                </c:pt>
                <c:pt idx="9">
                  <c:v>9.85</c:v>
                </c:pt>
              </c:numCache>
            </c:numRef>
          </c:val>
        </c:ser>
        <c:dLbls>
          <c:showLegendKey val="0"/>
          <c:showVal val="0"/>
          <c:showCatName val="0"/>
          <c:showSerName val="0"/>
          <c:showPercent val="0"/>
          <c:showBubbleSize val="0"/>
        </c:dLbls>
        <c:gapWidth val="150"/>
        <c:overlap val="100"/>
        <c:axId val="465872920"/>
        <c:axId val="465862728"/>
      </c:barChart>
      <c:catAx>
        <c:axId val="46587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862728"/>
        <c:crosses val="autoZero"/>
        <c:auto val="1"/>
        <c:lblAlgn val="ctr"/>
        <c:lblOffset val="100"/>
        <c:tickLblSkip val="1"/>
        <c:tickMarkSkip val="1"/>
        <c:noMultiLvlLbl val="0"/>
      </c:catAx>
      <c:valAx>
        <c:axId val="46586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72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1702</c:v>
                </c:pt>
                <c:pt idx="5">
                  <c:v>1849</c:v>
                </c:pt>
                <c:pt idx="8">
                  <c:v>1946</c:v>
                </c:pt>
                <c:pt idx="11">
                  <c:v>2043</c:v>
                </c:pt>
                <c:pt idx="14">
                  <c:v>1944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793</c:v>
                </c:pt>
                <c:pt idx="3">
                  <c:v>714</c:v>
                </c:pt>
                <c:pt idx="6">
                  <c:v>727</c:v>
                </c:pt>
                <c:pt idx="9">
                  <c:v>840</c:v>
                </c:pt>
                <c:pt idx="12">
                  <c:v>928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2097</c:v>
                </c:pt>
                <c:pt idx="3">
                  <c:v>2054</c:v>
                </c:pt>
                <c:pt idx="6">
                  <c:v>1958</c:v>
                </c:pt>
                <c:pt idx="9">
                  <c:v>1992</c:v>
                </c:pt>
                <c:pt idx="12">
                  <c:v>1768</c:v>
                </c:pt>
              </c:numCache>
            </c:numRef>
          </c:val>
        </c:ser>
        <c:dLbls>
          <c:showLegendKey val="0"/>
          <c:showVal val="0"/>
          <c:showCatName val="0"/>
          <c:showSerName val="0"/>
          <c:showPercent val="0"/>
          <c:showBubbleSize val="0"/>
        </c:dLbls>
        <c:gapWidth val="100"/>
        <c:overlap val="100"/>
        <c:axId val="465873704"/>
        <c:axId val="465866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1227</c:v>
                </c:pt>
                <c:pt idx="2">
                  <c:v>#N/A</c:v>
                </c:pt>
                <c:pt idx="3">
                  <c:v>#N/A</c:v>
                </c:pt>
                <c:pt idx="4">
                  <c:v>920</c:v>
                </c:pt>
                <c:pt idx="5">
                  <c:v>#N/A</c:v>
                </c:pt>
                <c:pt idx="6">
                  <c:v>#N/A</c:v>
                </c:pt>
                <c:pt idx="7">
                  <c:v>739</c:v>
                </c:pt>
                <c:pt idx="8">
                  <c:v>#N/A</c:v>
                </c:pt>
                <c:pt idx="9">
                  <c:v>#N/A</c:v>
                </c:pt>
                <c:pt idx="10">
                  <c:v>789</c:v>
                </c:pt>
                <c:pt idx="11">
                  <c:v>#N/A</c:v>
                </c:pt>
                <c:pt idx="12">
                  <c:v>#N/A</c:v>
                </c:pt>
                <c:pt idx="13">
                  <c:v>752</c:v>
                </c:pt>
                <c:pt idx="14">
                  <c:v>#N/A</c:v>
                </c:pt>
              </c:numCache>
            </c:numRef>
          </c:val>
          <c:smooth val="0"/>
        </c:ser>
        <c:dLbls>
          <c:showLegendKey val="0"/>
          <c:showVal val="0"/>
          <c:showCatName val="0"/>
          <c:showSerName val="0"/>
          <c:showPercent val="0"/>
          <c:showBubbleSize val="0"/>
        </c:dLbls>
        <c:marker val="1"/>
        <c:smooth val="0"/>
        <c:axId val="465873704"/>
        <c:axId val="465866648"/>
      </c:lineChart>
      <c:catAx>
        <c:axId val="46587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866648"/>
        <c:crosses val="autoZero"/>
        <c:auto val="1"/>
        <c:lblAlgn val="ctr"/>
        <c:lblOffset val="100"/>
        <c:tickLblSkip val="1"/>
        <c:tickMarkSkip val="1"/>
        <c:noMultiLvlLbl val="0"/>
      </c:catAx>
      <c:valAx>
        <c:axId val="465866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7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19440</c:v>
                </c:pt>
                <c:pt idx="5">
                  <c:v>20296</c:v>
                </c:pt>
                <c:pt idx="8">
                  <c:v>20848</c:v>
                </c:pt>
                <c:pt idx="11">
                  <c:v>20923</c:v>
                </c:pt>
                <c:pt idx="14">
                  <c:v>21393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4319</c:v>
                </c:pt>
                <c:pt idx="5">
                  <c:v>4247</c:v>
                </c:pt>
                <c:pt idx="8">
                  <c:v>4386</c:v>
                </c:pt>
                <c:pt idx="11">
                  <c:v>5027</c:v>
                </c:pt>
                <c:pt idx="14">
                  <c:v>4936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4938</c:v>
                </c:pt>
                <c:pt idx="5">
                  <c:v>5816</c:v>
                </c:pt>
                <c:pt idx="8">
                  <c:v>6070</c:v>
                </c:pt>
                <c:pt idx="11">
                  <c:v>6241</c:v>
                </c:pt>
                <c:pt idx="14">
                  <c:v>6694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1</c:v>
                </c:pt>
                <c:pt idx="6">
                  <c:v>1</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3859</c:v>
                </c:pt>
                <c:pt idx="3">
                  <c:v>3613</c:v>
                </c:pt>
                <c:pt idx="6">
                  <c:v>3427</c:v>
                </c:pt>
                <c:pt idx="9">
                  <c:v>3198</c:v>
                </c:pt>
                <c:pt idx="12">
                  <c:v>2938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13041</c:v>
                </c:pt>
                <c:pt idx="3">
                  <c:v>12660</c:v>
                </c:pt>
                <c:pt idx="6">
                  <c:v>12348</c:v>
                </c:pt>
                <c:pt idx="9">
                  <c:v>13120</c:v>
                </c:pt>
                <c:pt idx="12">
                  <c:v>14111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314</c:v>
                </c:pt>
                <c:pt idx="3">
                  <c:v>407</c:v>
                </c:pt>
                <c:pt idx="6">
                  <c:v>277</c:v>
                </c:pt>
                <c:pt idx="9">
                  <c:v>369</c:v>
                </c:pt>
                <c:pt idx="12">
                  <c:v>286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18026</c:v>
                </c:pt>
                <c:pt idx="3">
                  <c:v>17731</c:v>
                </c:pt>
                <c:pt idx="6">
                  <c:v>17477</c:v>
                </c:pt>
                <c:pt idx="9">
                  <c:v>17510</c:v>
                </c:pt>
                <c:pt idx="12">
                  <c:v>17620</c:v>
                </c:pt>
              </c:numCache>
            </c:numRef>
          </c:val>
        </c:ser>
        <c:dLbls>
          <c:showLegendKey val="0"/>
          <c:showVal val="0"/>
          <c:showCatName val="0"/>
          <c:showSerName val="0"/>
          <c:showPercent val="0"/>
          <c:showBubbleSize val="0"/>
        </c:dLbls>
        <c:gapWidth val="100"/>
        <c:overlap val="100"/>
        <c:axId val="465867432"/>
        <c:axId val="465874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6559</c:v>
                </c:pt>
                <c:pt idx="2">
                  <c:v>#N/A</c:v>
                </c:pt>
                <c:pt idx="3">
                  <c:v>#N/A</c:v>
                </c:pt>
                <c:pt idx="4">
                  <c:v>4052</c:v>
                </c:pt>
                <c:pt idx="5">
                  <c:v>#N/A</c:v>
                </c:pt>
                <c:pt idx="6">
                  <c:v>#N/A</c:v>
                </c:pt>
                <c:pt idx="7">
                  <c:v>2225</c:v>
                </c:pt>
                <c:pt idx="8">
                  <c:v>#N/A</c:v>
                </c:pt>
                <c:pt idx="9">
                  <c:v>#N/A</c:v>
                </c:pt>
                <c:pt idx="10">
                  <c:v>2007</c:v>
                </c:pt>
                <c:pt idx="11">
                  <c:v>#N/A</c:v>
                </c:pt>
                <c:pt idx="12">
                  <c:v>#N/A</c:v>
                </c:pt>
                <c:pt idx="13">
                  <c:v>1933</c:v>
                </c:pt>
                <c:pt idx="14">
                  <c:v>#N/A</c:v>
                </c:pt>
              </c:numCache>
            </c:numRef>
          </c:val>
          <c:smooth val="0"/>
        </c:ser>
        <c:dLbls>
          <c:showLegendKey val="0"/>
          <c:showVal val="0"/>
          <c:showCatName val="0"/>
          <c:showSerName val="0"/>
          <c:showPercent val="0"/>
          <c:showBubbleSize val="0"/>
        </c:dLbls>
        <c:marker val="1"/>
        <c:smooth val="0"/>
        <c:axId val="465867432"/>
        <c:axId val="465874488"/>
      </c:lineChart>
      <c:catAx>
        <c:axId val="46586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874488"/>
        <c:crosses val="autoZero"/>
        <c:auto val="1"/>
        <c:lblAlgn val="ctr"/>
        <c:lblOffset val="100"/>
        <c:tickLblSkip val="1"/>
        <c:tickMarkSkip val="1"/>
        <c:noMultiLvlLbl val="0"/>
      </c:catAx>
      <c:valAx>
        <c:axId val="465874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6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{9EB8EE20-096A-4809-B045-46FB5FFDED89}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{BD986429-3615-4874-AF60-5AD21A5C6A5B}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{1A67373A-449F-4F1F-A371-2AE3AA678F89}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{1D86ECE3-53FE-48ED-BC1D-0F6A4EB9A241}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{FAB74C3D-3968-4F06-AA56-D71AF9CBECE2}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{D3804C06-7877-4E7E-8187-AEB76B8035AF}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{5634DCC2-665E-4643-9015-C728BA2D2153}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{54643E3A-9198-4BF9-8107-DB5851F1A413}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{CFF41FB0-A981-4776-9BC4-085E7264C1E2}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{4754102F-A970-4427-9FB9-64E3D4612DF3}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5867040"/>
        <c:axId val="465864296"/>
      </c:scatterChart>
      <c:valAx>
        <c:axId val="465867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864296"/>
        <c:crosses val="autoZero"/>
        <c:crossBetween val="midCat"/>
      </c:valAx>
      <c:valAx>
        <c:axId val="465864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867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{788806FB-3FED-45A7-B227-A68B5739F9F1}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{0178D3FF-BC9C-4811-A12C-1635196773A4}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{B23107FD-236E-4A50-8FB8-243943FAC9FE}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{53381012-873B-49AE-8B57-D1CD255410C7}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{85CF4EA1-1CA4-4DF2-B3AB-68E21C4240A8}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10.6</c:v>
                </c:pt>
                <c:pt idx="2">
                  <c:v>9</c:v>
                </c:pt>
                <c:pt idx="3">
                  <c:v>7.8</c:v>
                </c:pt>
                <c:pt idx="4">
                  <c:v>7.2</c:v>
                </c:pt>
              </c:numCache>
            </c:numRef>
          </c:xVal>
          <c:yVal>
            <c:numRef>
              <c:f>公会計指標分析・財政指標組合せ分析表!$K$73:$O$73</c:f>
              <c:numCache>
                <c:formatCode>#,##0.0;"▲ "#,##0.0</c:formatCode>
                <c:ptCount val="5"/>
                <c:pt idx="0">
                  <c:v>61.4</c:v>
                </c:pt>
                <c:pt idx="1">
                  <c:v>38.4</c:v>
                </c:pt>
                <c:pt idx="2">
                  <c:v>20.9</c:v>
                </c:pt>
                <c:pt idx="3">
                  <c:v>19.3</c:v>
                </c:pt>
                <c:pt idx="4">
                  <c:v>18.3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{AFB06709-A237-4DBF-8E35-15FA9B858301}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{EA68745A-1820-4FFA-ADEC-32984A3E9CC9}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{032E3865-9862-4950-940A-60EBA571BF4E}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{96913F1F-F639-4E0F-B270-365A12D9F4F5}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{64C319D0-3AC6-4EC8-AAC5-917ADB0550B2}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65865080"/>
        <c:axId val="465878408"/>
      </c:scatterChart>
      <c:valAx>
        <c:axId val="465865080"/>
        <c:scaling>
          <c:orientation val="minMax"/>
          <c:max val="12"/>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878408"/>
        <c:crosses val="autoZero"/>
        <c:crossBetween val="midCat"/>
      </c:valAx>
      <c:valAx>
        <c:axId val="465878408"/>
        <c:scaling>
          <c:orientation val="minMax"/>
          <c:max val="7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865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は、木崎浄水場老朽化更新に伴い増となったが、元利償還金については、これまでの市行政改革大綱に基づく市債発行抑制の効果により減少傾向となっていたことに加え、償還終了による減により前年度より</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％減となった。一方、算入公債費等についても、償還の終了に伴う減等により前年度より</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％減となっている。これらの要因により、実質公債費比率の分子の額は前年度比</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％の減少となった。</a:t>
          </a:r>
        </a:p>
        <a:p>
          <a:r>
            <a:rPr kumimoji="1" lang="ja-JP" altLang="en-US" sz="1400">
              <a:latin typeface="ＭＳ ゴシック" pitchFamily="49" charset="-128"/>
              <a:ea typeface="ＭＳ ゴシック" pitchFamily="49" charset="-128"/>
            </a:rPr>
            <a:t>　今後も、事業の選択や適正な地方債発行より、公債費の抑制を図っていく。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である将来負担額及び充当可能財源等は、いずれも前年度より増加している。その要因としては、将来負担額については、職員数の削減により、退職手当負担手当見込額は毎年減少しているものの、公営企業債等繰入見込額について、公共下水道事業及び農業集落排水整備事業にかかる地方債残高が増加しているため増となった。充当可能財源については、充当可能基金への積み増しによる残高増加に加え、基準財政需要額算入見込額も、臨時財政対策債等に係る算入額が増加しており、将来負担額の増を上回る増額となったため、結果として将来負担比率の分子の額は前年度より減少している。</a:t>
          </a:r>
        </a:p>
        <a:p>
          <a:r>
            <a:rPr kumimoji="1" lang="ja-JP" altLang="en-US" sz="1300">
              <a:latin typeface="ＭＳ ゴシック" pitchFamily="49" charset="-128"/>
              <a:ea typeface="ＭＳ ゴシック" pitchFamily="49" charset="-128"/>
            </a:rPr>
            <a:t>　将来負担比率は毎年低下している状況であり、今後も行財政改革を推し進め、より一層財政の健全化に努める。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基準財政収入額については、税収が減となったが消費税率引上げの影響による地方消費税交付金の増により増加した。基準財政需要額についても人口減少等特別対策事業費の皆増等により増となり、基準財政収入額より増の割合が大きかったため、単年度の財政力指数は減少したが、３カ年平均では</a:t>
          </a:r>
          <a:r>
            <a:rPr lang="en-US" altLang="ja-JP" sz="1200" b="0">
              <a:solidFill>
                <a:schemeClr val="dk1"/>
              </a:solidFill>
              <a:effectLst/>
              <a:latin typeface="+mn-lt"/>
              <a:ea typeface="+mn-ea"/>
              <a:cs typeface="+mn-cs"/>
            </a:rPr>
            <a:t>0.01</a:t>
          </a:r>
          <a:r>
            <a:rPr lang="ja-JP" altLang="ja-JP" sz="1200" b="0">
              <a:solidFill>
                <a:schemeClr val="dk1"/>
              </a:solidFill>
              <a:effectLst/>
              <a:latin typeface="+mn-lt"/>
              <a:ea typeface="+mn-ea"/>
              <a:cs typeface="+mn-cs"/>
            </a:rPr>
            <a:t>ポイント上昇し、類似団体平均は上回っている状況である。今後は、国の経済対策等によりある程度市税収入の回復は見込まれるところであるが、引き続き、市税の徴収率向上対策等の取り組みを通して、財源の確保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46567</xdr:rowOff>
    </xdr:to>
    <xdr:cxnSp macro="">
      <xdr:nvCxnSpPr>
        <xdr:cNvPr id="71" name="直線コネクタ 70"/>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46567</xdr:rowOff>
    </xdr:to>
    <xdr:cxnSp macro="">
      <xdr:nvCxnSpPr>
        <xdr:cNvPr id="77" name="直線コネクタ 76"/>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地方消費税交付金の増により経常収支一般財源等総額が</a:t>
          </a:r>
          <a:r>
            <a:rPr kumimoji="1" lang="en-US" altLang="ja-JP" sz="1300">
              <a:solidFill>
                <a:schemeClr val="dk1"/>
              </a:solidFill>
              <a:effectLst/>
              <a:latin typeface="+mn-lt"/>
              <a:ea typeface="+mn-ea"/>
              <a:cs typeface="+mn-cs"/>
            </a:rPr>
            <a:t>316</a:t>
          </a:r>
          <a:r>
            <a:rPr kumimoji="1" lang="ja-JP" altLang="en-US" sz="1300">
              <a:solidFill>
                <a:schemeClr val="dk1"/>
              </a:solidFill>
              <a:effectLst/>
              <a:latin typeface="+mn-lt"/>
              <a:ea typeface="+mn-ea"/>
              <a:cs typeface="+mn-cs"/>
            </a:rPr>
            <a:t>百万円増加したことに加え、公債費の減により経常経費充当一般財源等が</a:t>
          </a:r>
          <a:r>
            <a:rPr kumimoji="1" lang="en-US" altLang="ja-JP" sz="1300">
              <a:solidFill>
                <a:schemeClr val="dk1"/>
              </a:solidFill>
              <a:effectLst/>
              <a:latin typeface="+mn-lt"/>
              <a:ea typeface="+mn-ea"/>
              <a:cs typeface="+mn-cs"/>
            </a:rPr>
            <a:t>37</a:t>
          </a:r>
          <a:r>
            <a:rPr kumimoji="1" lang="ja-JP" altLang="en-US" sz="1300">
              <a:solidFill>
                <a:schemeClr val="dk1"/>
              </a:solidFill>
              <a:effectLst/>
              <a:latin typeface="+mn-lt"/>
              <a:ea typeface="+mn-ea"/>
              <a:cs typeface="+mn-cs"/>
            </a:rPr>
            <a:t>百万円減少したため前年度に比べ</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ポイント改善したが、類似団体平均を上回っている状況である。今後も扶助費の増加が見込まれるため、市税の徴収率向上対策等による財源確保や事務事業の継続的な見直し・改善を図り、財政健全化への緩みない取組み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145324</xdr:rowOff>
    </xdr:from>
    <xdr:to>
      <xdr:col>7</xdr:col>
      <xdr:colOff>152400</xdr:colOff>
      <xdr:row>64</xdr:row>
      <xdr:rowOff>111760</xdr:rowOff>
    </xdr:to>
    <xdr:cxnSp macro="">
      <xdr:nvCxnSpPr>
        <xdr:cNvPr id="133" name="直線コネクタ 132"/>
        <xdr:cNvCxnSpPr/>
      </xdr:nvCxnSpPr>
      <xdr:spPr>
        <a:xfrm flipV="1">
          <a:off x="4114800" y="1094667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166007</xdr:rowOff>
    </xdr:from>
    <xdr:to>
      <xdr:col>6</xdr:col>
      <xdr:colOff>0</xdr:colOff>
      <xdr:row>64</xdr:row>
      <xdr:rowOff>111760</xdr:rowOff>
    </xdr:to>
    <xdr:cxnSp macro="">
      <xdr:nvCxnSpPr>
        <xdr:cNvPr id="136" name="直線コネクタ 135"/>
        <xdr:cNvCxnSpPr/>
      </xdr:nvCxnSpPr>
      <xdr:spPr>
        <a:xfrm>
          <a:off x="3225800" y="1096735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166007</xdr:rowOff>
    </xdr:from>
    <xdr:to>
      <xdr:col>4</xdr:col>
      <xdr:colOff>482600</xdr:colOff>
      <xdr:row>64</xdr:row>
      <xdr:rowOff>70394</xdr:rowOff>
    </xdr:to>
    <xdr:cxnSp macro="">
      <xdr:nvCxnSpPr>
        <xdr:cNvPr id="139" name="直線コネクタ 138"/>
        <xdr:cNvCxnSpPr/>
      </xdr:nvCxnSpPr>
      <xdr:spPr>
        <a:xfrm flipV="1">
          <a:off x="2336800" y="109673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110853</xdr:rowOff>
    </xdr:from>
    <xdr:to>
      <xdr:col>3</xdr:col>
      <xdr:colOff>279400</xdr:colOff>
      <xdr:row>64</xdr:row>
      <xdr:rowOff>70394</xdr:rowOff>
    </xdr:to>
    <xdr:cxnSp macro="">
      <xdr:nvCxnSpPr>
        <xdr:cNvPr id="142" name="直線コネクタ 141"/>
        <xdr:cNvCxnSpPr/>
      </xdr:nvCxnSpPr>
      <xdr:spPr>
        <a:xfrm>
          <a:off x="1447800" y="1091220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94524</xdr:rowOff>
    </xdr:from>
    <xdr:to>
      <xdr:col>7</xdr:col>
      <xdr:colOff>203200</xdr:colOff>
      <xdr:row>64</xdr:row>
      <xdr:rowOff>24674</xdr:rowOff>
    </xdr:to>
    <xdr:sp macro="" textlink="">
      <xdr:nvSpPr>
        <xdr:cNvPr id="152" name="円/楕円 151"/>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66601</xdr:rowOff>
    </xdr:from>
    <xdr:ext cx="762000" cy="259045"/>
    <xdr:sp macro="" textlink="">
      <xdr:nvSpPr>
        <xdr:cNvPr id="153" name="財政構造の弾力性該当値テキスト"/>
        <xdr:cNvSpPr txBox="1"/>
      </xdr:nvSpPr>
      <xdr:spPr>
        <a:xfrm>
          <a:off x="5041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4" name="円/楕円 153"/>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5" name="テキスト ボックス 154"/>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115207</xdr:rowOff>
    </xdr:from>
    <xdr:to>
      <xdr:col>4</xdr:col>
      <xdr:colOff>533400</xdr:colOff>
      <xdr:row>64</xdr:row>
      <xdr:rowOff>45357</xdr:rowOff>
    </xdr:to>
    <xdr:sp macro="" textlink="">
      <xdr:nvSpPr>
        <xdr:cNvPr id="156" name="円/楕円 155"/>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57" name="テキスト ボックス 156"/>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19594</xdr:rowOff>
    </xdr:from>
    <xdr:to>
      <xdr:col>3</xdr:col>
      <xdr:colOff>330200</xdr:colOff>
      <xdr:row>64</xdr:row>
      <xdr:rowOff>121194</xdr:rowOff>
    </xdr:to>
    <xdr:sp macro="" textlink="">
      <xdr:nvSpPr>
        <xdr:cNvPr id="158" name="円/楕円 157"/>
        <xdr:cNvSpPr/>
      </xdr:nvSpPr>
      <xdr:spPr>
        <a:xfrm>
          <a:off x="2286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105971</xdr:rowOff>
    </xdr:from>
    <xdr:ext cx="762000" cy="259045"/>
    <xdr:sp macro="" textlink="">
      <xdr:nvSpPr>
        <xdr:cNvPr id="159" name="テキスト ボックス 158"/>
        <xdr:cNvSpPr txBox="1"/>
      </xdr:nvSpPr>
      <xdr:spPr>
        <a:xfrm>
          <a:off x="1955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60" name="円/楕円 159"/>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380</xdr:rowOff>
    </xdr:from>
    <xdr:ext cx="762000" cy="259045"/>
    <xdr:sp macro="" textlink="">
      <xdr:nvSpPr>
        <xdr:cNvPr id="161" name="テキスト ボックス 160"/>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地域手当の皆増等により増となり、物件費についても地方創生にかかるプレミアム商品券発行事業の皆増や、老朽化した設備の修繕費用の増加による給食センター施設管理事業の増等により増となり、また、維持補修費についても橋りょう長寿命化にかかる修繕費用の増により増となったため、合計では前年比</a:t>
          </a:r>
          <a:r>
            <a:rPr kumimoji="1" lang="en-US" altLang="ja-JP" sz="1300">
              <a:latin typeface="ＭＳ Ｐゴシック"/>
            </a:rPr>
            <a:t>3,783</a:t>
          </a:r>
          <a:r>
            <a:rPr kumimoji="1" lang="ja-JP" altLang="en-US" sz="1300">
              <a:latin typeface="ＭＳ Ｐゴシック"/>
            </a:rPr>
            <a:t>円増加となった。類似団体平均との比較では</a:t>
          </a:r>
          <a:r>
            <a:rPr kumimoji="1" lang="en-US" altLang="ja-JP" sz="1300">
              <a:latin typeface="ＭＳ Ｐゴシック"/>
            </a:rPr>
            <a:t>22,351</a:t>
          </a:r>
          <a:r>
            <a:rPr kumimoji="1" lang="ja-JP" altLang="en-US" sz="1300">
              <a:latin typeface="ＭＳ Ｐゴシック"/>
            </a:rPr>
            <a:t>円低い決算額となっているが、引き続き、職員の定員管理、給与の適正化や事務事業の節減に努めるとともに、施設の管理経費等の抑制により物件費の削減に努める。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163849</xdr:rowOff>
    </xdr:from>
    <xdr:to>
      <xdr:col>7</xdr:col>
      <xdr:colOff>152400</xdr:colOff>
      <xdr:row>80</xdr:row>
      <xdr:rowOff>168196</xdr:rowOff>
    </xdr:to>
    <xdr:cxnSp macro="">
      <xdr:nvCxnSpPr>
        <xdr:cNvPr id="197" name="直線コネクタ 196"/>
        <xdr:cNvCxnSpPr/>
      </xdr:nvCxnSpPr>
      <xdr:spPr>
        <a:xfrm>
          <a:off x="4114800" y="13879849"/>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152973</xdr:rowOff>
    </xdr:from>
    <xdr:ext cx="762000" cy="259045"/>
    <xdr:sp macro="" textlink="">
      <xdr:nvSpPr>
        <xdr:cNvPr id="198" name="人件費・物件費等の状況平均値テキスト"/>
        <xdr:cNvSpPr txBox="1"/>
      </xdr:nvSpPr>
      <xdr:spPr>
        <a:xfrm>
          <a:off x="5041900" y="13868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162505</xdr:rowOff>
    </xdr:from>
    <xdr:to>
      <xdr:col>6</xdr:col>
      <xdr:colOff>0</xdr:colOff>
      <xdr:row>80</xdr:row>
      <xdr:rowOff>163849</xdr:rowOff>
    </xdr:to>
    <xdr:cxnSp macro="">
      <xdr:nvCxnSpPr>
        <xdr:cNvPr id="200" name="直線コネクタ 199"/>
        <xdr:cNvCxnSpPr/>
      </xdr:nvCxnSpPr>
      <xdr:spPr>
        <a:xfrm>
          <a:off x="3225800" y="13878505"/>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161127</xdr:rowOff>
    </xdr:from>
    <xdr:to>
      <xdr:col>4</xdr:col>
      <xdr:colOff>482600</xdr:colOff>
      <xdr:row>80</xdr:row>
      <xdr:rowOff>162505</xdr:rowOff>
    </xdr:to>
    <xdr:cxnSp macro="">
      <xdr:nvCxnSpPr>
        <xdr:cNvPr id="203" name="直線コネクタ 202"/>
        <xdr:cNvCxnSpPr/>
      </xdr:nvCxnSpPr>
      <xdr:spPr>
        <a:xfrm>
          <a:off x="2336800" y="13877127"/>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161127</xdr:rowOff>
    </xdr:from>
    <xdr:to>
      <xdr:col>3</xdr:col>
      <xdr:colOff>279400</xdr:colOff>
      <xdr:row>80</xdr:row>
      <xdr:rowOff>163305</xdr:rowOff>
    </xdr:to>
    <xdr:cxnSp macro="">
      <xdr:nvCxnSpPr>
        <xdr:cNvPr id="206" name="直線コネクタ 205"/>
        <xdr:cNvCxnSpPr/>
      </xdr:nvCxnSpPr>
      <xdr:spPr>
        <a:xfrm flipV="1">
          <a:off x="1447800" y="1387712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117396</xdr:rowOff>
    </xdr:from>
    <xdr:to>
      <xdr:col>7</xdr:col>
      <xdr:colOff>203200</xdr:colOff>
      <xdr:row>81</xdr:row>
      <xdr:rowOff>47546</xdr:rowOff>
    </xdr:to>
    <xdr:sp macro="" textlink="">
      <xdr:nvSpPr>
        <xdr:cNvPr id="216" name="円/楕円 215"/>
        <xdr:cNvSpPr/>
      </xdr:nvSpPr>
      <xdr:spPr>
        <a:xfrm>
          <a:off x="4902200" y="138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38673</xdr:rowOff>
    </xdr:from>
    <xdr:ext cx="762000" cy="259045"/>
    <xdr:sp macro="" textlink="">
      <xdr:nvSpPr>
        <xdr:cNvPr id="217" name="人件費・物件費等の状況該当値テキスト"/>
        <xdr:cNvSpPr txBox="1"/>
      </xdr:nvSpPr>
      <xdr:spPr>
        <a:xfrm>
          <a:off x="5041900" y="137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113049</xdr:rowOff>
    </xdr:from>
    <xdr:to>
      <xdr:col>6</xdr:col>
      <xdr:colOff>50800</xdr:colOff>
      <xdr:row>81</xdr:row>
      <xdr:rowOff>43199</xdr:rowOff>
    </xdr:to>
    <xdr:sp macro="" textlink="">
      <xdr:nvSpPr>
        <xdr:cNvPr id="218" name="円/楕円 217"/>
        <xdr:cNvSpPr/>
      </xdr:nvSpPr>
      <xdr:spPr>
        <a:xfrm>
          <a:off x="4064000" y="138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53376</xdr:rowOff>
    </xdr:from>
    <xdr:ext cx="736600" cy="259045"/>
    <xdr:sp macro="" textlink="">
      <xdr:nvSpPr>
        <xdr:cNvPr id="219" name="テキスト ボックス 218"/>
        <xdr:cNvSpPr txBox="1"/>
      </xdr:nvSpPr>
      <xdr:spPr>
        <a:xfrm>
          <a:off x="3733800" y="1359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111705</xdr:rowOff>
    </xdr:from>
    <xdr:to>
      <xdr:col>4</xdr:col>
      <xdr:colOff>533400</xdr:colOff>
      <xdr:row>81</xdr:row>
      <xdr:rowOff>41855</xdr:rowOff>
    </xdr:to>
    <xdr:sp macro="" textlink="">
      <xdr:nvSpPr>
        <xdr:cNvPr id="220" name="円/楕円 219"/>
        <xdr:cNvSpPr/>
      </xdr:nvSpPr>
      <xdr:spPr>
        <a:xfrm>
          <a:off x="3175000" y="138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52032</xdr:rowOff>
    </xdr:from>
    <xdr:ext cx="762000" cy="259045"/>
    <xdr:sp macro="" textlink="">
      <xdr:nvSpPr>
        <xdr:cNvPr id="221" name="テキスト ボックス 220"/>
        <xdr:cNvSpPr txBox="1"/>
      </xdr:nvSpPr>
      <xdr:spPr>
        <a:xfrm>
          <a:off x="2844800" y="135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110327</xdr:rowOff>
    </xdr:from>
    <xdr:to>
      <xdr:col>3</xdr:col>
      <xdr:colOff>330200</xdr:colOff>
      <xdr:row>81</xdr:row>
      <xdr:rowOff>40477</xdr:rowOff>
    </xdr:to>
    <xdr:sp macro="" textlink="">
      <xdr:nvSpPr>
        <xdr:cNvPr id="222" name="円/楕円 221"/>
        <xdr:cNvSpPr/>
      </xdr:nvSpPr>
      <xdr:spPr>
        <a:xfrm>
          <a:off x="2286000" y="138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50654</xdr:rowOff>
    </xdr:from>
    <xdr:ext cx="762000" cy="259045"/>
    <xdr:sp macro="" textlink="">
      <xdr:nvSpPr>
        <xdr:cNvPr id="223" name="テキスト ボックス 222"/>
        <xdr:cNvSpPr txBox="1"/>
      </xdr:nvSpPr>
      <xdr:spPr>
        <a:xfrm>
          <a:off x="1955800" y="135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112505</xdr:rowOff>
    </xdr:from>
    <xdr:to>
      <xdr:col>2</xdr:col>
      <xdr:colOff>127000</xdr:colOff>
      <xdr:row>81</xdr:row>
      <xdr:rowOff>42655</xdr:rowOff>
    </xdr:to>
    <xdr:sp macro="" textlink="">
      <xdr:nvSpPr>
        <xdr:cNvPr id="224" name="円/楕円 223"/>
        <xdr:cNvSpPr/>
      </xdr:nvSpPr>
      <xdr:spPr>
        <a:xfrm>
          <a:off x="1397000" y="138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52832</xdr:rowOff>
    </xdr:from>
    <xdr:ext cx="762000" cy="259045"/>
    <xdr:sp macro="" textlink="">
      <xdr:nvSpPr>
        <xdr:cNvPr id="225" name="テキスト ボックス 224"/>
        <xdr:cNvSpPr txBox="1"/>
      </xdr:nvSpPr>
      <xdr:spPr>
        <a:xfrm>
          <a:off x="1066800" y="1359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経験年数階層の変動等が要因となり、前年度より</a:t>
          </a:r>
          <a:r>
            <a:rPr kumimoji="1" lang="en-US" altLang="ja-JP" sz="1300">
              <a:latin typeface="ＭＳ Ｐゴシック"/>
            </a:rPr>
            <a:t>1.1</a:t>
          </a:r>
          <a:r>
            <a:rPr kumimoji="1" lang="ja-JP" altLang="en-US" sz="1300">
              <a:latin typeface="ＭＳ Ｐゴシック"/>
            </a:rPr>
            <a:t>ポイント上昇し、類似団体平均との比較では</a:t>
          </a:r>
          <a:r>
            <a:rPr kumimoji="1" lang="en-US" altLang="ja-JP" sz="1300">
              <a:latin typeface="ＭＳ Ｐゴシック"/>
            </a:rPr>
            <a:t>0.4</a:t>
          </a:r>
          <a:r>
            <a:rPr kumimoji="1" lang="ja-JP" altLang="en-US" sz="1300">
              <a:latin typeface="ＭＳ Ｐゴシック"/>
            </a:rPr>
            <a:t>ポイント上回る状況となった。今後も継続的に適正な人事管理を行うとともに、人事評価制度に基づく職務成績等に応じた昇給制度を導入していくことにより、より一層の給与の適正化に努める。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62441</xdr:rowOff>
    </xdr:from>
    <xdr:to>
      <xdr:col>24</xdr:col>
      <xdr:colOff>558800</xdr:colOff>
      <xdr:row>85</xdr:row>
      <xdr:rowOff>1588</xdr:rowOff>
    </xdr:to>
    <xdr:cxnSp macro="">
      <xdr:nvCxnSpPr>
        <xdr:cNvPr id="263" name="直線コネクタ 262"/>
        <xdr:cNvCxnSpPr/>
      </xdr:nvCxnSpPr>
      <xdr:spPr>
        <a:xfrm>
          <a:off x="16179800" y="14464241"/>
          <a:ext cx="8382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62441</xdr:rowOff>
    </xdr:from>
    <xdr:to>
      <xdr:col>23</xdr:col>
      <xdr:colOff>406400</xdr:colOff>
      <xdr:row>84</xdr:row>
      <xdr:rowOff>62441</xdr:rowOff>
    </xdr:to>
    <xdr:cxnSp macro="">
      <xdr:nvCxnSpPr>
        <xdr:cNvPr id="266" name="直線コネクタ 265"/>
        <xdr:cNvCxnSpPr/>
      </xdr:nvCxnSpPr>
      <xdr:spPr>
        <a:xfrm>
          <a:off x="15290800" y="14464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62441</xdr:rowOff>
    </xdr:from>
    <xdr:to>
      <xdr:col>22</xdr:col>
      <xdr:colOff>203200</xdr:colOff>
      <xdr:row>88</xdr:row>
      <xdr:rowOff>150813</xdr:rowOff>
    </xdr:to>
    <xdr:cxnSp macro="">
      <xdr:nvCxnSpPr>
        <xdr:cNvPr id="269" name="直線コネクタ 268"/>
        <xdr:cNvCxnSpPr/>
      </xdr:nvCxnSpPr>
      <xdr:spPr>
        <a:xfrm flipV="1">
          <a:off x="14401800" y="14464241"/>
          <a:ext cx="889000" cy="7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150813</xdr:rowOff>
    </xdr:from>
    <xdr:to>
      <xdr:col>21</xdr:col>
      <xdr:colOff>0</xdr:colOff>
      <xdr:row>89</xdr:row>
      <xdr:rowOff>29634</xdr:rowOff>
    </xdr:to>
    <xdr:cxnSp macro="">
      <xdr:nvCxnSpPr>
        <xdr:cNvPr id="272" name="直線コネクタ 271"/>
        <xdr:cNvCxnSpPr/>
      </xdr:nvCxnSpPr>
      <xdr:spPr>
        <a:xfrm flipV="1">
          <a:off x="13512800" y="1523841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122238</xdr:rowOff>
    </xdr:from>
    <xdr:to>
      <xdr:col>24</xdr:col>
      <xdr:colOff>609600</xdr:colOff>
      <xdr:row>85</xdr:row>
      <xdr:rowOff>52388</xdr:rowOff>
    </xdr:to>
    <xdr:sp macro="" textlink="">
      <xdr:nvSpPr>
        <xdr:cNvPr id="282" name="円/楕円 281"/>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94315</xdr:rowOff>
    </xdr:from>
    <xdr:ext cx="762000" cy="259045"/>
    <xdr:sp macro="" textlink="">
      <xdr:nvSpPr>
        <xdr:cNvPr id="283" name="給与水準   （国との比較）該当値テキスト"/>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11641</xdr:rowOff>
    </xdr:from>
    <xdr:to>
      <xdr:col>23</xdr:col>
      <xdr:colOff>457200</xdr:colOff>
      <xdr:row>84</xdr:row>
      <xdr:rowOff>113241</xdr:rowOff>
    </xdr:to>
    <xdr:sp macro="" textlink="">
      <xdr:nvSpPr>
        <xdr:cNvPr id="284" name="円/楕円 283"/>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123418</xdr:rowOff>
    </xdr:from>
    <xdr:ext cx="736600" cy="259045"/>
    <xdr:sp macro="" textlink="">
      <xdr:nvSpPr>
        <xdr:cNvPr id="285" name="テキスト ボックス 284"/>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11641</xdr:rowOff>
    </xdr:from>
    <xdr:to>
      <xdr:col>22</xdr:col>
      <xdr:colOff>254000</xdr:colOff>
      <xdr:row>84</xdr:row>
      <xdr:rowOff>113241</xdr:rowOff>
    </xdr:to>
    <xdr:sp macro="" textlink="">
      <xdr:nvSpPr>
        <xdr:cNvPr id="286" name="円/楕円 285"/>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123418</xdr:rowOff>
    </xdr:from>
    <xdr:ext cx="762000" cy="259045"/>
    <xdr:sp macro="" textlink="">
      <xdr:nvSpPr>
        <xdr:cNvPr id="287" name="テキスト ボックス 286"/>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100013</xdr:rowOff>
    </xdr:from>
    <xdr:to>
      <xdr:col>21</xdr:col>
      <xdr:colOff>50800</xdr:colOff>
      <xdr:row>89</xdr:row>
      <xdr:rowOff>30163</xdr:rowOff>
    </xdr:to>
    <xdr:sp macro="" textlink="">
      <xdr:nvSpPr>
        <xdr:cNvPr id="288" name="円/楕円 287"/>
        <xdr:cNvSpPr/>
      </xdr:nvSpPr>
      <xdr:spPr>
        <a:xfrm>
          <a:off x="14351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89" name="テキスト ボックス 288"/>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90" name="円/楕円 289"/>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91" name="テキスト ボックス 29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職員数は前年より</a:t>
          </a:r>
          <a:r>
            <a:rPr kumimoji="1" lang="en-US" altLang="ja-JP" sz="1300">
              <a:latin typeface="ＭＳ Ｐゴシック"/>
            </a:rPr>
            <a:t>5</a:t>
          </a:r>
          <a:r>
            <a:rPr kumimoji="1" lang="ja-JP" altLang="en-US" sz="1300">
              <a:latin typeface="ＭＳ Ｐゴシック"/>
            </a:rPr>
            <a:t>人減少し</a:t>
          </a:r>
          <a:r>
            <a:rPr kumimoji="1" lang="en-US" altLang="ja-JP" sz="1300">
              <a:latin typeface="ＭＳ Ｐゴシック"/>
            </a:rPr>
            <a:t>0.07</a:t>
          </a:r>
          <a:r>
            <a:rPr kumimoji="1" lang="ja-JP" altLang="en-US" sz="1300">
              <a:latin typeface="ＭＳ Ｐゴシック"/>
            </a:rPr>
            <a:t>ポイント減となり、類似団体平均との比較でも</a:t>
          </a:r>
          <a:r>
            <a:rPr kumimoji="1" lang="en-US" altLang="ja-JP" sz="1300">
              <a:latin typeface="ＭＳ Ｐゴシック"/>
            </a:rPr>
            <a:t>0.05</a:t>
          </a:r>
          <a:r>
            <a:rPr kumimoji="1" lang="ja-JP" altLang="en-US" sz="1300">
              <a:latin typeface="ＭＳ Ｐゴシック"/>
            </a:rPr>
            <a:t>ポイント下回った。</a:t>
          </a:r>
        </a:p>
        <a:p>
          <a:r>
            <a:rPr kumimoji="1" lang="ja-JP" altLang="en-US" sz="1300">
              <a:latin typeface="ＭＳ Ｐゴシック"/>
            </a:rPr>
            <a:t>今後とも、「第</a:t>
          </a:r>
          <a:r>
            <a:rPr kumimoji="1" lang="en-US" altLang="ja-JP" sz="1300">
              <a:latin typeface="ＭＳ Ｐゴシック"/>
            </a:rPr>
            <a:t>3</a:t>
          </a:r>
          <a:r>
            <a:rPr kumimoji="1" lang="ja-JP" altLang="en-US" sz="1300">
              <a:latin typeface="ＭＳ Ｐゴシック"/>
            </a:rPr>
            <a:t>次那珂市行政改革大綱実施計画」に基づき事務事業の整理を図り、組織の合理化、計画的な職員採用等により職員の適正配置に努める。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46990</xdr:rowOff>
    </xdr:to>
    <xdr:cxnSp macro="">
      <xdr:nvCxnSpPr>
        <xdr:cNvPr id="328" name="直線コネクタ 327"/>
        <xdr:cNvCxnSpPr/>
      </xdr:nvCxnSpPr>
      <xdr:spPr>
        <a:xfrm flipV="1">
          <a:off x="16179800" y="104973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50437</xdr:rowOff>
    </xdr:to>
    <xdr:cxnSp macro="">
      <xdr:nvCxnSpPr>
        <xdr:cNvPr id="331" name="直線コネクタ 330"/>
        <xdr:cNvCxnSpPr/>
      </xdr:nvCxnSpPr>
      <xdr:spPr>
        <a:xfrm flipV="1">
          <a:off x="15290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51586</xdr:rowOff>
    </xdr:to>
    <xdr:cxnSp macro="">
      <xdr:nvCxnSpPr>
        <xdr:cNvPr id="334" name="直線コネクタ 333"/>
        <xdr:cNvCxnSpPr/>
      </xdr:nvCxnSpPr>
      <xdr:spPr>
        <a:xfrm flipV="1">
          <a:off x="14401800" y="105088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51586</xdr:rowOff>
    </xdr:from>
    <xdr:to>
      <xdr:col>21</xdr:col>
      <xdr:colOff>0</xdr:colOff>
      <xdr:row>61</xdr:row>
      <xdr:rowOff>53884</xdr:rowOff>
    </xdr:to>
    <xdr:cxnSp macro="">
      <xdr:nvCxnSpPr>
        <xdr:cNvPr id="337" name="直線コネクタ 336"/>
        <xdr:cNvCxnSpPr/>
      </xdr:nvCxnSpPr>
      <xdr:spPr>
        <a:xfrm flipV="1">
          <a:off x="13512800" y="1051003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159596</xdr:rowOff>
    </xdr:from>
    <xdr:to>
      <xdr:col>24</xdr:col>
      <xdr:colOff>609600</xdr:colOff>
      <xdr:row>61</xdr:row>
      <xdr:rowOff>89746</xdr:rowOff>
    </xdr:to>
    <xdr:sp macro="" textlink="">
      <xdr:nvSpPr>
        <xdr:cNvPr id="347" name="円/楕円 346"/>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4673</xdr:rowOff>
    </xdr:from>
    <xdr:ext cx="762000" cy="259045"/>
    <xdr:sp macro="" textlink="">
      <xdr:nvSpPr>
        <xdr:cNvPr id="348" name="定員管理の状況該当値テキスト"/>
        <xdr:cNvSpPr txBox="1"/>
      </xdr:nvSpPr>
      <xdr:spPr>
        <a:xfrm>
          <a:off x="17106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9" name="円/楕円 348"/>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82567</xdr:rowOff>
    </xdr:from>
    <xdr:ext cx="736600" cy="259045"/>
    <xdr:sp macro="" textlink="">
      <xdr:nvSpPr>
        <xdr:cNvPr id="350" name="テキスト ボックス 349"/>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51" name="円/楕円 350"/>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52" name="テキスト ボックス 351"/>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786</xdr:rowOff>
    </xdr:from>
    <xdr:to>
      <xdr:col>21</xdr:col>
      <xdr:colOff>50800</xdr:colOff>
      <xdr:row>61</xdr:row>
      <xdr:rowOff>102386</xdr:rowOff>
    </xdr:to>
    <xdr:sp macro="" textlink="">
      <xdr:nvSpPr>
        <xdr:cNvPr id="353" name="円/楕円 352"/>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87163</xdr:rowOff>
    </xdr:from>
    <xdr:ext cx="762000" cy="259045"/>
    <xdr:sp macro="" textlink="">
      <xdr:nvSpPr>
        <xdr:cNvPr id="354" name="テキスト ボックス 353"/>
        <xdr:cNvSpPr txBox="1"/>
      </xdr:nvSpPr>
      <xdr:spPr>
        <a:xfrm>
          <a:off x="14020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3084</xdr:rowOff>
    </xdr:from>
    <xdr:to>
      <xdr:col>19</xdr:col>
      <xdr:colOff>533400</xdr:colOff>
      <xdr:row>61</xdr:row>
      <xdr:rowOff>104684</xdr:rowOff>
    </xdr:to>
    <xdr:sp macro="" textlink="">
      <xdr:nvSpPr>
        <xdr:cNvPr id="355" name="円/楕円 354"/>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89461</xdr:rowOff>
    </xdr:from>
    <xdr:ext cx="762000" cy="259045"/>
    <xdr:sp macro="" textlink="">
      <xdr:nvSpPr>
        <xdr:cNvPr id="356" name="テキスト ボックス 355"/>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下水道事業等への繰出金が増加したものの、償還終了による公債費充当一般財源が減少したため算出式の分子が減となり、逆に普通地方交付税や地方消費税交付金の増加により分母が増となったことにより、実質公債費比率は、単年度では前年度より</a:t>
          </a:r>
          <a:r>
            <a:rPr kumimoji="1" lang="en-US" altLang="ja-JP" sz="1200">
              <a:latin typeface="ＭＳ Ｐゴシック"/>
            </a:rPr>
            <a:t>0.5</a:t>
          </a:r>
          <a:r>
            <a:rPr kumimoji="1" lang="ja-JP" altLang="en-US" sz="1200">
              <a:latin typeface="ＭＳ Ｐゴシック"/>
            </a:rPr>
            <a:t>ポイント低下し</a:t>
          </a:r>
          <a:r>
            <a:rPr kumimoji="1" lang="en-US" altLang="ja-JP" sz="1200">
              <a:latin typeface="ＭＳ Ｐゴシック"/>
            </a:rPr>
            <a:t>7.1</a:t>
          </a:r>
          <a:r>
            <a:rPr kumimoji="1" lang="ja-JP" altLang="en-US" sz="1200">
              <a:latin typeface="ＭＳ Ｐゴシック"/>
            </a:rPr>
            <a:t>％となった。三ヵ年平均では前年度より</a:t>
          </a:r>
          <a:r>
            <a:rPr kumimoji="1" lang="en-US" altLang="ja-JP" sz="1200">
              <a:latin typeface="ＭＳ Ｐゴシック"/>
            </a:rPr>
            <a:t>0.6</a:t>
          </a:r>
          <a:r>
            <a:rPr kumimoji="1" lang="ja-JP" altLang="en-US" sz="1200">
              <a:latin typeface="ＭＳ Ｐゴシック"/>
            </a:rPr>
            <a:t>ポイント低下し</a:t>
          </a:r>
          <a:r>
            <a:rPr kumimoji="1" lang="en-US" altLang="ja-JP" sz="1200">
              <a:latin typeface="ＭＳ Ｐゴシック"/>
            </a:rPr>
            <a:t>7.2</a:t>
          </a:r>
          <a:r>
            <a:rPr kumimoji="1" lang="ja-JP" altLang="en-US" sz="1200">
              <a:latin typeface="ＭＳ Ｐゴシック"/>
            </a:rPr>
            <a:t>％と改善が進んでおり、類似団体平均と比較しても</a:t>
          </a:r>
          <a:r>
            <a:rPr kumimoji="1" lang="en-US" altLang="ja-JP" sz="1200">
              <a:latin typeface="ＭＳ Ｐゴシック"/>
            </a:rPr>
            <a:t>1.8</a:t>
          </a:r>
          <a:r>
            <a:rPr kumimoji="1" lang="ja-JP" altLang="en-US" sz="1200">
              <a:latin typeface="ＭＳ Ｐゴシック"/>
            </a:rPr>
            <a:t>ポイント下回っている状況にある。今後も、公営企業会計に対する繰出金が高水準で推移することが見込まれるが、引き続き市債発行の抑制や、後年度の公債費の推移を考慮した償還条件を設定することにより、公債費の抑制に努める。</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106317</xdr:rowOff>
    </xdr:from>
    <xdr:to>
      <xdr:col>24</xdr:col>
      <xdr:colOff>558800</xdr:colOff>
      <xdr:row>40</xdr:row>
      <xdr:rowOff>147683</xdr:rowOff>
    </xdr:to>
    <xdr:cxnSp macro="">
      <xdr:nvCxnSpPr>
        <xdr:cNvPr id="391" name="直線コネクタ 390"/>
        <xdr:cNvCxnSpPr/>
      </xdr:nvCxnSpPr>
      <xdr:spPr>
        <a:xfrm flipV="1">
          <a:off x="16179800" y="69643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41</xdr:row>
      <xdr:rowOff>58965</xdr:rowOff>
    </xdr:to>
    <xdr:cxnSp macro="">
      <xdr:nvCxnSpPr>
        <xdr:cNvPr id="394" name="直線コネクタ 393"/>
        <xdr:cNvCxnSpPr/>
      </xdr:nvCxnSpPr>
      <xdr:spPr>
        <a:xfrm flipV="1">
          <a:off x="15290800" y="7005683"/>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169273</xdr:rowOff>
    </xdr:to>
    <xdr:cxnSp macro="">
      <xdr:nvCxnSpPr>
        <xdr:cNvPr id="397" name="直線コネクタ 396"/>
        <xdr:cNvCxnSpPr/>
      </xdr:nvCxnSpPr>
      <xdr:spPr>
        <a:xfrm flipV="1">
          <a:off x="14401800" y="7088415"/>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169273</xdr:rowOff>
    </xdr:from>
    <xdr:to>
      <xdr:col>21</xdr:col>
      <xdr:colOff>0</xdr:colOff>
      <xdr:row>42</xdr:row>
      <xdr:rowOff>66766</xdr:rowOff>
    </xdr:to>
    <xdr:cxnSp macro="">
      <xdr:nvCxnSpPr>
        <xdr:cNvPr id="400" name="直線コネクタ 399"/>
        <xdr:cNvCxnSpPr/>
      </xdr:nvCxnSpPr>
      <xdr:spPr>
        <a:xfrm flipV="1">
          <a:off x="13512800" y="71987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55517</xdr:rowOff>
    </xdr:from>
    <xdr:to>
      <xdr:col>24</xdr:col>
      <xdr:colOff>609600</xdr:colOff>
      <xdr:row>40</xdr:row>
      <xdr:rowOff>157117</xdr:rowOff>
    </xdr:to>
    <xdr:sp macro="" textlink="">
      <xdr:nvSpPr>
        <xdr:cNvPr id="410" name="円/楕円 409"/>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72044</xdr:rowOff>
    </xdr:from>
    <xdr:ext cx="762000" cy="259045"/>
    <xdr:sp macro="" textlink="">
      <xdr:nvSpPr>
        <xdr:cNvPr id="411" name="公債費負担の状況該当値テキスト"/>
        <xdr:cNvSpPr txBox="1"/>
      </xdr:nvSpPr>
      <xdr:spPr>
        <a:xfrm>
          <a:off x="17106900" y="67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412" name="円/楕円 411"/>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413" name="テキスト ボックス 412"/>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14" name="円/楕円 41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15" name="テキスト ボックス 414"/>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118473</xdr:rowOff>
    </xdr:from>
    <xdr:to>
      <xdr:col>21</xdr:col>
      <xdr:colOff>50800</xdr:colOff>
      <xdr:row>42</xdr:row>
      <xdr:rowOff>48623</xdr:rowOff>
    </xdr:to>
    <xdr:sp macro="" textlink="">
      <xdr:nvSpPr>
        <xdr:cNvPr id="416" name="円/楕円 41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33400</xdr:rowOff>
    </xdr:from>
    <xdr:ext cx="762000" cy="259045"/>
    <xdr:sp macro="" textlink="">
      <xdr:nvSpPr>
        <xdr:cNvPr id="417" name="テキスト ボックス 41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418" name="円/楕円 417"/>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419" name="テキスト ボックス 418"/>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負担見込額が減となったが、公営企業債等繰入見込額が増となったため将来負担の合計は増加したが、充当可能基金残高の増に加え、臨時財政対策債等の算入額の増により充当可能財源等の総額も増加したため、対前年度比</a:t>
          </a:r>
          <a:r>
            <a:rPr kumimoji="1" lang="en-US" altLang="ja-JP" sz="1300">
              <a:latin typeface="ＭＳ Ｐゴシック"/>
            </a:rPr>
            <a:t>1.0</a:t>
          </a:r>
          <a:r>
            <a:rPr kumimoji="1" lang="ja-JP" altLang="en-US" sz="1300">
              <a:latin typeface="ＭＳ Ｐゴシック"/>
            </a:rPr>
            <a:t>ポイント下がり改善が進んでいる。また、類似団体平均と比較しても</a:t>
          </a:r>
          <a:r>
            <a:rPr kumimoji="1" lang="en-US" altLang="ja-JP" sz="1300">
              <a:latin typeface="ＭＳ Ｐゴシック"/>
            </a:rPr>
            <a:t>20.7</a:t>
          </a:r>
          <a:r>
            <a:rPr kumimoji="1" lang="ja-JP" altLang="en-US" sz="1300">
              <a:latin typeface="ＭＳ Ｐゴシック"/>
            </a:rPr>
            <a:t>ポイント下回っている状況にある。今後も、適正な起債管理や基金残高の確保など、より一層財政の健全化に努める。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117560</xdr:rowOff>
    </xdr:from>
    <xdr:to>
      <xdr:col>24</xdr:col>
      <xdr:colOff>558800</xdr:colOff>
      <xdr:row>14</xdr:row>
      <xdr:rowOff>125603</xdr:rowOff>
    </xdr:to>
    <xdr:cxnSp macro="">
      <xdr:nvCxnSpPr>
        <xdr:cNvPr id="453" name="直線コネクタ 452"/>
        <xdr:cNvCxnSpPr/>
      </xdr:nvCxnSpPr>
      <xdr:spPr>
        <a:xfrm flipV="1">
          <a:off x="16179800" y="251786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125603</xdr:rowOff>
    </xdr:from>
    <xdr:to>
      <xdr:col>23</xdr:col>
      <xdr:colOff>406400</xdr:colOff>
      <xdr:row>14</xdr:row>
      <xdr:rowOff>138472</xdr:rowOff>
    </xdr:to>
    <xdr:cxnSp macro="">
      <xdr:nvCxnSpPr>
        <xdr:cNvPr id="456" name="直線コネクタ 455"/>
        <xdr:cNvCxnSpPr/>
      </xdr:nvCxnSpPr>
      <xdr:spPr>
        <a:xfrm flipV="1">
          <a:off x="15290800" y="252590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138472</xdr:rowOff>
    </xdr:from>
    <xdr:to>
      <xdr:col>22</xdr:col>
      <xdr:colOff>203200</xdr:colOff>
      <xdr:row>15</xdr:row>
      <xdr:rowOff>107781</xdr:rowOff>
    </xdr:to>
    <xdr:cxnSp macro="">
      <xdr:nvCxnSpPr>
        <xdr:cNvPr id="459" name="直線コネクタ 458"/>
        <xdr:cNvCxnSpPr/>
      </xdr:nvCxnSpPr>
      <xdr:spPr>
        <a:xfrm flipV="1">
          <a:off x="14401800" y="2538772"/>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107781</xdr:rowOff>
    </xdr:from>
    <xdr:to>
      <xdr:col>21</xdr:col>
      <xdr:colOff>0</xdr:colOff>
      <xdr:row>16</xdr:row>
      <xdr:rowOff>121327</xdr:rowOff>
    </xdr:to>
    <xdr:cxnSp macro="">
      <xdr:nvCxnSpPr>
        <xdr:cNvPr id="462" name="直線コネクタ 461"/>
        <xdr:cNvCxnSpPr/>
      </xdr:nvCxnSpPr>
      <xdr:spPr>
        <a:xfrm flipV="1">
          <a:off x="13512800" y="2679531"/>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4" name="テキスト ボックス 46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66760</xdr:rowOff>
    </xdr:from>
    <xdr:to>
      <xdr:col>24</xdr:col>
      <xdr:colOff>609600</xdr:colOff>
      <xdr:row>14</xdr:row>
      <xdr:rowOff>168360</xdr:rowOff>
    </xdr:to>
    <xdr:sp macro="" textlink="">
      <xdr:nvSpPr>
        <xdr:cNvPr id="472" name="円/楕円 471"/>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83287</xdr:rowOff>
    </xdr:from>
    <xdr:ext cx="762000" cy="259045"/>
    <xdr:sp macro="" textlink="">
      <xdr:nvSpPr>
        <xdr:cNvPr id="473" name="将来負担の状況該当値テキスト"/>
        <xdr:cNvSpPr txBox="1"/>
      </xdr:nvSpPr>
      <xdr:spPr>
        <a:xfrm>
          <a:off x="17106900" y="23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74803</xdr:rowOff>
    </xdr:from>
    <xdr:to>
      <xdr:col>23</xdr:col>
      <xdr:colOff>457200</xdr:colOff>
      <xdr:row>15</xdr:row>
      <xdr:rowOff>4953</xdr:rowOff>
    </xdr:to>
    <xdr:sp macro="" textlink="">
      <xdr:nvSpPr>
        <xdr:cNvPr id="474" name="円/楕円 473"/>
        <xdr:cNvSpPr/>
      </xdr:nvSpPr>
      <xdr:spPr>
        <a:xfrm>
          <a:off x="16129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15130</xdr:rowOff>
    </xdr:from>
    <xdr:ext cx="736600" cy="259045"/>
    <xdr:sp macro="" textlink="">
      <xdr:nvSpPr>
        <xdr:cNvPr id="475" name="テキスト ボックス 474"/>
        <xdr:cNvSpPr txBox="1"/>
      </xdr:nvSpPr>
      <xdr:spPr>
        <a:xfrm>
          <a:off x="15798800" y="224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87672</xdr:rowOff>
    </xdr:from>
    <xdr:to>
      <xdr:col>22</xdr:col>
      <xdr:colOff>254000</xdr:colOff>
      <xdr:row>15</xdr:row>
      <xdr:rowOff>17822</xdr:rowOff>
    </xdr:to>
    <xdr:sp macro="" textlink="">
      <xdr:nvSpPr>
        <xdr:cNvPr id="476" name="円/楕円 475"/>
        <xdr:cNvSpPr/>
      </xdr:nvSpPr>
      <xdr:spPr>
        <a:xfrm>
          <a:off x="15240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27999</xdr:rowOff>
    </xdr:from>
    <xdr:ext cx="762000" cy="259045"/>
    <xdr:sp macro="" textlink="">
      <xdr:nvSpPr>
        <xdr:cNvPr id="477" name="テキスト ボックス 476"/>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56981</xdr:rowOff>
    </xdr:from>
    <xdr:to>
      <xdr:col>21</xdr:col>
      <xdr:colOff>50800</xdr:colOff>
      <xdr:row>15</xdr:row>
      <xdr:rowOff>158581</xdr:rowOff>
    </xdr:to>
    <xdr:sp macro="" textlink="">
      <xdr:nvSpPr>
        <xdr:cNvPr id="478" name="円/楕円 477"/>
        <xdr:cNvSpPr/>
      </xdr:nvSpPr>
      <xdr:spPr>
        <a:xfrm>
          <a:off x="14351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168758</xdr:rowOff>
    </xdr:from>
    <xdr:ext cx="762000" cy="259045"/>
    <xdr:sp macro="" textlink="">
      <xdr:nvSpPr>
        <xdr:cNvPr id="479" name="テキスト ボックス 478"/>
        <xdr:cNvSpPr txBox="1"/>
      </xdr:nvSpPr>
      <xdr:spPr>
        <a:xfrm>
          <a:off x="14020800" y="2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70527</xdr:rowOff>
    </xdr:from>
    <xdr:to>
      <xdr:col>19</xdr:col>
      <xdr:colOff>533400</xdr:colOff>
      <xdr:row>17</xdr:row>
      <xdr:rowOff>677</xdr:rowOff>
    </xdr:to>
    <xdr:sp macro="" textlink="">
      <xdr:nvSpPr>
        <xdr:cNvPr id="480" name="円/楕円 479"/>
        <xdr:cNvSpPr/>
      </xdr:nvSpPr>
      <xdr:spPr>
        <a:xfrm>
          <a:off x="13462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10854</xdr:rowOff>
    </xdr:from>
    <xdr:ext cx="762000" cy="259045"/>
    <xdr:sp macro="" textlink="">
      <xdr:nvSpPr>
        <xdr:cNvPr id="481" name="テキスト ボックス 480"/>
        <xdr:cNvSpPr txBox="1"/>
      </xdr:nvSpPr>
      <xdr:spPr>
        <a:xfrm>
          <a:off x="13131800" y="25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手当の増などにより人件費が増加したが、地方消費税交付金や普通交付税が増となり経常一般財源等の総額も増加したことで、経常収支比率に係る人件費の割合は前年度と同率となった。類似団体平均値との比較では、依然として上回っていることから、今後も職員の定員管理や給与の適正化を図り、人件費の抑制に努めていく。</a:t>
          </a: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50800</xdr:rowOff>
    </xdr:from>
    <xdr:to>
      <xdr:col>7</xdr:col>
      <xdr:colOff>15875</xdr:colOff>
      <xdr:row>40</xdr:row>
      <xdr:rowOff>50800</xdr:rowOff>
    </xdr:to>
    <xdr:cxnSp macro="">
      <xdr:nvCxnSpPr>
        <xdr:cNvPr id="66" name="直線コネクタ 65"/>
        <xdr:cNvCxnSpPr/>
      </xdr:nvCxnSpPr>
      <xdr:spPr>
        <a:xfrm>
          <a:off x="39878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43180</xdr:rowOff>
    </xdr:from>
    <xdr:to>
      <xdr:col>5</xdr:col>
      <xdr:colOff>549275</xdr:colOff>
      <xdr:row>40</xdr:row>
      <xdr:rowOff>50800</xdr:rowOff>
    </xdr:to>
    <xdr:cxnSp macro="">
      <xdr:nvCxnSpPr>
        <xdr:cNvPr id="69" name="直線コネクタ 68"/>
        <xdr:cNvCxnSpPr/>
      </xdr:nvCxnSpPr>
      <xdr:spPr>
        <a:xfrm>
          <a:off x="3098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43180</xdr:rowOff>
    </xdr:from>
    <xdr:to>
      <xdr:col>4</xdr:col>
      <xdr:colOff>346075</xdr:colOff>
      <xdr:row>40</xdr:row>
      <xdr:rowOff>81280</xdr:rowOff>
    </xdr:to>
    <xdr:cxnSp macro="">
      <xdr:nvCxnSpPr>
        <xdr:cNvPr id="72" name="直線コネクタ 71"/>
        <xdr:cNvCxnSpPr/>
      </xdr:nvCxnSpPr>
      <xdr:spPr>
        <a:xfrm flipV="1">
          <a:off x="2209800" y="690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81280</xdr:rowOff>
    </xdr:to>
    <xdr:cxnSp macro="">
      <xdr:nvCxnSpPr>
        <xdr:cNvPr id="75" name="直線コネクタ 74"/>
        <xdr:cNvCxnSpPr/>
      </xdr:nvCxnSpPr>
      <xdr:spPr>
        <a:xfrm>
          <a:off x="1320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0</xdr:rowOff>
    </xdr:from>
    <xdr:to>
      <xdr:col>7</xdr:col>
      <xdr:colOff>66675</xdr:colOff>
      <xdr:row>40</xdr:row>
      <xdr:rowOff>101600</xdr:rowOff>
    </xdr:to>
    <xdr:sp macro="" textlink="">
      <xdr:nvSpPr>
        <xdr:cNvPr id="85" name="円/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7" name="円/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163830</xdr:rowOff>
    </xdr:from>
    <xdr:to>
      <xdr:col>4</xdr:col>
      <xdr:colOff>396875</xdr:colOff>
      <xdr:row>40</xdr:row>
      <xdr:rowOff>93980</xdr:rowOff>
    </xdr:to>
    <xdr:sp macro="" textlink="">
      <xdr:nvSpPr>
        <xdr:cNvPr id="89" name="円/楕円 88"/>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78757</xdr:rowOff>
    </xdr:from>
    <xdr:ext cx="762000" cy="259045"/>
    <xdr:sp macro="" textlink="">
      <xdr:nvSpPr>
        <xdr:cNvPr id="90" name="テキスト ボックス 89"/>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91" name="円/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3" name="円/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額田保育所運営事業や給食センター運営事業等にかかる物件費が減少したことにより、前年度より</a:t>
          </a:r>
          <a:r>
            <a:rPr kumimoji="1" lang="en-US" altLang="ja-JP" sz="1300">
              <a:latin typeface="ＭＳ Ｐゴシック"/>
            </a:rPr>
            <a:t>0.6</a:t>
          </a:r>
          <a:r>
            <a:rPr kumimoji="1" lang="ja-JP" altLang="en-US" sz="1300">
              <a:latin typeface="ＭＳ Ｐゴシック"/>
            </a:rPr>
            <a:t>ポイント低下し、類似団体平均との比較でも</a:t>
          </a:r>
          <a:r>
            <a:rPr kumimoji="1" lang="en-US" altLang="ja-JP" sz="1300">
              <a:latin typeface="ＭＳ Ｐゴシック"/>
            </a:rPr>
            <a:t>0.7</a:t>
          </a:r>
          <a:r>
            <a:rPr kumimoji="1" lang="ja-JP" altLang="en-US" sz="1300">
              <a:latin typeface="ＭＳ Ｐゴシック"/>
            </a:rPr>
            <a:t>ポイント下回っている状況にある。今後とも、施設の統廃合、委託事業の内容検証、施設管理経費の見直し等を通し、経費の徹底した節減・合理化を図る。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38100</xdr:rowOff>
    </xdr:to>
    <xdr:cxnSp macro="">
      <xdr:nvCxnSpPr>
        <xdr:cNvPr id="127" name="直線コネクタ 126"/>
        <xdr:cNvCxnSpPr/>
      </xdr:nvCxnSpPr>
      <xdr:spPr>
        <a:xfrm flipV="1">
          <a:off x="15671800" y="2705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38100</xdr:rowOff>
    </xdr:to>
    <xdr:cxnSp macro="">
      <xdr:nvCxnSpPr>
        <xdr:cNvPr id="130" name="直線コネクタ 129"/>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16</xdr:row>
      <xdr:rowOff>12700</xdr:rowOff>
    </xdr:to>
    <xdr:cxnSp macro="">
      <xdr:nvCxnSpPr>
        <xdr:cNvPr id="133" name="直線コネクタ 132"/>
        <xdr:cNvCxnSpPr/>
      </xdr:nvCxnSpPr>
      <xdr:spPr>
        <a:xfrm>
          <a:off x="13893800" y="2705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133350</xdr:rowOff>
    </xdr:to>
    <xdr:cxnSp macro="">
      <xdr:nvCxnSpPr>
        <xdr:cNvPr id="136" name="直線コネクタ 135"/>
        <xdr:cNvCxnSpPr/>
      </xdr:nvCxnSpPr>
      <xdr:spPr>
        <a:xfrm>
          <a:off x="13004800" y="2527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6" name="円/楕円 145"/>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7"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48" name="円/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49" name="テキスト ボックス 14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3" name="テキスト ボックス 152"/>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民間保育所児童入所事業や障害福祉サービス給付事業の増などにより、前年度に比べ</a:t>
          </a:r>
          <a:r>
            <a:rPr kumimoji="1" lang="en-US" altLang="ja-JP" sz="1300">
              <a:latin typeface="ＭＳ Ｐゴシック"/>
            </a:rPr>
            <a:t>1.1</a:t>
          </a:r>
          <a:r>
            <a:rPr kumimoji="1" lang="ja-JP" altLang="en-US" sz="1300">
              <a:latin typeface="ＭＳ Ｐゴシック"/>
            </a:rPr>
            <a:t>ポイント上昇した。例年、類似団体平均を下回っている状況ではあるが、今後も少子高齢化の進展により、扶助費の増加傾向が続くと見込まれるため、適正な認定や制度の執行により扶助費の抑制に努める。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83457</xdr:rowOff>
    </xdr:to>
    <xdr:cxnSp macro="">
      <xdr:nvCxnSpPr>
        <xdr:cNvPr id="190" name="直線コネクタ 189"/>
        <xdr:cNvCxnSpPr/>
      </xdr:nvCxnSpPr>
      <xdr:spPr>
        <a:xfrm>
          <a:off x="3987800" y="92220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135165</xdr:rowOff>
    </xdr:to>
    <xdr:cxnSp macro="">
      <xdr:nvCxnSpPr>
        <xdr:cNvPr id="193" name="直線コネクタ 192"/>
        <xdr:cNvCxnSpPr/>
      </xdr:nvCxnSpPr>
      <xdr:spPr>
        <a:xfrm>
          <a:off x="3098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69850</xdr:rowOff>
    </xdr:to>
    <xdr:cxnSp macro="">
      <xdr:nvCxnSpPr>
        <xdr:cNvPr id="196" name="直線コネクタ 195"/>
        <xdr:cNvCxnSpPr/>
      </xdr:nvCxnSpPr>
      <xdr:spPr>
        <a:xfrm flipV="1">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26307</xdr:rowOff>
    </xdr:from>
    <xdr:to>
      <xdr:col>3</xdr:col>
      <xdr:colOff>142875</xdr:colOff>
      <xdr:row>53</xdr:row>
      <xdr:rowOff>69850</xdr:rowOff>
    </xdr:to>
    <xdr:cxnSp macro="">
      <xdr:nvCxnSpPr>
        <xdr:cNvPr id="199" name="直線コネクタ 198"/>
        <xdr:cNvCxnSpPr/>
      </xdr:nvCxnSpPr>
      <xdr:spPr>
        <a:xfrm>
          <a:off x="1320800" y="911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3" name="円/楕円 212"/>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4" name="テキスト ボックス 213"/>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5" name="円/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17" name="円/楕円 216"/>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87284</xdr:rowOff>
    </xdr:from>
    <xdr:ext cx="762000" cy="259045"/>
    <xdr:sp macro="" textlink="">
      <xdr:nvSpPr>
        <xdr:cNvPr id="218" name="テキスト ボックス 217"/>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「その他」のうち繰出金に係る経常経費充当一般財源等が</a:t>
          </a:r>
          <a:r>
            <a:rPr kumimoji="1" lang="en-US" altLang="ja-JP" sz="1100">
              <a:latin typeface="ＭＳ Ｐゴシック"/>
            </a:rPr>
            <a:t>21</a:t>
          </a:r>
          <a:r>
            <a:rPr kumimoji="1" lang="ja-JP" altLang="en-US" sz="1100">
              <a:latin typeface="ＭＳ Ｐゴシック"/>
            </a:rPr>
            <a:t>百万円増加したものの、前年度に比べ</a:t>
          </a:r>
          <a:r>
            <a:rPr kumimoji="1" lang="en-US" altLang="ja-JP" sz="1100">
              <a:latin typeface="ＭＳ Ｐゴシック"/>
            </a:rPr>
            <a:t>0.1</a:t>
          </a:r>
          <a:r>
            <a:rPr kumimoji="1" lang="ja-JP" altLang="en-US" sz="1100">
              <a:latin typeface="ＭＳ Ｐゴシック"/>
            </a:rPr>
            <a:t>ポイントの低下となった。しかし、類似団体平均を</a:t>
          </a:r>
          <a:r>
            <a:rPr kumimoji="1" lang="en-US" altLang="ja-JP" sz="1100">
              <a:latin typeface="ＭＳ Ｐゴシック"/>
            </a:rPr>
            <a:t>1.6</a:t>
          </a:r>
          <a:r>
            <a:rPr kumimoji="1" lang="ja-JP" altLang="en-US" sz="1100">
              <a:latin typeface="ＭＳ Ｐゴシック"/>
            </a:rPr>
            <a:t>ポイント上回っている状況となっており、その主な要因は、介護保険や後期高齢者医療において、給付費等の増加による両特別会計への繰出金が増加していることが挙げられる。また、下水道事業や農業集落排水整備事業についても公営企業債償還等により繰出金が高水準で推移することが見込まれるため、公営企業の事業内容を精査するとともに、国民健康保険や介護保険、後期高齢者医療においても保険料徴収率の向上を図ることで繰出金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43180</xdr:rowOff>
    </xdr:to>
    <xdr:cxnSp macro="">
      <xdr:nvCxnSpPr>
        <xdr:cNvPr id="251" name="直線コネクタ 250"/>
        <xdr:cNvCxnSpPr/>
      </xdr:nvCxnSpPr>
      <xdr:spPr>
        <a:xfrm flipV="1">
          <a:off x="15671800" y="997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58420</xdr:rowOff>
    </xdr:to>
    <xdr:cxnSp macro="">
      <xdr:nvCxnSpPr>
        <xdr:cNvPr id="254" name="直線コネクタ 253"/>
        <xdr:cNvCxnSpPr/>
      </xdr:nvCxnSpPr>
      <xdr:spPr>
        <a:xfrm flipV="1">
          <a:off x="14782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58420</xdr:rowOff>
    </xdr:to>
    <xdr:cxnSp macro="">
      <xdr:nvCxnSpPr>
        <xdr:cNvPr id="257" name="直線コネクタ 256"/>
        <xdr:cNvCxnSpPr/>
      </xdr:nvCxnSpPr>
      <xdr:spPr>
        <a:xfrm>
          <a:off x="13893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35560</xdr:rowOff>
    </xdr:to>
    <xdr:cxnSp macro="">
      <xdr:nvCxnSpPr>
        <xdr:cNvPr id="260" name="直線コネクタ 259"/>
        <xdr:cNvCxnSpPr/>
      </xdr:nvCxnSpPr>
      <xdr:spPr>
        <a:xfrm>
          <a:off x="13004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2" name="円/楕円 271"/>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3" name="テキスト ボックス 272"/>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就園奨励事業や民間保育所等支援事業の減などにより、前年度より</a:t>
          </a:r>
          <a:r>
            <a:rPr kumimoji="1" lang="en-US" altLang="ja-JP" sz="1300">
              <a:latin typeface="ＭＳ Ｐゴシック"/>
            </a:rPr>
            <a:t>0.3</a:t>
          </a:r>
          <a:r>
            <a:rPr kumimoji="1" lang="ja-JP" altLang="en-US" sz="1300">
              <a:latin typeface="ＭＳ Ｐゴシック"/>
            </a:rPr>
            <a:t>ポイント低下し、類似団体平均との比較では</a:t>
          </a:r>
          <a:r>
            <a:rPr kumimoji="1" lang="en-US" altLang="ja-JP" sz="1300">
              <a:latin typeface="ＭＳ Ｐゴシック"/>
            </a:rPr>
            <a:t>3.3</a:t>
          </a:r>
          <a:r>
            <a:rPr kumimoji="1" lang="ja-JP" altLang="en-US" sz="1300">
              <a:latin typeface="ＭＳ Ｐゴシック"/>
            </a:rPr>
            <a:t>ポイント下回っている状況である。今後も補助金等審議会などを通じて補助金の見直しを行うなど適正な水準で推移するよう努める。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14986</xdr:rowOff>
    </xdr:to>
    <xdr:cxnSp macro="">
      <xdr:nvCxnSpPr>
        <xdr:cNvPr id="309" name="直線コネクタ 308"/>
        <xdr:cNvCxnSpPr/>
      </xdr:nvCxnSpPr>
      <xdr:spPr>
        <a:xfrm flipV="1">
          <a:off x="15671800" y="6002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14986</xdr:rowOff>
    </xdr:to>
    <xdr:cxnSp macro="">
      <xdr:nvCxnSpPr>
        <xdr:cNvPr id="312" name="直線コネクタ 311"/>
        <xdr:cNvCxnSpPr/>
      </xdr:nvCxnSpPr>
      <xdr:spPr>
        <a:xfrm>
          <a:off x="14782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5842</xdr:rowOff>
    </xdr:to>
    <xdr:cxnSp macro="">
      <xdr:nvCxnSpPr>
        <xdr:cNvPr id="315" name="直線コネクタ 314"/>
        <xdr:cNvCxnSpPr/>
      </xdr:nvCxnSpPr>
      <xdr:spPr>
        <a:xfrm flipV="1">
          <a:off x="13893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14986</xdr:rowOff>
    </xdr:to>
    <xdr:cxnSp macro="">
      <xdr:nvCxnSpPr>
        <xdr:cNvPr id="318" name="直線コネクタ 317"/>
        <xdr:cNvCxnSpPr/>
      </xdr:nvCxnSpPr>
      <xdr:spPr>
        <a:xfrm flipV="1">
          <a:off x="13004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8" name="円/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30" name="円/楕円 329"/>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31" name="テキスト ボックス 330"/>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2" name="円/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135636</xdr:rowOff>
    </xdr:from>
    <xdr:to>
      <xdr:col>19</xdr:col>
      <xdr:colOff>6350</xdr:colOff>
      <xdr:row>35</xdr:row>
      <xdr:rowOff>65786</xdr:rowOff>
    </xdr:to>
    <xdr:sp macro="" textlink="">
      <xdr:nvSpPr>
        <xdr:cNvPr id="336" name="円/楕円 335"/>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75963</xdr:rowOff>
    </xdr:from>
    <xdr:ext cx="762000" cy="259045"/>
    <xdr:sp macro="" textlink="">
      <xdr:nvSpPr>
        <xdr:cNvPr id="337" name="テキスト ボックス 336"/>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毎年度の元金償還額の範囲内での市債の発行に努めてきたことにより、償還元金と利子ともに前年より減となったため、前年度に比べ</a:t>
          </a:r>
          <a:r>
            <a:rPr kumimoji="1" lang="en-US" altLang="ja-JP" sz="1300">
              <a:latin typeface="ＭＳ Ｐゴシック"/>
            </a:rPr>
            <a:t>2.1</a:t>
          </a:r>
          <a:r>
            <a:rPr kumimoji="1" lang="ja-JP" altLang="en-US" sz="1300">
              <a:latin typeface="ＭＳ Ｐゴシック"/>
            </a:rPr>
            <a:t>ポイント低下し、類似団体平均との比較でも</a:t>
          </a:r>
          <a:r>
            <a:rPr kumimoji="1" lang="en-US" altLang="ja-JP" sz="1300">
              <a:latin typeface="ＭＳ Ｐゴシック"/>
            </a:rPr>
            <a:t>4.0</a:t>
          </a:r>
          <a:r>
            <a:rPr kumimoji="1" lang="ja-JP" altLang="en-US" sz="1300">
              <a:latin typeface="ＭＳ Ｐゴシック"/>
            </a:rPr>
            <a:t>ポイント下回っている状況にある。今後も引き続き市債発行の抑制に取り組むとともに、後年度の公債費の推移を考慮した償還条件を設定し、公債費の抑制を図る。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76</xdr:row>
      <xdr:rowOff>85852</xdr:rowOff>
    </xdr:to>
    <xdr:cxnSp macro="">
      <xdr:nvCxnSpPr>
        <xdr:cNvPr id="368" name="直線コネクタ 367"/>
        <xdr:cNvCxnSpPr/>
      </xdr:nvCxnSpPr>
      <xdr:spPr>
        <a:xfrm flipV="1">
          <a:off x="3987800" y="1292402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85852</xdr:rowOff>
    </xdr:to>
    <xdr:cxnSp macro="">
      <xdr:nvCxnSpPr>
        <xdr:cNvPr id="371" name="直線コネクタ 370"/>
        <xdr:cNvCxnSpPr/>
      </xdr:nvCxnSpPr>
      <xdr:spPr>
        <a:xfrm>
          <a:off x="3098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131572</xdr:rowOff>
    </xdr:to>
    <xdr:cxnSp macro="">
      <xdr:nvCxnSpPr>
        <xdr:cNvPr id="374" name="直線コネクタ 373"/>
        <xdr:cNvCxnSpPr/>
      </xdr:nvCxnSpPr>
      <xdr:spPr>
        <a:xfrm flipV="1">
          <a:off x="2209800" y="13079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159004</xdr:rowOff>
    </xdr:to>
    <xdr:cxnSp macro="">
      <xdr:nvCxnSpPr>
        <xdr:cNvPr id="377" name="直線コネクタ 376"/>
        <xdr:cNvCxnSpPr/>
      </xdr:nvCxnSpPr>
      <xdr:spPr>
        <a:xfrm flipV="1">
          <a:off x="1320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87" name="円/楕円 386"/>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88"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9" name="円/楕円 388"/>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90" name="テキスト ボックス 389"/>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91" name="円/楕円 390"/>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92" name="テキスト ボックス 391"/>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3" name="円/楕円 392"/>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4" name="テキスト ボックス 39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5" name="円/楕円 394"/>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6" name="テキスト ボックス 395"/>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ポイント上昇し、類似団体平均と比較しても</a:t>
          </a:r>
          <a:r>
            <a:rPr kumimoji="1" lang="en-US" altLang="ja-JP" sz="1300">
              <a:latin typeface="ＭＳ Ｐゴシック"/>
            </a:rPr>
            <a:t>5.0</a:t>
          </a:r>
          <a:r>
            <a:rPr kumimoji="1" lang="ja-JP" altLang="en-US" sz="1300">
              <a:latin typeface="ＭＳ Ｐゴシック"/>
            </a:rPr>
            <a:t>ポイント上回っている状況となった。主な要因としては、扶助費や繰出金の増があげられる。</a:t>
          </a:r>
        </a:p>
        <a:p>
          <a:r>
            <a:rPr kumimoji="1" lang="ja-JP" altLang="en-US" sz="1300">
              <a:latin typeface="ＭＳ Ｐゴシック"/>
            </a:rPr>
            <a:t>   今後は、少子高齢化の進展等により、扶助費や繰出金の増加が見込まれるため、将来の財政負担を考慮しながら事務事業の適正執行に努める。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64136</xdr:rowOff>
    </xdr:from>
    <xdr:to>
      <xdr:col>24</xdr:col>
      <xdr:colOff>31750</xdr:colOff>
      <xdr:row>79</xdr:row>
      <xdr:rowOff>69850</xdr:rowOff>
    </xdr:to>
    <xdr:cxnSp macro="">
      <xdr:nvCxnSpPr>
        <xdr:cNvPr id="425" name="直線コネクタ 424"/>
        <xdr:cNvCxnSpPr/>
      </xdr:nvCxnSpPr>
      <xdr:spPr>
        <a:xfrm>
          <a:off x="15671800" y="136086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64136</xdr:rowOff>
    </xdr:to>
    <xdr:cxnSp macro="">
      <xdr:nvCxnSpPr>
        <xdr:cNvPr id="428" name="直線コネクタ 427"/>
        <xdr:cNvCxnSpPr/>
      </xdr:nvCxnSpPr>
      <xdr:spPr>
        <a:xfrm>
          <a:off x="14782800" y="135343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79</xdr:row>
      <xdr:rowOff>1270</xdr:rowOff>
    </xdr:to>
    <xdr:cxnSp macro="">
      <xdr:nvCxnSpPr>
        <xdr:cNvPr id="431" name="直線コネクタ 430"/>
        <xdr:cNvCxnSpPr/>
      </xdr:nvCxnSpPr>
      <xdr:spPr>
        <a:xfrm flipV="1">
          <a:off x="13893800" y="13534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46989</xdr:rowOff>
    </xdr:from>
    <xdr:to>
      <xdr:col>20</xdr:col>
      <xdr:colOff>158750</xdr:colOff>
      <xdr:row>79</xdr:row>
      <xdr:rowOff>1270</xdr:rowOff>
    </xdr:to>
    <xdr:cxnSp macro="">
      <xdr:nvCxnSpPr>
        <xdr:cNvPr id="434" name="直線コネクタ 433"/>
        <xdr:cNvCxnSpPr/>
      </xdr:nvCxnSpPr>
      <xdr:spPr>
        <a:xfrm>
          <a:off x="13004800" y="13420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4" name="円/楕円 443"/>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45"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13336</xdr:rowOff>
    </xdr:from>
    <xdr:to>
      <xdr:col>22</xdr:col>
      <xdr:colOff>615950</xdr:colOff>
      <xdr:row>79</xdr:row>
      <xdr:rowOff>114936</xdr:rowOff>
    </xdr:to>
    <xdr:sp macro="" textlink="">
      <xdr:nvSpPr>
        <xdr:cNvPr id="446" name="円/楕円 445"/>
        <xdr:cNvSpPr/>
      </xdr:nvSpPr>
      <xdr:spPr>
        <a:xfrm>
          <a:off x="15621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99713</xdr:rowOff>
    </xdr:from>
    <xdr:ext cx="736600" cy="259045"/>
    <xdr:sp macro="" textlink="">
      <xdr:nvSpPr>
        <xdr:cNvPr id="447" name="テキスト ボックス 446"/>
        <xdr:cNvSpPr txBox="1"/>
      </xdr:nvSpPr>
      <xdr:spPr>
        <a:xfrm>
          <a:off x="15290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48" name="円/楕円 447"/>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49" name="テキスト ボックス 448"/>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50" name="円/楕円 449"/>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1" name="テキスト ボックス 450"/>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2" name="円/楕円 451"/>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53" name="テキスト ボックス 452"/>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茨城県那珂市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82271</xdr:rowOff>
    </xdr:from>
    <xdr:to>
      <xdr:col>4</xdr:col>
      <xdr:colOff>1117600</xdr:colOff>
      <xdr:row>17</xdr:row>
      <xdr:rowOff>99791</xdr:rowOff>
    </xdr:to>
    <xdr:cxnSp macro="">
      <xdr:nvCxnSpPr>
        <xdr:cNvPr id="52" name="直線コネクタ 51"/>
        <xdr:cNvCxnSpPr/>
      </xdr:nvCxnSpPr>
      <xdr:spPr bwMode="auto">
        <a:xfrm flipV="1">
          <a:off x="5003800" y="3044546"/>
          <a:ext cx="647700" cy="1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99791</xdr:rowOff>
    </xdr:from>
    <xdr:to>
      <xdr:col>4</xdr:col>
      <xdr:colOff>469900</xdr:colOff>
      <xdr:row>17</xdr:row>
      <xdr:rowOff>122292</xdr:rowOff>
    </xdr:to>
    <xdr:cxnSp macro="">
      <xdr:nvCxnSpPr>
        <xdr:cNvPr id="55" name="直線コネクタ 54"/>
        <xdr:cNvCxnSpPr/>
      </xdr:nvCxnSpPr>
      <xdr:spPr bwMode="auto">
        <a:xfrm flipV="1">
          <a:off x="4305300" y="3062066"/>
          <a:ext cx="698500" cy="2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105702</xdr:rowOff>
    </xdr:from>
    <xdr:to>
      <xdr:col>3</xdr:col>
      <xdr:colOff>904875</xdr:colOff>
      <xdr:row>17</xdr:row>
      <xdr:rowOff>122292</xdr:rowOff>
    </xdr:to>
    <xdr:cxnSp macro="">
      <xdr:nvCxnSpPr>
        <xdr:cNvPr id="58" name="直線コネクタ 57"/>
        <xdr:cNvCxnSpPr/>
      </xdr:nvCxnSpPr>
      <xdr:spPr bwMode="auto">
        <a:xfrm>
          <a:off x="3606800" y="3067977"/>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92950</xdr:rowOff>
    </xdr:from>
    <xdr:to>
      <xdr:col>3</xdr:col>
      <xdr:colOff>206375</xdr:colOff>
      <xdr:row>17</xdr:row>
      <xdr:rowOff>105702</xdr:rowOff>
    </xdr:to>
    <xdr:cxnSp macro="">
      <xdr:nvCxnSpPr>
        <xdr:cNvPr id="61" name="直線コネクタ 60"/>
        <xdr:cNvCxnSpPr/>
      </xdr:nvCxnSpPr>
      <xdr:spPr bwMode="auto">
        <a:xfrm>
          <a:off x="2908300" y="3055225"/>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31471</xdr:rowOff>
    </xdr:from>
    <xdr:to>
      <xdr:col>5</xdr:col>
      <xdr:colOff>34925</xdr:colOff>
      <xdr:row>17</xdr:row>
      <xdr:rowOff>133071</xdr:rowOff>
    </xdr:to>
    <xdr:sp macro="" textlink="">
      <xdr:nvSpPr>
        <xdr:cNvPr id="71" name="円/楕円 70"/>
        <xdr:cNvSpPr/>
      </xdr:nvSpPr>
      <xdr:spPr bwMode="auto">
        <a:xfrm>
          <a:off x="5600700" y="299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3548</xdr:rowOff>
    </xdr:from>
    <xdr:ext cx="762000" cy="259045"/>
    <xdr:sp macro="" textlink="">
      <xdr:nvSpPr>
        <xdr:cNvPr id="72" name="人口1人当たり決算額の推移該当値テキスト130"/>
        <xdr:cNvSpPr txBox="1"/>
      </xdr:nvSpPr>
      <xdr:spPr>
        <a:xfrm>
          <a:off x="5740400" y="29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48991</xdr:rowOff>
    </xdr:from>
    <xdr:to>
      <xdr:col>4</xdr:col>
      <xdr:colOff>520700</xdr:colOff>
      <xdr:row>17</xdr:row>
      <xdr:rowOff>150591</xdr:rowOff>
    </xdr:to>
    <xdr:sp macro="" textlink="">
      <xdr:nvSpPr>
        <xdr:cNvPr id="73" name="円/楕円 72"/>
        <xdr:cNvSpPr/>
      </xdr:nvSpPr>
      <xdr:spPr bwMode="auto">
        <a:xfrm>
          <a:off x="4953000" y="301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135368</xdr:rowOff>
    </xdr:from>
    <xdr:ext cx="736600" cy="259045"/>
    <xdr:sp macro="" textlink="">
      <xdr:nvSpPr>
        <xdr:cNvPr id="74" name="テキスト ボックス 73"/>
        <xdr:cNvSpPr txBox="1"/>
      </xdr:nvSpPr>
      <xdr:spPr>
        <a:xfrm>
          <a:off x="4622800" y="309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71492</xdr:rowOff>
    </xdr:from>
    <xdr:to>
      <xdr:col>3</xdr:col>
      <xdr:colOff>955675</xdr:colOff>
      <xdr:row>18</xdr:row>
      <xdr:rowOff>1642</xdr:rowOff>
    </xdr:to>
    <xdr:sp macro="" textlink="">
      <xdr:nvSpPr>
        <xdr:cNvPr id="75" name="円/楕円 74"/>
        <xdr:cNvSpPr/>
      </xdr:nvSpPr>
      <xdr:spPr bwMode="auto">
        <a:xfrm>
          <a:off x="4254500" y="303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157869</xdr:rowOff>
    </xdr:from>
    <xdr:ext cx="762000" cy="259045"/>
    <xdr:sp macro="" textlink="">
      <xdr:nvSpPr>
        <xdr:cNvPr id="76" name="テキスト ボックス 75"/>
        <xdr:cNvSpPr txBox="1"/>
      </xdr:nvSpPr>
      <xdr:spPr>
        <a:xfrm>
          <a:off x="3924300" y="312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54902</xdr:rowOff>
    </xdr:from>
    <xdr:to>
      <xdr:col>3</xdr:col>
      <xdr:colOff>257175</xdr:colOff>
      <xdr:row>17</xdr:row>
      <xdr:rowOff>156502</xdr:rowOff>
    </xdr:to>
    <xdr:sp macro="" textlink="">
      <xdr:nvSpPr>
        <xdr:cNvPr id="77" name="円/楕円 76"/>
        <xdr:cNvSpPr/>
      </xdr:nvSpPr>
      <xdr:spPr bwMode="auto">
        <a:xfrm>
          <a:off x="3556000" y="301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141279</xdr:rowOff>
    </xdr:from>
    <xdr:ext cx="762000" cy="259045"/>
    <xdr:sp macro="" textlink="">
      <xdr:nvSpPr>
        <xdr:cNvPr id="78" name="テキスト ボックス 77"/>
        <xdr:cNvSpPr txBox="1"/>
      </xdr:nvSpPr>
      <xdr:spPr>
        <a:xfrm>
          <a:off x="3225800" y="31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42150</xdr:rowOff>
    </xdr:from>
    <xdr:to>
      <xdr:col>2</xdr:col>
      <xdr:colOff>692150</xdr:colOff>
      <xdr:row>17</xdr:row>
      <xdr:rowOff>143750</xdr:rowOff>
    </xdr:to>
    <xdr:sp macro="" textlink="">
      <xdr:nvSpPr>
        <xdr:cNvPr id="79" name="円/楕円 78"/>
        <xdr:cNvSpPr/>
      </xdr:nvSpPr>
      <xdr:spPr bwMode="auto">
        <a:xfrm>
          <a:off x="2857500" y="300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128527</xdr:rowOff>
    </xdr:from>
    <xdr:ext cx="762000" cy="259045"/>
    <xdr:sp macro="" textlink="">
      <xdr:nvSpPr>
        <xdr:cNvPr id="80" name="テキスト ボックス 79"/>
        <xdr:cNvSpPr txBox="1"/>
      </xdr:nvSpPr>
      <xdr:spPr>
        <a:xfrm>
          <a:off x="2527300" y="3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32451</xdr:rowOff>
    </xdr:from>
    <xdr:to>
      <xdr:col>4</xdr:col>
      <xdr:colOff>1117600</xdr:colOff>
      <xdr:row>37</xdr:row>
      <xdr:rowOff>46555</xdr:rowOff>
    </xdr:to>
    <xdr:cxnSp macro="">
      <xdr:nvCxnSpPr>
        <xdr:cNvPr id="112" name="直線コネクタ 111"/>
        <xdr:cNvCxnSpPr/>
      </xdr:nvCxnSpPr>
      <xdr:spPr bwMode="auto">
        <a:xfrm>
          <a:off x="5003800" y="7157151"/>
          <a:ext cx="647700" cy="1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32451</xdr:rowOff>
    </xdr:from>
    <xdr:to>
      <xdr:col>4</xdr:col>
      <xdr:colOff>469900</xdr:colOff>
      <xdr:row>37</xdr:row>
      <xdr:rowOff>53231</xdr:rowOff>
    </xdr:to>
    <xdr:cxnSp macro="">
      <xdr:nvCxnSpPr>
        <xdr:cNvPr id="115" name="直線コネクタ 114"/>
        <xdr:cNvCxnSpPr/>
      </xdr:nvCxnSpPr>
      <xdr:spPr bwMode="auto">
        <a:xfrm flipV="1">
          <a:off x="4305300" y="7157151"/>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150843</xdr:rowOff>
    </xdr:from>
    <xdr:to>
      <xdr:col>3</xdr:col>
      <xdr:colOff>904875</xdr:colOff>
      <xdr:row>37</xdr:row>
      <xdr:rowOff>53231</xdr:rowOff>
    </xdr:to>
    <xdr:cxnSp macro="">
      <xdr:nvCxnSpPr>
        <xdr:cNvPr id="118" name="直線コネクタ 117"/>
        <xdr:cNvCxnSpPr/>
      </xdr:nvCxnSpPr>
      <xdr:spPr bwMode="auto">
        <a:xfrm>
          <a:off x="3606800" y="7104093"/>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24793</xdr:rowOff>
    </xdr:from>
    <xdr:to>
      <xdr:col>3</xdr:col>
      <xdr:colOff>206375</xdr:colOff>
      <xdr:row>36</xdr:row>
      <xdr:rowOff>150843</xdr:rowOff>
    </xdr:to>
    <xdr:cxnSp macro="">
      <xdr:nvCxnSpPr>
        <xdr:cNvPr id="121" name="直線コネクタ 120"/>
        <xdr:cNvCxnSpPr/>
      </xdr:nvCxnSpPr>
      <xdr:spPr bwMode="auto">
        <a:xfrm>
          <a:off x="2908300" y="6978043"/>
          <a:ext cx="698500" cy="12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167205</xdr:rowOff>
    </xdr:from>
    <xdr:to>
      <xdr:col>5</xdr:col>
      <xdr:colOff>34925</xdr:colOff>
      <xdr:row>37</xdr:row>
      <xdr:rowOff>97355</xdr:rowOff>
    </xdr:to>
    <xdr:sp macro="" textlink="">
      <xdr:nvSpPr>
        <xdr:cNvPr id="131" name="円/楕円 130"/>
        <xdr:cNvSpPr/>
      </xdr:nvSpPr>
      <xdr:spPr bwMode="auto">
        <a:xfrm>
          <a:off x="5600700" y="712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139282</xdr:rowOff>
    </xdr:from>
    <xdr:ext cx="762000" cy="259045"/>
    <xdr:sp macro="" textlink="">
      <xdr:nvSpPr>
        <xdr:cNvPr id="132" name="人口1人当たり決算額の推移該当値テキスト445"/>
        <xdr:cNvSpPr txBox="1"/>
      </xdr:nvSpPr>
      <xdr:spPr>
        <a:xfrm>
          <a:off x="5740400" y="709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153101</xdr:rowOff>
    </xdr:from>
    <xdr:to>
      <xdr:col>4</xdr:col>
      <xdr:colOff>520700</xdr:colOff>
      <xdr:row>37</xdr:row>
      <xdr:rowOff>83251</xdr:rowOff>
    </xdr:to>
    <xdr:sp macro="" textlink="">
      <xdr:nvSpPr>
        <xdr:cNvPr id="133" name="円/楕円 132"/>
        <xdr:cNvSpPr/>
      </xdr:nvSpPr>
      <xdr:spPr bwMode="auto">
        <a:xfrm>
          <a:off x="4953000" y="7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68028</xdr:rowOff>
    </xdr:from>
    <xdr:ext cx="736600" cy="259045"/>
    <xdr:sp macro="" textlink="">
      <xdr:nvSpPr>
        <xdr:cNvPr id="134" name="テキスト ボックス 133"/>
        <xdr:cNvSpPr txBox="1"/>
      </xdr:nvSpPr>
      <xdr:spPr>
        <a:xfrm>
          <a:off x="4622800" y="719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2431</xdr:rowOff>
    </xdr:from>
    <xdr:to>
      <xdr:col>3</xdr:col>
      <xdr:colOff>955675</xdr:colOff>
      <xdr:row>37</xdr:row>
      <xdr:rowOff>104031</xdr:rowOff>
    </xdr:to>
    <xdr:sp macro="" textlink="">
      <xdr:nvSpPr>
        <xdr:cNvPr id="135" name="円/楕円 134"/>
        <xdr:cNvSpPr/>
      </xdr:nvSpPr>
      <xdr:spPr bwMode="auto">
        <a:xfrm>
          <a:off x="4254500" y="712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88808</xdr:rowOff>
    </xdr:from>
    <xdr:ext cx="762000" cy="259045"/>
    <xdr:sp macro="" textlink="">
      <xdr:nvSpPr>
        <xdr:cNvPr id="136" name="テキスト ボックス 135"/>
        <xdr:cNvSpPr txBox="1"/>
      </xdr:nvSpPr>
      <xdr:spPr>
        <a:xfrm>
          <a:off x="3924300" y="721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100043</xdr:rowOff>
    </xdr:from>
    <xdr:to>
      <xdr:col>3</xdr:col>
      <xdr:colOff>257175</xdr:colOff>
      <xdr:row>37</xdr:row>
      <xdr:rowOff>30193</xdr:rowOff>
    </xdr:to>
    <xdr:sp macro="" textlink="">
      <xdr:nvSpPr>
        <xdr:cNvPr id="137" name="円/楕円 136"/>
        <xdr:cNvSpPr/>
      </xdr:nvSpPr>
      <xdr:spPr bwMode="auto">
        <a:xfrm>
          <a:off x="3556000" y="70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14970</xdr:rowOff>
    </xdr:from>
    <xdr:ext cx="762000" cy="259045"/>
    <xdr:sp macro="" textlink="">
      <xdr:nvSpPr>
        <xdr:cNvPr id="138" name="テキスト ボックス 137"/>
        <xdr:cNvSpPr txBox="1"/>
      </xdr:nvSpPr>
      <xdr:spPr>
        <a:xfrm>
          <a:off x="3225800" y="71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316893</xdr:rowOff>
    </xdr:from>
    <xdr:to>
      <xdr:col>2</xdr:col>
      <xdr:colOff>692150</xdr:colOff>
      <xdr:row>36</xdr:row>
      <xdr:rowOff>75593</xdr:rowOff>
    </xdr:to>
    <xdr:sp macro="" textlink="">
      <xdr:nvSpPr>
        <xdr:cNvPr id="139" name="円/楕円 138"/>
        <xdr:cNvSpPr/>
      </xdr:nvSpPr>
      <xdr:spPr bwMode="auto">
        <a:xfrm>
          <a:off x="2857500" y="692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85770</xdr:rowOff>
    </xdr:from>
    <xdr:ext cx="762000" cy="259045"/>
    <xdr:sp macro="" textlink="">
      <xdr:nvSpPr>
        <xdr:cNvPr id="140" name="テキスト ボックス 139"/>
        <xdr:cNvSpPr txBox="1"/>
      </xdr:nvSpPr>
      <xdr:spPr>
        <a:xfrm>
          <a:off x="2527300" y="66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110439</xdr:rowOff>
    </xdr:from>
    <xdr:to>
      <xdr:col>6</xdr:col>
      <xdr:colOff>511175</xdr:colOff>
      <xdr:row>35</xdr:row>
      <xdr:rowOff>140538</xdr:rowOff>
    </xdr:to>
    <xdr:cxnSp macro="">
      <xdr:nvCxnSpPr>
        <xdr:cNvPr id="61" name="直線コネクタ 60"/>
        <xdr:cNvCxnSpPr/>
      </xdr:nvCxnSpPr>
      <xdr:spPr>
        <a:xfrm flipV="1">
          <a:off x="3797300" y="611118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133528</xdr:rowOff>
    </xdr:from>
    <xdr:to>
      <xdr:col>5</xdr:col>
      <xdr:colOff>358775</xdr:colOff>
      <xdr:row>35</xdr:row>
      <xdr:rowOff>140538</xdr:rowOff>
    </xdr:to>
    <xdr:cxnSp macro="">
      <xdr:nvCxnSpPr>
        <xdr:cNvPr id="64" name="直線コネクタ 63"/>
        <xdr:cNvCxnSpPr/>
      </xdr:nvCxnSpPr>
      <xdr:spPr>
        <a:xfrm>
          <a:off x="2908300" y="613427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125127</xdr:rowOff>
    </xdr:from>
    <xdr:to>
      <xdr:col>4</xdr:col>
      <xdr:colOff>155575</xdr:colOff>
      <xdr:row>35</xdr:row>
      <xdr:rowOff>133528</xdr:rowOff>
    </xdr:to>
    <xdr:cxnSp macro="">
      <xdr:nvCxnSpPr>
        <xdr:cNvPr id="67" name="直線コネクタ 66"/>
        <xdr:cNvCxnSpPr/>
      </xdr:nvCxnSpPr>
      <xdr:spPr>
        <a:xfrm>
          <a:off x="2019300" y="6125877"/>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109201</xdr:rowOff>
    </xdr:from>
    <xdr:to>
      <xdr:col>2</xdr:col>
      <xdr:colOff>638175</xdr:colOff>
      <xdr:row>35</xdr:row>
      <xdr:rowOff>125127</xdr:rowOff>
    </xdr:to>
    <xdr:cxnSp macro="">
      <xdr:nvCxnSpPr>
        <xdr:cNvPr id="70" name="直線コネクタ 69"/>
        <xdr:cNvCxnSpPr/>
      </xdr:nvCxnSpPr>
      <xdr:spPr>
        <a:xfrm>
          <a:off x="1130300" y="610995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59639</xdr:rowOff>
    </xdr:from>
    <xdr:to>
      <xdr:col>6</xdr:col>
      <xdr:colOff>561975</xdr:colOff>
      <xdr:row>35</xdr:row>
      <xdr:rowOff>161239</xdr:rowOff>
    </xdr:to>
    <xdr:sp macro="" textlink="">
      <xdr:nvSpPr>
        <xdr:cNvPr id="80" name="円/楕円 79"/>
        <xdr:cNvSpPr/>
      </xdr:nvSpPr>
      <xdr:spPr>
        <a:xfrm>
          <a:off x="45847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82516</xdr:rowOff>
    </xdr:from>
    <xdr:ext cx="534377" cy="259045"/>
    <xdr:sp macro="" textlink="">
      <xdr:nvSpPr>
        <xdr:cNvPr id="81" name="人件費該当値テキスト"/>
        <xdr:cNvSpPr txBox="1"/>
      </xdr:nvSpPr>
      <xdr:spPr>
        <a:xfrm>
          <a:off x="4686300" y="59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89738</xdr:rowOff>
    </xdr:from>
    <xdr:to>
      <xdr:col>5</xdr:col>
      <xdr:colOff>409575</xdr:colOff>
      <xdr:row>36</xdr:row>
      <xdr:rowOff>19888</xdr:rowOff>
    </xdr:to>
    <xdr:sp macro="" textlink="">
      <xdr:nvSpPr>
        <xdr:cNvPr id="82" name="円/楕円 81"/>
        <xdr:cNvSpPr/>
      </xdr:nvSpPr>
      <xdr:spPr>
        <a:xfrm>
          <a:off x="3746500" y="60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36415</xdr:rowOff>
    </xdr:from>
    <xdr:ext cx="534377" cy="259045"/>
    <xdr:sp macro="" textlink="">
      <xdr:nvSpPr>
        <xdr:cNvPr id="83" name="テキスト ボックス 82"/>
        <xdr:cNvSpPr txBox="1"/>
      </xdr:nvSpPr>
      <xdr:spPr>
        <a:xfrm>
          <a:off x="3530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82728</xdr:rowOff>
    </xdr:from>
    <xdr:to>
      <xdr:col>4</xdr:col>
      <xdr:colOff>206375</xdr:colOff>
      <xdr:row>36</xdr:row>
      <xdr:rowOff>12878</xdr:rowOff>
    </xdr:to>
    <xdr:sp macro="" textlink="">
      <xdr:nvSpPr>
        <xdr:cNvPr id="84" name="円/楕円 83"/>
        <xdr:cNvSpPr/>
      </xdr:nvSpPr>
      <xdr:spPr>
        <a:xfrm>
          <a:off x="2857500" y="60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29405</xdr:rowOff>
    </xdr:from>
    <xdr:ext cx="534377" cy="259045"/>
    <xdr:sp macro="" textlink="">
      <xdr:nvSpPr>
        <xdr:cNvPr id="85" name="テキスト ボックス 84"/>
        <xdr:cNvSpPr txBox="1"/>
      </xdr:nvSpPr>
      <xdr:spPr>
        <a:xfrm>
          <a:off x="2641111" y="58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74327</xdr:rowOff>
    </xdr:from>
    <xdr:to>
      <xdr:col>3</xdr:col>
      <xdr:colOff>3175</xdr:colOff>
      <xdr:row>36</xdr:row>
      <xdr:rowOff>4477</xdr:rowOff>
    </xdr:to>
    <xdr:sp macro="" textlink="">
      <xdr:nvSpPr>
        <xdr:cNvPr id="86" name="円/楕円 85"/>
        <xdr:cNvSpPr/>
      </xdr:nvSpPr>
      <xdr:spPr>
        <a:xfrm>
          <a:off x="1968500" y="60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21004</xdr:rowOff>
    </xdr:from>
    <xdr:ext cx="534377" cy="259045"/>
    <xdr:sp macro="" textlink="">
      <xdr:nvSpPr>
        <xdr:cNvPr id="87" name="テキスト ボックス 86"/>
        <xdr:cNvSpPr txBox="1"/>
      </xdr:nvSpPr>
      <xdr:spPr>
        <a:xfrm>
          <a:off x="1752111" y="58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58401</xdr:rowOff>
    </xdr:from>
    <xdr:to>
      <xdr:col>1</xdr:col>
      <xdr:colOff>485775</xdr:colOff>
      <xdr:row>35</xdr:row>
      <xdr:rowOff>160001</xdr:rowOff>
    </xdr:to>
    <xdr:sp macro="" textlink="">
      <xdr:nvSpPr>
        <xdr:cNvPr id="88" name="円/楕円 87"/>
        <xdr:cNvSpPr/>
      </xdr:nvSpPr>
      <xdr:spPr>
        <a:xfrm>
          <a:off x="1079500" y="60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5078</xdr:rowOff>
    </xdr:from>
    <xdr:ext cx="534377" cy="259045"/>
    <xdr:sp macro="" textlink="">
      <xdr:nvSpPr>
        <xdr:cNvPr id="89" name="テキスト ボックス 88"/>
        <xdr:cNvSpPr txBox="1"/>
      </xdr:nvSpPr>
      <xdr:spPr>
        <a:xfrm>
          <a:off x="863111" y="58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151648</xdr:rowOff>
    </xdr:from>
    <xdr:to>
      <xdr:col>6</xdr:col>
      <xdr:colOff>511175</xdr:colOff>
      <xdr:row>58</xdr:row>
      <xdr:rowOff>154179</xdr:rowOff>
    </xdr:to>
    <xdr:cxnSp macro="">
      <xdr:nvCxnSpPr>
        <xdr:cNvPr id="118" name="直線コネクタ 117"/>
        <xdr:cNvCxnSpPr/>
      </xdr:nvCxnSpPr>
      <xdr:spPr>
        <a:xfrm flipV="1">
          <a:off x="3797300" y="10095748"/>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154179</xdr:rowOff>
    </xdr:from>
    <xdr:to>
      <xdr:col>5</xdr:col>
      <xdr:colOff>358775</xdr:colOff>
      <xdr:row>58</xdr:row>
      <xdr:rowOff>156084</xdr:rowOff>
    </xdr:to>
    <xdr:cxnSp macro="">
      <xdr:nvCxnSpPr>
        <xdr:cNvPr id="121" name="直線コネクタ 120"/>
        <xdr:cNvCxnSpPr/>
      </xdr:nvCxnSpPr>
      <xdr:spPr>
        <a:xfrm flipV="1">
          <a:off x="2908300" y="100982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154972</xdr:rowOff>
    </xdr:from>
    <xdr:to>
      <xdr:col>4</xdr:col>
      <xdr:colOff>155575</xdr:colOff>
      <xdr:row>58</xdr:row>
      <xdr:rowOff>156084</xdr:rowOff>
    </xdr:to>
    <xdr:cxnSp macro="">
      <xdr:nvCxnSpPr>
        <xdr:cNvPr id="124" name="直線コネクタ 123"/>
        <xdr:cNvCxnSpPr/>
      </xdr:nvCxnSpPr>
      <xdr:spPr>
        <a:xfrm>
          <a:off x="2019300" y="10099072"/>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151577</xdr:rowOff>
    </xdr:from>
    <xdr:to>
      <xdr:col>2</xdr:col>
      <xdr:colOff>638175</xdr:colOff>
      <xdr:row>58</xdr:row>
      <xdr:rowOff>154972</xdr:rowOff>
    </xdr:to>
    <xdr:cxnSp macro="">
      <xdr:nvCxnSpPr>
        <xdr:cNvPr id="127" name="直線コネクタ 126"/>
        <xdr:cNvCxnSpPr/>
      </xdr:nvCxnSpPr>
      <xdr:spPr>
        <a:xfrm>
          <a:off x="1130300" y="10095677"/>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100848</xdr:rowOff>
    </xdr:from>
    <xdr:to>
      <xdr:col>6</xdr:col>
      <xdr:colOff>561975</xdr:colOff>
      <xdr:row>59</xdr:row>
      <xdr:rowOff>30998</xdr:rowOff>
    </xdr:to>
    <xdr:sp macro="" textlink="">
      <xdr:nvSpPr>
        <xdr:cNvPr id="137" name="円/楕円 136"/>
        <xdr:cNvSpPr/>
      </xdr:nvSpPr>
      <xdr:spPr>
        <a:xfrm>
          <a:off x="4584700" y="100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103379</xdr:rowOff>
    </xdr:from>
    <xdr:to>
      <xdr:col>5</xdr:col>
      <xdr:colOff>409575</xdr:colOff>
      <xdr:row>59</xdr:row>
      <xdr:rowOff>33529</xdr:rowOff>
    </xdr:to>
    <xdr:sp macro="" textlink="">
      <xdr:nvSpPr>
        <xdr:cNvPr id="139" name="円/楕円 138"/>
        <xdr:cNvSpPr/>
      </xdr:nvSpPr>
      <xdr:spPr>
        <a:xfrm>
          <a:off x="3746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24656</xdr:rowOff>
    </xdr:from>
    <xdr:ext cx="534377" cy="259045"/>
    <xdr:sp macro="" textlink="">
      <xdr:nvSpPr>
        <xdr:cNvPr id="140" name="テキスト ボックス 139"/>
        <xdr:cNvSpPr txBox="1"/>
      </xdr:nvSpPr>
      <xdr:spPr>
        <a:xfrm>
          <a:off x="3530111" y="101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105284</xdr:rowOff>
    </xdr:from>
    <xdr:to>
      <xdr:col>4</xdr:col>
      <xdr:colOff>206375</xdr:colOff>
      <xdr:row>59</xdr:row>
      <xdr:rowOff>35434</xdr:rowOff>
    </xdr:to>
    <xdr:sp macro="" textlink="">
      <xdr:nvSpPr>
        <xdr:cNvPr id="141" name="円/楕円 140"/>
        <xdr:cNvSpPr/>
      </xdr:nvSpPr>
      <xdr:spPr>
        <a:xfrm>
          <a:off x="2857500" y="100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26561</xdr:rowOff>
    </xdr:from>
    <xdr:ext cx="534377" cy="259045"/>
    <xdr:sp macro="" textlink="">
      <xdr:nvSpPr>
        <xdr:cNvPr id="142" name="テキスト ボックス 141"/>
        <xdr:cNvSpPr txBox="1"/>
      </xdr:nvSpPr>
      <xdr:spPr>
        <a:xfrm>
          <a:off x="2641111" y="101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104172</xdr:rowOff>
    </xdr:from>
    <xdr:to>
      <xdr:col>3</xdr:col>
      <xdr:colOff>3175</xdr:colOff>
      <xdr:row>59</xdr:row>
      <xdr:rowOff>34322</xdr:rowOff>
    </xdr:to>
    <xdr:sp macro="" textlink="">
      <xdr:nvSpPr>
        <xdr:cNvPr id="143" name="円/楕円 142"/>
        <xdr:cNvSpPr/>
      </xdr:nvSpPr>
      <xdr:spPr>
        <a:xfrm>
          <a:off x="1968500" y="100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25449</xdr:rowOff>
    </xdr:from>
    <xdr:ext cx="534377" cy="259045"/>
    <xdr:sp macro="" textlink="">
      <xdr:nvSpPr>
        <xdr:cNvPr id="144" name="テキスト ボックス 143"/>
        <xdr:cNvSpPr txBox="1"/>
      </xdr:nvSpPr>
      <xdr:spPr>
        <a:xfrm>
          <a:off x="1752111" y="101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100777</xdr:rowOff>
    </xdr:from>
    <xdr:to>
      <xdr:col>1</xdr:col>
      <xdr:colOff>485775</xdr:colOff>
      <xdr:row>59</xdr:row>
      <xdr:rowOff>30927</xdr:rowOff>
    </xdr:to>
    <xdr:sp macro="" textlink="">
      <xdr:nvSpPr>
        <xdr:cNvPr id="145" name="円/楕円 144"/>
        <xdr:cNvSpPr/>
      </xdr:nvSpPr>
      <xdr:spPr>
        <a:xfrm>
          <a:off x="1079500" y="100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22054</xdr:rowOff>
    </xdr:from>
    <xdr:ext cx="534377" cy="259045"/>
    <xdr:sp macro="" textlink="">
      <xdr:nvSpPr>
        <xdr:cNvPr id="146" name="テキスト ボックス 145"/>
        <xdr:cNvSpPr txBox="1"/>
      </xdr:nvSpPr>
      <xdr:spPr>
        <a:xfrm>
          <a:off x="863111" y="101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47986</xdr:rowOff>
    </xdr:from>
    <xdr:to>
      <xdr:col>6</xdr:col>
      <xdr:colOff>511175</xdr:colOff>
      <xdr:row>77</xdr:row>
      <xdr:rowOff>72583</xdr:rowOff>
    </xdr:to>
    <xdr:cxnSp macro="">
      <xdr:nvCxnSpPr>
        <xdr:cNvPr id="173" name="直線コネクタ 172"/>
        <xdr:cNvCxnSpPr/>
      </xdr:nvCxnSpPr>
      <xdr:spPr>
        <a:xfrm flipV="1">
          <a:off x="3797300" y="13249636"/>
          <a:ext cx="8382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161829</xdr:rowOff>
    </xdr:from>
    <xdr:to>
      <xdr:col>5</xdr:col>
      <xdr:colOff>358775</xdr:colOff>
      <xdr:row>77</xdr:row>
      <xdr:rowOff>72583</xdr:rowOff>
    </xdr:to>
    <xdr:cxnSp macro="">
      <xdr:nvCxnSpPr>
        <xdr:cNvPr id="176" name="直線コネクタ 175"/>
        <xdr:cNvCxnSpPr/>
      </xdr:nvCxnSpPr>
      <xdr:spPr>
        <a:xfrm>
          <a:off x="2908300" y="13192029"/>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161829</xdr:rowOff>
    </xdr:from>
    <xdr:to>
      <xdr:col>4</xdr:col>
      <xdr:colOff>155575</xdr:colOff>
      <xdr:row>77</xdr:row>
      <xdr:rowOff>126898</xdr:rowOff>
    </xdr:to>
    <xdr:cxnSp macro="">
      <xdr:nvCxnSpPr>
        <xdr:cNvPr id="179" name="直線コネクタ 178"/>
        <xdr:cNvCxnSpPr/>
      </xdr:nvCxnSpPr>
      <xdr:spPr>
        <a:xfrm flipV="1">
          <a:off x="2019300" y="13192029"/>
          <a:ext cx="889000" cy="1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126898</xdr:rowOff>
    </xdr:from>
    <xdr:to>
      <xdr:col>2</xdr:col>
      <xdr:colOff>638175</xdr:colOff>
      <xdr:row>78</xdr:row>
      <xdr:rowOff>40305</xdr:rowOff>
    </xdr:to>
    <xdr:cxnSp macro="">
      <xdr:nvCxnSpPr>
        <xdr:cNvPr id="182" name="直線コネクタ 181"/>
        <xdr:cNvCxnSpPr/>
      </xdr:nvCxnSpPr>
      <xdr:spPr>
        <a:xfrm flipV="1">
          <a:off x="1130300" y="13328548"/>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168636</xdr:rowOff>
    </xdr:from>
    <xdr:to>
      <xdr:col>6</xdr:col>
      <xdr:colOff>561975</xdr:colOff>
      <xdr:row>77</xdr:row>
      <xdr:rowOff>98786</xdr:rowOff>
    </xdr:to>
    <xdr:sp macro="" textlink="">
      <xdr:nvSpPr>
        <xdr:cNvPr id="192" name="円/楕円 191"/>
        <xdr:cNvSpPr/>
      </xdr:nvSpPr>
      <xdr:spPr>
        <a:xfrm>
          <a:off x="4584700" y="131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20063</xdr:rowOff>
    </xdr:from>
    <xdr:ext cx="469744" cy="259045"/>
    <xdr:sp macro="" textlink="">
      <xdr:nvSpPr>
        <xdr:cNvPr id="193" name="維持補修費該当値テキスト"/>
        <xdr:cNvSpPr txBox="1"/>
      </xdr:nvSpPr>
      <xdr:spPr>
        <a:xfrm>
          <a:off x="4686300" y="130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21783</xdr:rowOff>
    </xdr:from>
    <xdr:to>
      <xdr:col>5</xdr:col>
      <xdr:colOff>409575</xdr:colOff>
      <xdr:row>77</xdr:row>
      <xdr:rowOff>123383</xdr:rowOff>
    </xdr:to>
    <xdr:sp macro="" textlink="">
      <xdr:nvSpPr>
        <xdr:cNvPr id="194" name="円/楕円 193"/>
        <xdr:cNvSpPr/>
      </xdr:nvSpPr>
      <xdr:spPr>
        <a:xfrm>
          <a:off x="3746500" y="132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139910</xdr:rowOff>
    </xdr:from>
    <xdr:ext cx="469744" cy="259045"/>
    <xdr:sp macro="" textlink="">
      <xdr:nvSpPr>
        <xdr:cNvPr id="195" name="テキスト ボックス 194"/>
        <xdr:cNvSpPr txBox="1"/>
      </xdr:nvSpPr>
      <xdr:spPr>
        <a:xfrm>
          <a:off x="3562427" y="129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111029</xdr:rowOff>
    </xdr:from>
    <xdr:to>
      <xdr:col>4</xdr:col>
      <xdr:colOff>206375</xdr:colOff>
      <xdr:row>77</xdr:row>
      <xdr:rowOff>41179</xdr:rowOff>
    </xdr:to>
    <xdr:sp macro="" textlink="">
      <xdr:nvSpPr>
        <xdr:cNvPr id="196" name="円/楕円 195"/>
        <xdr:cNvSpPr/>
      </xdr:nvSpPr>
      <xdr:spPr>
        <a:xfrm>
          <a:off x="2857500" y="131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57705</xdr:rowOff>
    </xdr:from>
    <xdr:ext cx="469744" cy="259045"/>
    <xdr:sp macro="" textlink="">
      <xdr:nvSpPr>
        <xdr:cNvPr id="197" name="テキスト ボックス 196"/>
        <xdr:cNvSpPr txBox="1"/>
      </xdr:nvSpPr>
      <xdr:spPr>
        <a:xfrm>
          <a:off x="2673427" y="1291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76098</xdr:rowOff>
    </xdr:from>
    <xdr:to>
      <xdr:col>3</xdr:col>
      <xdr:colOff>3175</xdr:colOff>
      <xdr:row>78</xdr:row>
      <xdr:rowOff>6248</xdr:rowOff>
    </xdr:to>
    <xdr:sp macro="" textlink="">
      <xdr:nvSpPr>
        <xdr:cNvPr id="198" name="円/楕円 197"/>
        <xdr:cNvSpPr/>
      </xdr:nvSpPr>
      <xdr:spPr>
        <a:xfrm>
          <a:off x="1968500" y="13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168825</xdr:rowOff>
    </xdr:from>
    <xdr:ext cx="469744" cy="259045"/>
    <xdr:sp macro="" textlink="">
      <xdr:nvSpPr>
        <xdr:cNvPr id="199" name="テキスト ボックス 198"/>
        <xdr:cNvSpPr txBox="1"/>
      </xdr:nvSpPr>
      <xdr:spPr>
        <a:xfrm>
          <a:off x="1784427" y="133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160955</xdr:rowOff>
    </xdr:from>
    <xdr:to>
      <xdr:col>1</xdr:col>
      <xdr:colOff>485775</xdr:colOff>
      <xdr:row>78</xdr:row>
      <xdr:rowOff>91105</xdr:rowOff>
    </xdr:to>
    <xdr:sp macro="" textlink="">
      <xdr:nvSpPr>
        <xdr:cNvPr id="200" name="円/楕円 199"/>
        <xdr:cNvSpPr/>
      </xdr:nvSpPr>
      <xdr:spPr>
        <a:xfrm>
          <a:off x="1079500" y="133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82232</xdr:rowOff>
    </xdr:from>
    <xdr:ext cx="469744" cy="259045"/>
    <xdr:sp macro="" textlink="">
      <xdr:nvSpPr>
        <xdr:cNvPr id="201" name="テキスト ボックス 200"/>
        <xdr:cNvSpPr txBox="1"/>
      </xdr:nvSpPr>
      <xdr:spPr>
        <a:xfrm>
          <a:off x="895427" y="1345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59204</xdr:rowOff>
    </xdr:from>
    <xdr:to>
      <xdr:col>6</xdr:col>
      <xdr:colOff>510540</xdr:colOff>
      <xdr:row>98</xdr:row>
      <xdr:rowOff>77321</xdr:rowOff>
    </xdr:to>
    <xdr:cxnSp macro="">
      <xdr:nvCxnSpPr>
        <xdr:cNvPr id="230" name="直線コネクタ 229"/>
        <xdr:cNvCxnSpPr/>
      </xdr:nvCxnSpPr>
      <xdr:spPr>
        <a:xfrm flipV="1">
          <a:off x="4633595" y="15489704"/>
          <a:ext cx="1270" cy="138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81148</xdr:rowOff>
    </xdr:from>
    <xdr:ext cx="534377" cy="259045"/>
    <xdr:sp macro="" textlink="">
      <xdr:nvSpPr>
        <xdr:cNvPr id="231" name="扶助費最小値テキスト"/>
        <xdr:cNvSpPr txBox="1"/>
      </xdr:nvSpPr>
      <xdr:spPr>
        <a:xfrm>
          <a:off x="4686300" y="168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98</xdr:row>
      <xdr:rowOff>77321</xdr:rowOff>
    </xdr:from>
    <xdr:to>
      <xdr:col>6</xdr:col>
      <xdr:colOff>600075</xdr:colOff>
      <xdr:row>98</xdr:row>
      <xdr:rowOff>77321</xdr:rowOff>
    </xdr:to>
    <xdr:cxnSp macro="">
      <xdr:nvCxnSpPr>
        <xdr:cNvPr id="232" name="直線コネクタ 231"/>
        <xdr:cNvCxnSpPr/>
      </xdr:nvCxnSpPr>
      <xdr:spPr>
        <a:xfrm>
          <a:off x="4546600" y="1687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5881</xdr:rowOff>
    </xdr:from>
    <xdr:ext cx="599010" cy="259045"/>
    <xdr:sp macro="" textlink="">
      <xdr:nvSpPr>
        <xdr:cNvPr id="233" name="扶助費最大値テキスト"/>
        <xdr:cNvSpPr txBox="1"/>
      </xdr:nvSpPr>
      <xdr:spPr>
        <a:xfrm>
          <a:off x="4686300" y="152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59204</xdr:rowOff>
    </xdr:from>
    <xdr:to>
      <xdr:col>6</xdr:col>
      <xdr:colOff>600075</xdr:colOff>
      <xdr:row>90</xdr:row>
      <xdr:rowOff>59204</xdr:rowOff>
    </xdr:to>
    <xdr:cxnSp macro="">
      <xdr:nvCxnSpPr>
        <xdr:cNvPr id="234" name="直線コネクタ 233"/>
        <xdr:cNvCxnSpPr/>
      </xdr:nvCxnSpPr>
      <xdr:spPr>
        <a:xfrm>
          <a:off x="4546600" y="1548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110810</xdr:rowOff>
    </xdr:from>
    <xdr:to>
      <xdr:col>6</xdr:col>
      <xdr:colOff>511175</xdr:colOff>
      <xdr:row>98</xdr:row>
      <xdr:rowOff>25972</xdr:rowOff>
    </xdr:to>
    <xdr:cxnSp macro="">
      <xdr:nvCxnSpPr>
        <xdr:cNvPr id="235" name="直線コネクタ 234"/>
        <xdr:cNvCxnSpPr/>
      </xdr:nvCxnSpPr>
      <xdr:spPr>
        <a:xfrm flipV="1">
          <a:off x="3797300" y="16741460"/>
          <a:ext cx="838200" cy="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116806</xdr:rowOff>
    </xdr:from>
    <xdr:ext cx="534377" cy="259045"/>
    <xdr:sp macro="" textlink="">
      <xdr:nvSpPr>
        <xdr:cNvPr id="236" name="扶助費平均値テキスト"/>
        <xdr:cNvSpPr txBox="1"/>
      </xdr:nvSpPr>
      <xdr:spPr>
        <a:xfrm>
          <a:off x="4686300" y="1623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93929</xdr:rowOff>
    </xdr:from>
    <xdr:to>
      <xdr:col>6</xdr:col>
      <xdr:colOff>561975</xdr:colOff>
      <xdr:row>96</xdr:row>
      <xdr:rowOff>24079</xdr:rowOff>
    </xdr:to>
    <xdr:sp macro="" textlink="">
      <xdr:nvSpPr>
        <xdr:cNvPr id="237" name="フローチャート : 判断 236"/>
        <xdr:cNvSpPr/>
      </xdr:nvSpPr>
      <xdr:spPr>
        <a:xfrm>
          <a:off x="4584700" y="163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25972</xdr:rowOff>
    </xdr:from>
    <xdr:to>
      <xdr:col>5</xdr:col>
      <xdr:colOff>358775</xdr:colOff>
      <xdr:row>98</xdr:row>
      <xdr:rowOff>95008</xdr:rowOff>
    </xdr:to>
    <xdr:cxnSp macro="">
      <xdr:nvCxnSpPr>
        <xdr:cNvPr id="238" name="直線コネクタ 237"/>
        <xdr:cNvCxnSpPr/>
      </xdr:nvCxnSpPr>
      <xdr:spPr>
        <a:xfrm flipV="1">
          <a:off x="2908300" y="16828072"/>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8634</xdr:rowOff>
    </xdr:from>
    <xdr:to>
      <xdr:col>5</xdr:col>
      <xdr:colOff>409575</xdr:colOff>
      <xdr:row>96</xdr:row>
      <xdr:rowOff>110234</xdr:rowOff>
    </xdr:to>
    <xdr:sp macro="" textlink="">
      <xdr:nvSpPr>
        <xdr:cNvPr id="239" name="フローチャート : 判断 238"/>
        <xdr:cNvSpPr/>
      </xdr:nvSpPr>
      <xdr:spPr>
        <a:xfrm>
          <a:off x="3746500" y="1646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126761</xdr:rowOff>
    </xdr:from>
    <xdr:ext cx="534377" cy="259045"/>
    <xdr:sp macro="" textlink="">
      <xdr:nvSpPr>
        <xdr:cNvPr id="240" name="テキスト ボックス 239"/>
        <xdr:cNvSpPr txBox="1"/>
      </xdr:nvSpPr>
      <xdr:spPr>
        <a:xfrm>
          <a:off x="3530111" y="162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95008</xdr:rowOff>
    </xdr:from>
    <xdr:to>
      <xdr:col>4</xdr:col>
      <xdr:colOff>155575</xdr:colOff>
      <xdr:row>98</xdr:row>
      <xdr:rowOff>103953</xdr:rowOff>
    </xdr:to>
    <xdr:cxnSp macro="">
      <xdr:nvCxnSpPr>
        <xdr:cNvPr id="241" name="直線コネクタ 240"/>
        <xdr:cNvCxnSpPr/>
      </xdr:nvCxnSpPr>
      <xdr:spPr>
        <a:xfrm flipV="1">
          <a:off x="2019300" y="16897108"/>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96158</xdr:rowOff>
    </xdr:from>
    <xdr:to>
      <xdr:col>4</xdr:col>
      <xdr:colOff>206375</xdr:colOff>
      <xdr:row>97</xdr:row>
      <xdr:rowOff>26308</xdr:rowOff>
    </xdr:to>
    <xdr:sp macro="" textlink="">
      <xdr:nvSpPr>
        <xdr:cNvPr id="242" name="フローチャート : 判断 241"/>
        <xdr:cNvSpPr/>
      </xdr:nvSpPr>
      <xdr:spPr>
        <a:xfrm>
          <a:off x="2857500" y="165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42835</xdr:rowOff>
    </xdr:from>
    <xdr:ext cx="534377" cy="259045"/>
    <xdr:sp macro="" textlink="">
      <xdr:nvSpPr>
        <xdr:cNvPr id="243" name="テキスト ボックス 242"/>
        <xdr:cNvSpPr txBox="1"/>
      </xdr:nvSpPr>
      <xdr:spPr>
        <a:xfrm>
          <a:off x="2641111" y="163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103953</xdr:rowOff>
    </xdr:from>
    <xdr:to>
      <xdr:col>2</xdr:col>
      <xdr:colOff>638175</xdr:colOff>
      <xdr:row>98</xdr:row>
      <xdr:rowOff>111210</xdr:rowOff>
    </xdr:to>
    <xdr:cxnSp macro="">
      <xdr:nvCxnSpPr>
        <xdr:cNvPr id="244" name="直線コネクタ 243"/>
        <xdr:cNvCxnSpPr/>
      </xdr:nvCxnSpPr>
      <xdr:spPr>
        <a:xfrm flipV="1">
          <a:off x="1130300" y="16906053"/>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117475</xdr:rowOff>
    </xdr:from>
    <xdr:to>
      <xdr:col>3</xdr:col>
      <xdr:colOff>3175</xdr:colOff>
      <xdr:row>97</xdr:row>
      <xdr:rowOff>47625</xdr:rowOff>
    </xdr:to>
    <xdr:sp macro="" textlink="">
      <xdr:nvSpPr>
        <xdr:cNvPr id="245" name="フローチャート : 判断 244"/>
        <xdr:cNvSpPr/>
      </xdr:nvSpPr>
      <xdr:spPr>
        <a:xfrm>
          <a:off x="196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64152</xdr:rowOff>
    </xdr:from>
    <xdr:ext cx="534377" cy="259045"/>
    <xdr:sp macro="" textlink="">
      <xdr:nvSpPr>
        <xdr:cNvPr id="246" name="テキスト ボックス 245"/>
        <xdr:cNvSpPr txBox="1"/>
      </xdr:nvSpPr>
      <xdr:spPr>
        <a:xfrm>
          <a:off x="1752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107860</xdr:rowOff>
    </xdr:from>
    <xdr:to>
      <xdr:col>1</xdr:col>
      <xdr:colOff>485775</xdr:colOff>
      <xdr:row>97</xdr:row>
      <xdr:rowOff>38010</xdr:rowOff>
    </xdr:to>
    <xdr:sp macro="" textlink="">
      <xdr:nvSpPr>
        <xdr:cNvPr id="247" name="フローチャート : 判断 246"/>
        <xdr:cNvSpPr/>
      </xdr:nvSpPr>
      <xdr:spPr>
        <a:xfrm>
          <a:off x="1079500" y="165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54537</xdr:rowOff>
    </xdr:from>
    <xdr:ext cx="534377" cy="259045"/>
    <xdr:sp macro="" textlink="">
      <xdr:nvSpPr>
        <xdr:cNvPr id="248" name="テキスト ボックス 247"/>
        <xdr:cNvSpPr txBox="1"/>
      </xdr:nvSpPr>
      <xdr:spPr>
        <a:xfrm>
          <a:off x="863111" y="163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60010</xdr:rowOff>
    </xdr:from>
    <xdr:to>
      <xdr:col>6</xdr:col>
      <xdr:colOff>561975</xdr:colOff>
      <xdr:row>97</xdr:row>
      <xdr:rowOff>161610</xdr:rowOff>
    </xdr:to>
    <xdr:sp macro="" textlink="">
      <xdr:nvSpPr>
        <xdr:cNvPr id="254" name="円/楕円 253"/>
        <xdr:cNvSpPr/>
      </xdr:nvSpPr>
      <xdr:spPr>
        <a:xfrm>
          <a:off x="4584700" y="166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38437</xdr:rowOff>
    </xdr:from>
    <xdr:ext cx="534377" cy="259045"/>
    <xdr:sp macro="" textlink="">
      <xdr:nvSpPr>
        <xdr:cNvPr id="255" name="扶助費該当値テキスト"/>
        <xdr:cNvSpPr txBox="1"/>
      </xdr:nvSpPr>
      <xdr:spPr>
        <a:xfrm>
          <a:off x="4686300" y="166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146622</xdr:rowOff>
    </xdr:from>
    <xdr:to>
      <xdr:col>5</xdr:col>
      <xdr:colOff>409575</xdr:colOff>
      <xdr:row>98</xdr:row>
      <xdr:rowOff>76772</xdr:rowOff>
    </xdr:to>
    <xdr:sp macro="" textlink="">
      <xdr:nvSpPr>
        <xdr:cNvPr id="256" name="円/楕円 255"/>
        <xdr:cNvSpPr/>
      </xdr:nvSpPr>
      <xdr:spPr>
        <a:xfrm>
          <a:off x="3746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67899</xdr:rowOff>
    </xdr:from>
    <xdr:ext cx="534377" cy="259045"/>
    <xdr:sp macro="" textlink="">
      <xdr:nvSpPr>
        <xdr:cNvPr id="257" name="テキスト ボックス 256"/>
        <xdr:cNvSpPr txBox="1"/>
      </xdr:nvSpPr>
      <xdr:spPr>
        <a:xfrm>
          <a:off x="3530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44208</xdr:rowOff>
    </xdr:from>
    <xdr:to>
      <xdr:col>4</xdr:col>
      <xdr:colOff>206375</xdr:colOff>
      <xdr:row>98</xdr:row>
      <xdr:rowOff>145808</xdr:rowOff>
    </xdr:to>
    <xdr:sp macro="" textlink="">
      <xdr:nvSpPr>
        <xdr:cNvPr id="258" name="円/楕円 257"/>
        <xdr:cNvSpPr/>
      </xdr:nvSpPr>
      <xdr:spPr>
        <a:xfrm>
          <a:off x="2857500" y="168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136935</xdr:rowOff>
    </xdr:from>
    <xdr:ext cx="534377" cy="259045"/>
    <xdr:sp macro="" textlink="">
      <xdr:nvSpPr>
        <xdr:cNvPr id="259" name="テキスト ボックス 258"/>
        <xdr:cNvSpPr txBox="1"/>
      </xdr:nvSpPr>
      <xdr:spPr>
        <a:xfrm>
          <a:off x="2641111" y="16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53153</xdr:rowOff>
    </xdr:from>
    <xdr:to>
      <xdr:col>3</xdr:col>
      <xdr:colOff>3175</xdr:colOff>
      <xdr:row>98</xdr:row>
      <xdr:rowOff>154753</xdr:rowOff>
    </xdr:to>
    <xdr:sp macro="" textlink="">
      <xdr:nvSpPr>
        <xdr:cNvPr id="260" name="円/楕円 259"/>
        <xdr:cNvSpPr/>
      </xdr:nvSpPr>
      <xdr:spPr>
        <a:xfrm>
          <a:off x="1968500" y="168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145880</xdr:rowOff>
    </xdr:from>
    <xdr:ext cx="534377" cy="259045"/>
    <xdr:sp macro="" textlink="">
      <xdr:nvSpPr>
        <xdr:cNvPr id="261" name="テキスト ボックス 260"/>
        <xdr:cNvSpPr txBox="1"/>
      </xdr:nvSpPr>
      <xdr:spPr>
        <a:xfrm>
          <a:off x="1752111" y="169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60410</xdr:rowOff>
    </xdr:from>
    <xdr:to>
      <xdr:col>1</xdr:col>
      <xdr:colOff>485775</xdr:colOff>
      <xdr:row>98</xdr:row>
      <xdr:rowOff>162010</xdr:rowOff>
    </xdr:to>
    <xdr:sp macro="" textlink="">
      <xdr:nvSpPr>
        <xdr:cNvPr id="262" name="円/楕円 261"/>
        <xdr:cNvSpPr/>
      </xdr:nvSpPr>
      <xdr:spPr>
        <a:xfrm>
          <a:off x="1079500" y="168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153137</xdr:rowOff>
    </xdr:from>
    <xdr:ext cx="534377" cy="259045"/>
    <xdr:sp macro="" textlink="">
      <xdr:nvSpPr>
        <xdr:cNvPr id="263" name="テキスト ボックス 262"/>
        <xdr:cNvSpPr txBox="1"/>
      </xdr:nvSpPr>
      <xdr:spPr>
        <a:xfrm>
          <a:off x="863111" y="169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8" name="直線コネクタ 287"/>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9"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90" name="直線コネクタ 289"/>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91"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2" name="直線コネクタ 291"/>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162046</xdr:rowOff>
    </xdr:from>
    <xdr:to>
      <xdr:col>15</xdr:col>
      <xdr:colOff>180975</xdr:colOff>
      <xdr:row>39</xdr:row>
      <xdr:rowOff>2330</xdr:rowOff>
    </xdr:to>
    <xdr:cxnSp macro="">
      <xdr:nvCxnSpPr>
        <xdr:cNvPr id="293" name="直線コネクタ 292"/>
        <xdr:cNvCxnSpPr/>
      </xdr:nvCxnSpPr>
      <xdr:spPr>
        <a:xfrm>
          <a:off x="9639300" y="6677146"/>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5" name="フローチャート :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162046</xdr:rowOff>
    </xdr:from>
    <xdr:to>
      <xdr:col>14</xdr:col>
      <xdr:colOff>28575</xdr:colOff>
      <xdr:row>39</xdr:row>
      <xdr:rowOff>24695</xdr:rowOff>
    </xdr:to>
    <xdr:cxnSp macro="">
      <xdr:nvCxnSpPr>
        <xdr:cNvPr id="296" name="直線コネクタ 295"/>
        <xdr:cNvCxnSpPr/>
      </xdr:nvCxnSpPr>
      <xdr:spPr>
        <a:xfrm flipV="1">
          <a:off x="8750300" y="6677146"/>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7" name="フローチャート : 判断 296"/>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8" name="テキスト ボックス 297"/>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24695</xdr:rowOff>
    </xdr:from>
    <xdr:to>
      <xdr:col>12</xdr:col>
      <xdr:colOff>511175</xdr:colOff>
      <xdr:row>39</xdr:row>
      <xdr:rowOff>48679</xdr:rowOff>
    </xdr:to>
    <xdr:cxnSp macro="">
      <xdr:nvCxnSpPr>
        <xdr:cNvPr id="299" name="直線コネクタ 298"/>
        <xdr:cNvCxnSpPr/>
      </xdr:nvCxnSpPr>
      <xdr:spPr>
        <a:xfrm flipV="1">
          <a:off x="7861300" y="6711245"/>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300" name="フローチャート : 判断 299"/>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301" name="テキスト ボックス 300"/>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19914</xdr:rowOff>
    </xdr:from>
    <xdr:to>
      <xdr:col>11</xdr:col>
      <xdr:colOff>307975</xdr:colOff>
      <xdr:row>39</xdr:row>
      <xdr:rowOff>48679</xdr:rowOff>
    </xdr:to>
    <xdr:cxnSp macro="">
      <xdr:nvCxnSpPr>
        <xdr:cNvPr id="302" name="直線コネクタ 301"/>
        <xdr:cNvCxnSpPr/>
      </xdr:nvCxnSpPr>
      <xdr:spPr>
        <a:xfrm>
          <a:off x="6972300" y="6706464"/>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3" name="フローチャート : 判断 302"/>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4" name="テキスト ボックス 303"/>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5" name="フローチャート : 判断 304"/>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6" name="テキスト ボックス 305"/>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122980</xdr:rowOff>
    </xdr:from>
    <xdr:to>
      <xdr:col>15</xdr:col>
      <xdr:colOff>231775</xdr:colOff>
      <xdr:row>39</xdr:row>
      <xdr:rowOff>53130</xdr:rowOff>
    </xdr:to>
    <xdr:sp macro="" textlink="">
      <xdr:nvSpPr>
        <xdr:cNvPr id="312" name="円/楕円 311"/>
        <xdr:cNvSpPr/>
      </xdr:nvSpPr>
      <xdr:spPr>
        <a:xfrm>
          <a:off x="10426700" y="6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37907</xdr:rowOff>
    </xdr:from>
    <xdr:ext cx="534377" cy="259045"/>
    <xdr:sp macro="" textlink="">
      <xdr:nvSpPr>
        <xdr:cNvPr id="313" name="補助費等該当値テキスト"/>
        <xdr:cNvSpPr txBox="1"/>
      </xdr:nvSpPr>
      <xdr:spPr>
        <a:xfrm>
          <a:off x="10528300" y="65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111246</xdr:rowOff>
    </xdr:from>
    <xdr:to>
      <xdr:col>14</xdr:col>
      <xdr:colOff>79375</xdr:colOff>
      <xdr:row>39</xdr:row>
      <xdr:rowOff>41396</xdr:rowOff>
    </xdr:to>
    <xdr:sp macro="" textlink="">
      <xdr:nvSpPr>
        <xdr:cNvPr id="314" name="円/楕円 313"/>
        <xdr:cNvSpPr/>
      </xdr:nvSpPr>
      <xdr:spPr>
        <a:xfrm>
          <a:off x="9588500" y="66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32523</xdr:rowOff>
    </xdr:from>
    <xdr:ext cx="534377" cy="259045"/>
    <xdr:sp macro="" textlink="">
      <xdr:nvSpPr>
        <xdr:cNvPr id="315" name="テキスト ボックス 314"/>
        <xdr:cNvSpPr txBox="1"/>
      </xdr:nvSpPr>
      <xdr:spPr>
        <a:xfrm>
          <a:off x="9372111" y="67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145345</xdr:rowOff>
    </xdr:from>
    <xdr:to>
      <xdr:col>12</xdr:col>
      <xdr:colOff>561975</xdr:colOff>
      <xdr:row>39</xdr:row>
      <xdr:rowOff>75495</xdr:rowOff>
    </xdr:to>
    <xdr:sp macro="" textlink="">
      <xdr:nvSpPr>
        <xdr:cNvPr id="316" name="円/楕円 315"/>
        <xdr:cNvSpPr/>
      </xdr:nvSpPr>
      <xdr:spPr>
        <a:xfrm>
          <a:off x="8699500" y="66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66622</xdr:rowOff>
    </xdr:from>
    <xdr:ext cx="534377" cy="259045"/>
    <xdr:sp macro="" textlink="">
      <xdr:nvSpPr>
        <xdr:cNvPr id="317" name="テキスト ボックス 316"/>
        <xdr:cNvSpPr txBox="1"/>
      </xdr:nvSpPr>
      <xdr:spPr>
        <a:xfrm>
          <a:off x="8483111" y="67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169329</xdr:rowOff>
    </xdr:from>
    <xdr:to>
      <xdr:col>11</xdr:col>
      <xdr:colOff>358775</xdr:colOff>
      <xdr:row>39</xdr:row>
      <xdr:rowOff>99479</xdr:rowOff>
    </xdr:to>
    <xdr:sp macro="" textlink="">
      <xdr:nvSpPr>
        <xdr:cNvPr id="318" name="円/楕円 317"/>
        <xdr:cNvSpPr/>
      </xdr:nvSpPr>
      <xdr:spPr>
        <a:xfrm>
          <a:off x="7810500" y="66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90606</xdr:rowOff>
    </xdr:from>
    <xdr:ext cx="534377" cy="259045"/>
    <xdr:sp macro="" textlink="">
      <xdr:nvSpPr>
        <xdr:cNvPr id="319" name="テキスト ボックス 318"/>
        <xdr:cNvSpPr txBox="1"/>
      </xdr:nvSpPr>
      <xdr:spPr>
        <a:xfrm>
          <a:off x="7594111" y="67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140564</xdr:rowOff>
    </xdr:from>
    <xdr:to>
      <xdr:col>10</xdr:col>
      <xdr:colOff>155575</xdr:colOff>
      <xdr:row>39</xdr:row>
      <xdr:rowOff>70714</xdr:rowOff>
    </xdr:to>
    <xdr:sp macro="" textlink="">
      <xdr:nvSpPr>
        <xdr:cNvPr id="320" name="円/楕円 319"/>
        <xdr:cNvSpPr/>
      </xdr:nvSpPr>
      <xdr:spPr>
        <a:xfrm>
          <a:off x="6921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61841</xdr:rowOff>
    </xdr:from>
    <xdr:ext cx="534377" cy="259045"/>
    <xdr:sp macro="" textlink="">
      <xdr:nvSpPr>
        <xdr:cNvPr id="321" name="テキスト ボックス 320"/>
        <xdr:cNvSpPr txBox="1"/>
      </xdr:nvSpPr>
      <xdr:spPr>
        <a:xfrm>
          <a:off x="6705111" y="67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5" name="直線コネクタ 344"/>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6"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7" name="直線コネクタ 346"/>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8"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9" name="直線コネクタ 348"/>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170577</xdr:rowOff>
    </xdr:from>
    <xdr:to>
      <xdr:col>15</xdr:col>
      <xdr:colOff>180975</xdr:colOff>
      <xdr:row>59</xdr:row>
      <xdr:rowOff>13181</xdr:rowOff>
    </xdr:to>
    <xdr:cxnSp macro="">
      <xdr:nvCxnSpPr>
        <xdr:cNvPr id="350" name="直線コネクタ 349"/>
        <xdr:cNvCxnSpPr/>
      </xdr:nvCxnSpPr>
      <xdr:spPr>
        <a:xfrm>
          <a:off x="9639300" y="10114677"/>
          <a:ext cx="8382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51"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2" name="フローチャート : 判断 351"/>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157590</xdr:rowOff>
    </xdr:from>
    <xdr:to>
      <xdr:col>14</xdr:col>
      <xdr:colOff>28575</xdr:colOff>
      <xdr:row>58</xdr:row>
      <xdr:rowOff>170577</xdr:rowOff>
    </xdr:to>
    <xdr:cxnSp macro="">
      <xdr:nvCxnSpPr>
        <xdr:cNvPr id="353" name="直線コネクタ 352"/>
        <xdr:cNvCxnSpPr/>
      </xdr:nvCxnSpPr>
      <xdr:spPr>
        <a:xfrm>
          <a:off x="8750300" y="10101690"/>
          <a:ext cx="8890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4" name="フローチャート : 判断 353"/>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5" name="テキスト ボックス 354"/>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157590</xdr:rowOff>
    </xdr:from>
    <xdr:to>
      <xdr:col>12</xdr:col>
      <xdr:colOff>511175</xdr:colOff>
      <xdr:row>59</xdr:row>
      <xdr:rowOff>8124</xdr:rowOff>
    </xdr:to>
    <xdr:cxnSp macro="">
      <xdr:nvCxnSpPr>
        <xdr:cNvPr id="356" name="直線コネクタ 355"/>
        <xdr:cNvCxnSpPr/>
      </xdr:nvCxnSpPr>
      <xdr:spPr>
        <a:xfrm flipV="1">
          <a:off x="7861300" y="10101690"/>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7" name="フローチャート : 判断 356"/>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8" name="テキスト ボックス 357"/>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8124</xdr:rowOff>
    </xdr:from>
    <xdr:to>
      <xdr:col>11</xdr:col>
      <xdr:colOff>307975</xdr:colOff>
      <xdr:row>59</xdr:row>
      <xdr:rowOff>22020</xdr:rowOff>
    </xdr:to>
    <xdr:cxnSp macro="">
      <xdr:nvCxnSpPr>
        <xdr:cNvPr id="359" name="直線コネクタ 358"/>
        <xdr:cNvCxnSpPr/>
      </xdr:nvCxnSpPr>
      <xdr:spPr>
        <a:xfrm flipV="1">
          <a:off x="6972300" y="10123674"/>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60" name="フローチャート : 判断 359"/>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61" name="テキスト ボックス 360"/>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2" name="フローチャート : 判断 361"/>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3" name="テキスト ボックス 362"/>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133831</xdr:rowOff>
    </xdr:from>
    <xdr:to>
      <xdr:col>15</xdr:col>
      <xdr:colOff>231775</xdr:colOff>
      <xdr:row>59</xdr:row>
      <xdr:rowOff>63981</xdr:rowOff>
    </xdr:to>
    <xdr:sp macro="" textlink="">
      <xdr:nvSpPr>
        <xdr:cNvPr id="369" name="円/楕円 368"/>
        <xdr:cNvSpPr/>
      </xdr:nvSpPr>
      <xdr:spPr>
        <a:xfrm>
          <a:off x="10426700" y="100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48758</xdr:rowOff>
    </xdr:from>
    <xdr:ext cx="534377" cy="259045"/>
    <xdr:sp macro="" textlink="">
      <xdr:nvSpPr>
        <xdr:cNvPr id="370" name="普通建設事業費該当値テキスト"/>
        <xdr:cNvSpPr txBox="1"/>
      </xdr:nvSpPr>
      <xdr:spPr>
        <a:xfrm>
          <a:off x="10528300" y="99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119777</xdr:rowOff>
    </xdr:from>
    <xdr:to>
      <xdr:col>14</xdr:col>
      <xdr:colOff>79375</xdr:colOff>
      <xdr:row>59</xdr:row>
      <xdr:rowOff>49927</xdr:rowOff>
    </xdr:to>
    <xdr:sp macro="" textlink="">
      <xdr:nvSpPr>
        <xdr:cNvPr id="371" name="円/楕円 370"/>
        <xdr:cNvSpPr/>
      </xdr:nvSpPr>
      <xdr:spPr>
        <a:xfrm>
          <a:off x="9588500" y="10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41054</xdr:rowOff>
    </xdr:from>
    <xdr:ext cx="534377" cy="259045"/>
    <xdr:sp macro="" textlink="">
      <xdr:nvSpPr>
        <xdr:cNvPr id="372" name="テキスト ボックス 371"/>
        <xdr:cNvSpPr txBox="1"/>
      </xdr:nvSpPr>
      <xdr:spPr>
        <a:xfrm>
          <a:off x="9372111" y="101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106790</xdr:rowOff>
    </xdr:from>
    <xdr:to>
      <xdr:col>12</xdr:col>
      <xdr:colOff>561975</xdr:colOff>
      <xdr:row>59</xdr:row>
      <xdr:rowOff>36940</xdr:rowOff>
    </xdr:to>
    <xdr:sp macro="" textlink="">
      <xdr:nvSpPr>
        <xdr:cNvPr id="373" name="円/楕円 372"/>
        <xdr:cNvSpPr/>
      </xdr:nvSpPr>
      <xdr:spPr>
        <a:xfrm>
          <a:off x="8699500" y="100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28067</xdr:rowOff>
    </xdr:from>
    <xdr:ext cx="534377" cy="259045"/>
    <xdr:sp macro="" textlink="">
      <xdr:nvSpPr>
        <xdr:cNvPr id="374" name="テキスト ボックス 373"/>
        <xdr:cNvSpPr txBox="1"/>
      </xdr:nvSpPr>
      <xdr:spPr>
        <a:xfrm>
          <a:off x="8483111" y="101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128774</xdr:rowOff>
    </xdr:from>
    <xdr:to>
      <xdr:col>11</xdr:col>
      <xdr:colOff>358775</xdr:colOff>
      <xdr:row>59</xdr:row>
      <xdr:rowOff>58924</xdr:rowOff>
    </xdr:to>
    <xdr:sp macro="" textlink="">
      <xdr:nvSpPr>
        <xdr:cNvPr id="375" name="円/楕円 374"/>
        <xdr:cNvSpPr/>
      </xdr:nvSpPr>
      <xdr:spPr>
        <a:xfrm>
          <a:off x="7810500" y="100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50051</xdr:rowOff>
    </xdr:from>
    <xdr:ext cx="534377" cy="259045"/>
    <xdr:sp macro="" textlink="">
      <xdr:nvSpPr>
        <xdr:cNvPr id="376" name="テキスト ボックス 375"/>
        <xdr:cNvSpPr txBox="1"/>
      </xdr:nvSpPr>
      <xdr:spPr>
        <a:xfrm>
          <a:off x="7594111" y="101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142670</xdr:rowOff>
    </xdr:from>
    <xdr:to>
      <xdr:col>10</xdr:col>
      <xdr:colOff>155575</xdr:colOff>
      <xdr:row>59</xdr:row>
      <xdr:rowOff>72820</xdr:rowOff>
    </xdr:to>
    <xdr:sp macro="" textlink="">
      <xdr:nvSpPr>
        <xdr:cNvPr id="377" name="円/楕円 376"/>
        <xdr:cNvSpPr/>
      </xdr:nvSpPr>
      <xdr:spPr>
        <a:xfrm>
          <a:off x="6921500" y="100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63947</xdr:rowOff>
    </xdr:from>
    <xdr:ext cx="534377" cy="259045"/>
    <xdr:sp macro="" textlink="">
      <xdr:nvSpPr>
        <xdr:cNvPr id="378" name="テキスト ボックス 377"/>
        <xdr:cNvSpPr txBox="1"/>
      </xdr:nvSpPr>
      <xdr:spPr>
        <a:xfrm>
          <a:off x="6705111" y="101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2" name="直線コネクタ 401"/>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5"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6" name="直線コネクタ 405"/>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169405</xdr:rowOff>
    </xdr:from>
    <xdr:to>
      <xdr:col>15</xdr:col>
      <xdr:colOff>180975</xdr:colOff>
      <xdr:row>79</xdr:row>
      <xdr:rowOff>8099</xdr:rowOff>
    </xdr:to>
    <xdr:cxnSp macro="">
      <xdr:nvCxnSpPr>
        <xdr:cNvPr id="407" name="直線コネクタ 406"/>
        <xdr:cNvCxnSpPr/>
      </xdr:nvCxnSpPr>
      <xdr:spPr>
        <a:xfrm>
          <a:off x="9639300" y="13542505"/>
          <a:ext cx="8382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8"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9" name="フローチャート : 判断 408"/>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10" name="フローチャート : 判断 409"/>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11" name="テキスト ボックス 410"/>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128749</xdr:rowOff>
    </xdr:from>
    <xdr:to>
      <xdr:col>15</xdr:col>
      <xdr:colOff>231775</xdr:colOff>
      <xdr:row>79</xdr:row>
      <xdr:rowOff>58899</xdr:rowOff>
    </xdr:to>
    <xdr:sp macro="" textlink="">
      <xdr:nvSpPr>
        <xdr:cNvPr id="417" name="円/楕円 416"/>
        <xdr:cNvSpPr/>
      </xdr:nvSpPr>
      <xdr:spPr>
        <a:xfrm>
          <a:off x="10426700" y="135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8"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118605</xdr:rowOff>
    </xdr:from>
    <xdr:to>
      <xdr:col>14</xdr:col>
      <xdr:colOff>79375</xdr:colOff>
      <xdr:row>79</xdr:row>
      <xdr:rowOff>48755</xdr:rowOff>
    </xdr:to>
    <xdr:sp macro="" textlink="">
      <xdr:nvSpPr>
        <xdr:cNvPr id="419" name="円/楕円 418"/>
        <xdr:cNvSpPr/>
      </xdr:nvSpPr>
      <xdr:spPr>
        <a:xfrm>
          <a:off x="9588500" y="134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39882</xdr:rowOff>
    </xdr:from>
    <xdr:ext cx="534377" cy="259045"/>
    <xdr:sp macro="" textlink="">
      <xdr:nvSpPr>
        <xdr:cNvPr id="420" name="テキスト ボックス 419"/>
        <xdr:cNvSpPr txBox="1"/>
      </xdr:nvSpPr>
      <xdr:spPr>
        <a:xfrm>
          <a:off x="9372111" y="135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4" name="直線コネクタ 443"/>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7"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8" name="直線コネクタ 447"/>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155885</xdr:rowOff>
    </xdr:from>
    <xdr:to>
      <xdr:col>15</xdr:col>
      <xdr:colOff>180975</xdr:colOff>
      <xdr:row>99</xdr:row>
      <xdr:rowOff>16377</xdr:rowOff>
    </xdr:to>
    <xdr:cxnSp macro="">
      <xdr:nvCxnSpPr>
        <xdr:cNvPr id="449" name="直線コネクタ 448"/>
        <xdr:cNvCxnSpPr/>
      </xdr:nvCxnSpPr>
      <xdr:spPr>
        <a:xfrm>
          <a:off x="9639300" y="16957985"/>
          <a:ext cx="8382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50"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51" name="フローチャート : 判断 450"/>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2" name="フローチャート : 判断 451"/>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3" name="テキスト ボックス 452"/>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137027</xdr:rowOff>
    </xdr:from>
    <xdr:to>
      <xdr:col>15</xdr:col>
      <xdr:colOff>231775</xdr:colOff>
      <xdr:row>99</xdr:row>
      <xdr:rowOff>67177</xdr:rowOff>
    </xdr:to>
    <xdr:sp macro="" textlink="">
      <xdr:nvSpPr>
        <xdr:cNvPr id="459" name="円/楕円 458"/>
        <xdr:cNvSpPr/>
      </xdr:nvSpPr>
      <xdr:spPr>
        <a:xfrm>
          <a:off x="10426700" y="169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51954</xdr:rowOff>
    </xdr:from>
    <xdr:ext cx="469744" cy="259045"/>
    <xdr:sp macro="" textlink="">
      <xdr:nvSpPr>
        <xdr:cNvPr id="460" name="普通建設事業費 （ うち更新整備　）該当値テキスト"/>
        <xdr:cNvSpPr txBox="1"/>
      </xdr:nvSpPr>
      <xdr:spPr>
        <a:xfrm>
          <a:off x="10528300" y="168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105085</xdr:rowOff>
    </xdr:from>
    <xdr:to>
      <xdr:col>14</xdr:col>
      <xdr:colOff>79375</xdr:colOff>
      <xdr:row>99</xdr:row>
      <xdr:rowOff>35235</xdr:rowOff>
    </xdr:to>
    <xdr:sp macro="" textlink="">
      <xdr:nvSpPr>
        <xdr:cNvPr id="461" name="円/楕円 460"/>
        <xdr:cNvSpPr/>
      </xdr:nvSpPr>
      <xdr:spPr>
        <a:xfrm>
          <a:off x="9588500" y="169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26362</xdr:rowOff>
    </xdr:from>
    <xdr:ext cx="469744" cy="259045"/>
    <xdr:sp macro="" textlink="">
      <xdr:nvSpPr>
        <xdr:cNvPr id="462" name="テキスト ボックス 461"/>
        <xdr:cNvSpPr txBox="1"/>
      </xdr:nvSpPr>
      <xdr:spPr>
        <a:xfrm>
          <a:off x="9404427" y="1699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4" name="直線コネクタ 483"/>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7"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8" name="直線コネクタ 487"/>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139462</xdr:rowOff>
    </xdr:from>
    <xdr:to>
      <xdr:col>23</xdr:col>
      <xdr:colOff>517525</xdr:colOff>
      <xdr:row>38</xdr:row>
      <xdr:rowOff>139700</xdr:rowOff>
    </xdr:to>
    <xdr:cxnSp macro="">
      <xdr:nvCxnSpPr>
        <xdr:cNvPr id="489" name="直線コネクタ 488"/>
        <xdr:cNvCxnSpPr/>
      </xdr:nvCxnSpPr>
      <xdr:spPr>
        <a:xfrm flipV="1">
          <a:off x="15481300" y="6654562"/>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90"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91" name="フローチャート : 判断 490"/>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125518</xdr:rowOff>
    </xdr:from>
    <xdr:to>
      <xdr:col>22</xdr:col>
      <xdr:colOff>365125</xdr:colOff>
      <xdr:row>38</xdr:row>
      <xdr:rowOff>139700</xdr:rowOff>
    </xdr:to>
    <xdr:cxnSp macro="">
      <xdr:nvCxnSpPr>
        <xdr:cNvPr id="492" name="直線コネクタ 491"/>
        <xdr:cNvCxnSpPr/>
      </xdr:nvCxnSpPr>
      <xdr:spPr>
        <a:xfrm>
          <a:off x="14592300" y="6640618"/>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3" name="フローチャート : 判断 492"/>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4" name="テキスト ボックス 493"/>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115386</xdr:rowOff>
    </xdr:from>
    <xdr:to>
      <xdr:col>21</xdr:col>
      <xdr:colOff>161925</xdr:colOff>
      <xdr:row>38</xdr:row>
      <xdr:rowOff>125518</xdr:rowOff>
    </xdr:to>
    <xdr:cxnSp macro="">
      <xdr:nvCxnSpPr>
        <xdr:cNvPr id="495" name="直線コネクタ 494"/>
        <xdr:cNvCxnSpPr/>
      </xdr:nvCxnSpPr>
      <xdr:spPr>
        <a:xfrm>
          <a:off x="13703300" y="6459036"/>
          <a:ext cx="889000" cy="1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6" name="フローチャート : 判断 495"/>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7" name="テキスト ボックス 496"/>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15707</xdr:rowOff>
    </xdr:from>
    <xdr:to>
      <xdr:col>19</xdr:col>
      <xdr:colOff>644525</xdr:colOff>
      <xdr:row>37</xdr:row>
      <xdr:rowOff>115386</xdr:rowOff>
    </xdr:to>
    <xdr:cxnSp macro="">
      <xdr:nvCxnSpPr>
        <xdr:cNvPr id="498" name="直線コネクタ 497"/>
        <xdr:cNvCxnSpPr/>
      </xdr:nvCxnSpPr>
      <xdr:spPr>
        <a:xfrm>
          <a:off x="12814300" y="6359357"/>
          <a:ext cx="889000" cy="9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9" name="フローチャート : 判断 498"/>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500" name="テキスト ボックス 499"/>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501" name="フローチャート : 判断 500"/>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2" name="テキスト ボックス 501"/>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88662</xdr:rowOff>
    </xdr:from>
    <xdr:to>
      <xdr:col>23</xdr:col>
      <xdr:colOff>568325</xdr:colOff>
      <xdr:row>39</xdr:row>
      <xdr:rowOff>18812</xdr:rowOff>
    </xdr:to>
    <xdr:sp macro="" textlink="">
      <xdr:nvSpPr>
        <xdr:cNvPr id="508" name="円/楕円 507"/>
        <xdr:cNvSpPr/>
      </xdr:nvSpPr>
      <xdr:spPr>
        <a:xfrm>
          <a:off x="16268700" y="66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13932" cy="259045"/>
    <xdr:sp macro="" textlink="">
      <xdr:nvSpPr>
        <xdr:cNvPr id="509" name="災害復旧事業費該当値テキスト"/>
        <xdr:cNvSpPr txBox="1"/>
      </xdr:nvSpPr>
      <xdr:spPr>
        <a:xfrm>
          <a:off x="16370300" y="6526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74718</xdr:rowOff>
    </xdr:from>
    <xdr:to>
      <xdr:col>21</xdr:col>
      <xdr:colOff>212725</xdr:colOff>
      <xdr:row>39</xdr:row>
      <xdr:rowOff>4868</xdr:rowOff>
    </xdr:to>
    <xdr:sp macro="" textlink="">
      <xdr:nvSpPr>
        <xdr:cNvPr id="512" name="円/楕円 511"/>
        <xdr:cNvSpPr/>
      </xdr:nvSpPr>
      <xdr:spPr>
        <a:xfrm>
          <a:off x="14541500" y="65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167445</xdr:rowOff>
    </xdr:from>
    <xdr:ext cx="469744" cy="259045"/>
    <xdr:sp macro="" textlink="">
      <xdr:nvSpPr>
        <xdr:cNvPr id="513" name="テキスト ボックス 512"/>
        <xdr:cNvSpPr txBox="1"/>
      </xdr:nvSpPr>
      <xdr:spPr>
        <a:xfrm>
          <a:off x="14357427" y="66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64586</xdr:rowOff>
    </xdr:from>
    <xdr:to>
      <xdr:col>20</xdr:col>
      <xdr:colOff>9525</xdr:colOff>
      <xdr:row>37</xdr:row>
      <xdr:rowOff>166186</xdr:rowOff>
    </xdr:to>
    <xdr:sp macro="" textlink="">
      <xdr:nvSpPr>
        <xdr:cNvPr id="514" name="円/楕円 513"/>
        <xdr:cNvSpPr/>
      </xdr:nvSpPr>
      <xdr:spPr>
        <a:xfrm>
          <a:off x="13652500" y="6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11263</xdr:rowOff>
    </xdr:from>
    <xdr:ext cx="534377" cy="259045"/>
    <xdr:sp macro="" textlink="">
      <xdr:nvSpPr>
        <xdr:cNvPr id="515" name="テキスト ボックス 514"/>
        <xdr:cNvSpPr txBox="1"/>
      </xdr:nvSpPr>
      <xdr:spPr>
        <a:xfrm>
          <a:off x="13436111" y="61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136357</xdr:rowOff>
    </xdr:from>
    <xdr:to>
      <xdr:col>18</xdr:col>
      <xdr:colOff>492125</xdr:colOff>
      <xdr:row>37</xdr:row>
      <xdr:rowOff>66507</xdr:rowOff>
    </xdr:to>
    <xdr:sp macro="" textlink="">
      <xdr:nvSpPr>
        <xdr:cNvPr id="516" name="円/楕円 515"/>
        <xdr:cNvSpPr/>
      </xdr:nvSpPr>
      <xdr:spPr>
        <a:xfrm>
          <a:off x="12763500" y="63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83034</xdr:rowOff>
    </xdr:from>
    <xdr:ext cx="534377" cy="259045"/>
    <xdr:sp macro="" textlink="">
      <xdr:nvSpPr>
        <xdr:cNvPr id="517" name="テキスト ボックス 516"/>
        <xdr:cNvSpPr txBox="1"/>
      </xdr:nvSpPr>
      <xdr:spPr>
        <a:xfrm>
          <a:off x="12547111" y="60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90" name="直線コネクタ 589"/>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91"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2" name="直線コネクタ 591"/>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3"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4" name="直線コネクタ 593"/>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105321</xdr:rowOff>
    </xdr:from>
    <xdr:to>
      <xdr:col>23</xdr:col>
      <xdr:colOff>517525</xdr:colOff>
      <xdr:row>76</xdr:row>
      <xdr:rowOff>155321</xdr:rowOff>
    </xdr:to>
    <xdr:cxnSp macro="">
      <xdr:nvCxnSpPr>
        <xdr:cNvPr id="595" name="直線コネクタ 594"/>
        <xdr:cNvCxnSpPr/>
      </xdr:nvCxnSpPr>
      <xdr:spPr>
        <a:xfrm>
          <a:off x="15481300" y="13135521"/>
          <a:ext cx="8382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6"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7" name="フローチャート : 判断 596"/>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92863</xdr:rowOff>
    </xdr:from>
    <xdr:to>
      <xdr:col>22</xdr:col>
      <xdr:colOff>365125</xdr:colOff>
      <xdr:row>76</xdr:row>
      <xdr:rowOff>105321</xdr:rowOff>
    </xdr:to>
    <xdr:cxnSp macro="">
      <xdr:nvCxnSpPr>
        <xdr:cNvPr id="598" name="直線コネクタ 597"/>
        <xdr:cNvCxnSpPr/>
      </xdr:nvCxnSpPr>
      <xdr:spPr>
        <a:xfrm>
          <a:off x="14592300" y="1312306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9" name="フローチャート : 判断 598"/>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600" name="テキスト ボックス 599"/>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92850</xdr:rowOff>
    </xdr:from>
    <xdr:to>
      <xdr:col>21</xdr:col>
      <xdr:colOff>161925</xdr:colOff>
      <xdr:row>76</xdr:row>
      <xdr:rowOff>92863</xdr:rowOff>
    </xdr:to>
    <xdr:cxnSp macro="">
      <xdr:nvCxnSpPr>
        <xdr:cNvPr id="601" name="直線コネクタ 600"/>
        <xdr:cNvCxnSpPr/>
      </xdr:nvCxnSpPr>
      <xdr:spPr>
        <a:xfrm>
          <a:off x="13703300" y="1312305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2" name="フローチャート : 判断 601"/>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3" name="テキスト ボックス 602"/>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81902</xdr:rowOff>
    </xdr:from>
    <xdr:to>
      <xdr:col>19</xdr:col>
      <xdr:colOff>644525</xdr:colOff>
      <xdr:row>76</xdr:row>
      <xdr:rowOff>92850</xdr:rowOff>
    </xdr:to>
    <xdr:cxnSp macro="">
      <xdr:nvCxnSpPr>
        <xdr:cNvPr id="604" name="直線コネクタ 603"/>
        <xdr:cNvCxnSpPr/>
      </xdr:nvCxnSpPr>
      <xdr:spPr>
        <a:xfrm>
          <a:off x="12814300" y="13112102"/>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5" name="フローチャート : 判断 604"/>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6" name="テキスト ボックス 605"/>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7" name="フローチャート : 判断 606"/>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8" name="テキスト ボックス 607"/>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104521</xdr:rowOff>
    </xdr:from>
    <xdr:to>
      <xdr:col>23</xdr:col>
      <xdr:colOff>568325</xdr:colOff>
      <xdr:row>77</xdr:row>
      <xdr:rowOff>34671</xdr:rowOff>
    </xdr:to>
    <xdr:sp macro="" textlink="">
      <xdr:nvSpPr>
        <xdr:cNvPr id="614" name="円/楕円 613"/>
        <xdr:cNvSpPr/>
      </xdr:nvSpPr>
      <xdr:spPr>
        <a:xfrm>
          <a:off x="16268700" y="13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82948</xdr:rowOff>
    </xdr:from>
    <xdr:ext cx="534377" cy="259045"/>
    <xdr:sp macro="" textlink="">
      <xdr:nvSpPr>
        <xdr:cNvPr id="615" name="公債費該当値テキスト"/>
        <xdr:cNvSpPr txBox="1"/>
      </xdr:nvSpPr>
      <xdr:spPr>
        <a:xfrm>
          <a:off x="16370300" y="131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54521</xdr:rowOff>
    </xdr:from>
    <xdr:to>
      <xdr:col>22</xdr:col>
      <xdr:colOff>415925</xdr:colOff>
      <xdr:row>76</xdr:row>
      <xdr:rowOff>156121</xdr:rowOff>
    </xdr:to>
    <xdr:sp macro="" textlink="">
      <xdr:nvSpPr>
        <xdr:cNvPr id="616" name="円/楕円 615"/>
        <xdr:cNvSpPr/>
      </xdr:nvSpPr>
      <xdr:spPr>
        <a:xfrm>
          <a:off x="15430500" y="130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147248</xdr:rowOff>
    </xdr:from>
    <xdr:ext cx="534377" cy="259045"/>
    <xdr:sp macro="" textlink="">
      <xdr:nvSpPr>
        <xdr:cNvPr id="617" name="テキスト ボックス 616"/>
        <xdr:cNvSpPr txBox="1"/>
      </xdr:nvSpPr>
      <xdr:spPr>
        <a:xfrm>
          <a:off x="15214111" y="131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42063</xdr:rowOff>
    </xdr:from>
    <xdr:to>
      <xdr:col>21</xdr:col>
      <xdr:colOff>212725</xdr:colOff>
      <xdr:row>76</xdr:row>
      <xdr:rowOff>143663</xdr:rowOff>
    </xdr:to>
    <xdr:sp macro="" textlink="">
      <xdr:nvSpPr>
        <xdr:cNvPr id="618" name="円/楕円 617"/>
        <xdr:cNvSpPr/>
      </xdr:nvSpPr>
      <xdr:spPr>
        <a:xfrm>
          <a:off x="14541500" y="130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134790</xdr:rowOff>
    </xdr:from>
    <xdr:ext cx="534377" cy="259045"/>
    <xdr:sp macro="" textlink="">
      <xdr:nvSpPr>
        <xdr:cNvPr id="619" name="テキスト ボックス 618"/>
        <xdr:cNvSpPr txBox="1"/>
      </xdr:nvSpPr>
      <xdr:spPr>
        <a:xfrm>
          <a:off x="14325111" y="131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42050</xdr:rowOff>
    </xdr:from>
    <xdr:to>
      <xdr:col>20</xdr:col>
      <xdr:colOff>9525</xdr:colOff>
      <xdr:row>76</xdr:row>
      <xdr:rowOff>143650</xdr:rowOff>
    </xdr:to>
    <xdr:sp macro="" textlink="">
      <xdr:nvSpPr>
        <xdr:cNvPr id="620" name="円/楕円 619"/>
        <xdr:cNvSpPr/>
      </xdr:nvSpPr>
      <xdr:spPr>
        <a:xfrm>
          <a:off x="13652500" y="130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134777</xdr:rowOff>
    </xdr:from>
    <xdr:ext cx="534377" cy="259045"/>
    <xdr:sp macro="" textlink="">
      <xdr:nvSpPr>
        <xdr:cNvPr id="621" name="テキスト ボックス 620"/>
        <xdr:cNvSpPr txBox="1"/>
      </xdr:nvSpPr>
      <xdr:spPr>
        <a:xfrm>
          <a:off x="13436111" y="131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31102</xdr:rowOff>
    </xdr:from>
    <xdr:to>
      <xdr:col>18</xdr:col>
      <xdr:colOff>492125</xdr:colOff>
      <xdr:row>76</xdr:row>
      <xdr:rowOff>132702</xdr:rowOff>
    </xdr:to>
    <xdr:sp macro="" textlink="">
      <xdr:nvSpPr>
        <xdr:cNvPr id="622" name="円/楕円 621"/>
        <xdr:cNvSpPr/>
      </xdr:nvSpPr>
      <xdr:spPr>
        <a:xfrm>
          <a:off x="12763500" y="130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123829</xdr:rowOff>
    </xdr:from>
    <xdr:ext cx="534377" cy="259045"/>
    <xdr:sp macro="" textlink="">
      <xdr:nvSpPr>
        <xdr:cNvPr id="623" name="テキスト ボックス 622"/>
        <xdr:cNvSpPr txBox="1"/>
      </xdr:nvSpPr>
      <xdr:spPr>
        <a:xfrm>
          <a:off x="12547111" y="131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7" name="テキスト ボックス 63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1" name="テキスト ボックス 64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3" name="テキスト ボックス 64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7" name="直線コネクタ 646"/>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8"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9" name="直線コネクタ 648"/>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50"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51" name="直線コネクタ 650"/>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16374</xdr:rowOff>
    </xdr:from>
    <xdr:to>
      <xdr:col>23</xdr:col>
      <xdr:colOff>517525</xdr:colOff>
      <xdr:row>99</xdr:row>
      <xdr:rowOff>28924</xdr:rowOff>
    </xdr:to>
    <xdr:cxnSp macro="">
      <xdr:nvCxnSpPr>
        <xdr:cNvPr id="652" name="直線コネクタ 651"/>
        <xdr:cNvCxnSpPr/>
      </xdr:nvCxnSpPr>
      <xdr:spPr>
        <a:xfrm flipV="1">
          <a:off x="15481300" y="16989924"/>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3"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4" name="フローチャート : 判断 653"/>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25084</xdr:rowOff>
    </xdr:from>
    <xdr:to>
      <xdr:col>22</xdr:col>
      <xdr:colOff>365125</xdr:colOff>
      <xdr:row>99</xdr:row>
      <xdr:rowOff>28924</xdr:rowOff>
    </xdr:to>
    <xdr:cxnSp macro="">
      <xdr:nvCxnSpPr>
        <xdr:cNvPr id="655" name="直線コネクタ 654"/>
        <xdr:cNvCxnSpPr/>
      </xdr:nvCxnSpPr>
      <xdr:spPr>
        <a:xfrm>
          <a:off x="14592300" y="16998634"/>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6" name="フローチャート : 判断 655"/>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7" name="テキスト ボックス 656"/>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151340</xdr:rowOff>
    </xdr:from>
    <xdr:to>
      <xdr:col>21</xdr:col>
      <xdr:colOff>161925</xdr:colOff>
      <xdr:row>99</xdr:row>
      <xdr:rowOff>25084</xdr:rowOff>
    </xdr:to>
    <xdr:cxnSp macro="">
      <xdr:nvCxnSpPr>
        <xdr:cNvPr id="658" name="直線コネクタ 657"/>
        <xdr:cNvCxnSpPr/>
      </xdr:nvCxnSpPr>
      <xdr:spPr>
        <a:xfrm>
          <a:off x="13703300" y="16953440"/>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9" name="フローチャート : 判断 658"/>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60" name="テキスト ボックス 659"/>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105916</xdr:rowOff>
    </xdr:from>
    <xdr:to>
      <xdr:col>19</xdr:col>
      <xdr:colOff>644525</xdr:colOff>
      <xdr:row>98</xdr:row>
      <xdr:rowOff>151340</xdr:rowOff>
    </xdr:to>
    <xdr:cxnSp macro="">
      <xdr:nvCxnSpPr>
        <xdr:cNvPr id="661" name="直線コネクタ 660"/>
        <xdr:cNvCxnSpPr/>
      </xdr:nvCxnSpPr>
      <xdr:spPr>
        <a:xfrm>
          <a:off x="12814300" y="16908016"/>
          <a:ext cx="889000" cy="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2" name="フローチャート : 判断 661"/>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3" name="テキスト ボックス 662"/>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4" name="フローチャート : 判断 663"/>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5" name="テキスト ボックス 664"/>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137024</xdr:rowOff>
    </xdr:from>
    <xdr:to>
      <xdr:col>23</xdr:col>
      <xdr:colOff>568325</xdr:colOff>
      <xdr:row>99</xdr:row>
      <xdr:rowOff>67174</xdr:rowOff>
    </xdr:to>
    <xdr:sp macro="" textlink="">
      <xdr:nvSpPr>
        <xdr:cNvPr id="671" name="円/楕円 670"/>
        <xdr:cNvSpPr/>
      </xdr:nvSpPr>
      <xdr:spPr>
        <a:xfrm>
          <a:off x="16268700" y="169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2"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149574</xdr:rowOff>
    </xdr:from>
    <xdr:to>
      <xdr:col>22</xdr:col>
      <xdr:colOff>415925</xdr:colOff>
      <xdr:row>99</xdr:row>
      <xdr:rowOff>79724</xdr:rowOff>
    </xdr:to>
    <xdr:sp macro="" textlink="">
      <xdr:nvSpPr>
        <xdr:cNvPr id="673" name="円/楕円 672"/>
        <xdr:cNvSpPr/>
      </xdr:nvSpPr>
      <xdr:spPr>
        <a:xfrm>
          <a:off x="15430500" y="169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70851</xdr:rowOff>
    </xdr:from>
    <xdr:ext cx="469744" cy="259045"/>
    <xdr:sp macro="" textlink="">
      <xdr:nvSpPr>
        <xdr:cNvPr id="674" name="テキスト ボックス 673"/>
        <xdr:cNvSpPr txBox="1"/>
      </xdr:nvSpPr>
      <xdr:spPr>
        <a:xfrm>
          <a:off x="15246427" y="1704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145734</xdr:rowOff>
    </xdr:from>
    <xdr:to>
      <xdr:col>21</xdr:col>
      <xdr:colOff>212725</xdr:colOff>
      <xdr:row>99</xdr:row>
      <xdr:rowOff>75884</xdr:rowOff>
    </xdr:to>
    <xdr:sp macro="" textlink="">
      <xdr:nvSpPr>
        <xdr:cNvPr id="675" name="円/楕円 674"/>
        <xdr:cNvSpPr/>
      </xdr:nvSpPr>
      <xdr:spPr>
        <a:xfrm>
          <a:off x="14541500" y="169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67011</xdr:rowOff>
    </xdr:from>
    <xdr:ext cx="469744" cy="259045"/>
    <xdr:sp macro="" textlink="">
      <xdr:nvSpPr>
        <xdr:cNvPr id="676" name="テキスト ボックス 675"/>
        <xdr:cNvSpPr txBox="1"/>
      </xdr:nvSpPr>
      <xdr:spPr>
        <a:xfrm>
          <a:off x="14357427" y="170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100540</xdr:rowOff>
    </xdr:from>
    <xdr:to>
      <xdr:col>20</xdr:col>
      <xdr:colOff>9525</xdr:colOff>
      <xdr:row>99</xdr:row>
      <xdr:rowOff>30690</xdr:rowOff>
    </xdr:to>
    <xdr:sp macro="" textlink="">
      <xdr:nvSpPr>
        <xdr:cNvPr id="677" name="円/楕円 676"/>
        <xdr:cNvSpPr/>
      </xdr:nvSpPr>
      <xdr:spPr>
        <a:xfrm>
          <a:off x="13652500" y="169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21817</xdr:rowOff>
    </xdr:from>
    <xdr:ext cx="534377" cy="259045"/>
    <xdr:sp macro="" textlink="">
      <xdr:nvSpPr>
        <xdr:cNvPr id="678" name="テキスト ボックス 677"/>
        <xdr:cNvSpPr txBox="1"/>
      </xdr:nvSpPr>
      <xdr:spPr>
        <a:xfrm>
          <a:off x="13436111" y="169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55116</xdr:rowOff>
    </xdr:from>
    <xdr:to>
      <xdr:col>18</xdr:col>
      <xdr:colOff>492125</xdr:colOff>
      <xdr:row>98</xdr:row>
      <xdr:rowOff>156716</xdr:rowOff>
    </xdr:to>
    <xdr:sp macro="" textlink="">
      <xdr:nvSpPr>
        <xdr:cNvPr id="679" name="円/楕円 678"/>
        <xdr:cNvSpPr/>
      </xdr:nvSpPr>
      <xdr:spPr>
        <a:xfrm>
          <a:off x="12763500" y="168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1793</xdr:rowOff>
    </xdr:from>
    <xdr:ext cx="534377" cy="259045"/>
    <xdr:sp macro="" textlink="">
      <xdr:nvSpPr>
        <xdr:cNvPr id="680" name="テキスト ボックス 679"/>
        <xdr:cNvSpPr txBox="1"/>
      </xdr:nvSpPr>
      <xdr:spPr>
        <a:xfrm>
          <a:off x="12547111" y="166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91" name="直線コネクタ 69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2" name="テキスト ボックス 69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5" name="直線コネクタ 69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6" name="テキスト ボックス 69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700" name="直線コネクタ 699"/>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0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2" name="直線コネクタ 70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3"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4" name="直線コネクタ 703"/>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110896</xdr:rowOff>
    </xdr:from>
    <xdr:to>
      <xdr:col>32</xdr:col>
      <xdr:colOff>187325</xdr:colOff>
      <xdr:row>38</xdr:row>
      <xdr:rowOff>19342</xdr:rowOff>
    </xdr:to>
    <xdr:cxnSp macro="">
      <xdr:nvCxnSpPr>
        <xdr:cNvPr id="705" name="直線コネクタ 704"/>
        <xdr:cNvCxnSpPr/>
      </xdr:nvCxnSpPr>
      <xdr:spPr>
        <a:xfrm flipV="1">
          <a:off x="21323300" y="6454546"/>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6"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7" name="フローチャート : 判断 706"/>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19342</xdr:rowOff>
    </xdr:from>
    <xdr:to>
      <xdr:col>31</xdr:col>
      <xdr:colOff>34925</xdr:colOff>
      <xdr:row>38</xdr:row>
      <xdr:rowOff>20028</xdr:rowOff>
    </xdr:to>
    <xdr:cxnSp macro="">
      <xdr:nvCxnSpPr>
        <xdr:cNvPr id="708" name="直線コネクタ 707"/>
        <xdr:cNvCxnSpPr/>
      </xdr:nvCxnSpPr>
      <xdr:spPr>
        <a:xfrm flipV="1">
          <a:off x="20434300" y="65344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9" name="フローチャート : 判断 708"/>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10" name="テキスト ボックス 709"/>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20028</xdr:rowOff>
    </xdr:from>
    <xdr:to>
      <xdr:col>29</xdr:col>
      <xdr:colOff>517525</xdr:colOff>
      <xdr:row>38</xdr:row>
      <xdr:rowOff>20313</xdr:rowOff>
    </xdr:to>
    <xdr:cxnSp macro="">
      <xdr:nvCxnSpPr>
        <xdr:cNvPr id="711" name="直線コネクタ 710"/>
        <xdr:cNvCxnSpPr/>
      </xdr:nvCxnSpPr>
      <xdr:spPr>
        <a:xfrm flipV="1">
          <a:off x="19545300" y="653512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2" name="フローチャート : 判断 711"/>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3" name="テキスト ボックス 712"/>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18599</xdr:rowOff>
    </xdr:from>
    <xdr:to>
      <xdr:col>28</xdr:col>
      <xdr:colOff>314325</xdr:colOff>
      <xdr:row>38</xdr:row>
      <xdr:rowOff>20313</xdr:rowOff>
    </xdr:to>
    <xdr:cxnSp macro="">
      <xdr:nvCxnSpPr>
        <xdr:cNvPr id="714" name="直線コネクタ 713"/>
        <xdr:cNvCxnSpPr/>
      </xdr:nvCxnSpPr>
      <xdr:spPr>
        <a:xfrm>
          <a:off x="18656300" y="653369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5" name="フローチャート : 判断 714"/>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6" name="テキスト ボックス 715"/>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7" name="フローチャート : 判断 716"/>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8" name="テキスト ボックス 717"/>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60096</xdr:rowOff>
    </xdr:from>
    <xdr:to>
      <xdr:col>32</xdr:col>
      <xdr:colOff>238125</xdr:colOff>
      <xdr:row>37</xdr:row>
      <xdr:rowOff>161696</xdr:rowOff>
    </xdr:to>
    <xdr:sp macro="" textlink="">
      <xdr:nvSpPr>
        <xdr:cNvPr id="724" name="円/楕円 723"/>
        <xdr:cNvSpPr/>
      </xdr:nvSpPr>
      <xdr:spPr>
        <a:xfrm>
          <a:off x="221107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19492</xdr:rowOff>
    </xdr:from>
    <xdr:ext cx="469744" cy="259045"/>
    <xdr:sp macro="" textlink="">
      <xdr:nvSpPr>
        <xdr:cNvPr id="725" name="投資及び出資金該当値テキスト"/>
        <xdr:cNvSpPr txBox="1"/>
      </xdr:nvSpPr>
      <xdr:spPr>
        <a:xfrm>
          <a:off x="22212300" y="63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139992</xdr:rowOff>
    </xdr:from>
    <xdr:to>
      <xdr:col>31</xdr:col>
      <xdr:colOff>85725</xdr:colOff>
      <xdr:row>38</xdr:row>
      <xdr:rowOff>70142</xdr:rowOff>
    </xdr:to>
    <xdr:sp macro="" textlink="">
      <xdr:nvSpPr>
        <xdr:cNvPr id="726" name="円/楕円 725"/>
        <xdr:cNvSpPr/>
      </xdr:nvSpPr>
      <xdr:spPr>
        <a:xfrm>
          <a:off x="21272500" y="6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61269</xdr:rowOff>
    </xdr:from>
    <xdr:ext cx="378565" cy="259045"/>
    <xdr:sp macro="" textlink="">
      <xdr:nvSpPr>
        <xdr:cNvPr id="727" name="テキスト ボックス 726"/>
        <xdr:cNvSpPr txBox="1"/>
      </xdr:nvSpPr>
      <xdr:spPr>
        <a:xfrm>
          <a:off x="21134017" y="657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140678</xdr:rowOff>
    </xdr:from>
    <xdr:to>
      <xdr:col>29</xdr:col>
      <xdr:colOff>568325</xdr:colOff>
      <xdr:row>38</xdr:row>
      <xdr:rowOff>70828</xdr:rowOff>
    </xdr:to>
    <xdr:sp macro="" textlink="">
      <xdr:nvSpPr>
        <xdr:cNvPr id="728" name="円/楕円 727"/>
        <xdr:cNvSpPr/>
      </xdr:nvSpPr>
      <xdr:spPr>
        <a:xfrm>
          <a:off x="20383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61955</xdr:rowOff>
    </xdr:from>
    <xdr:ext cx="313932" cy="259045"/>
    <xdr:sp macro="" textlink="">
      <xdr:nvSpPr>
        <xdr:cNvPr id="729" name="テキスト ボックス 728"/>
        <xdr:cNvSpPr txBox="1"/>
      </xdr:nvSpPr>
      <xdr:spPr>
        <a:xfrm>
          <a:off x="20277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140963</xdr:rowOff>
    </xdr:from>
    <xdr:to>
      <xdr:col>28</xdr:col>
      <xdr:colOff>365125</xdr:colOff>
      <xdr:row>38</xdr:row>
      <xdr:rowOff>71113</xdr:rowOff>
    </xdr:to>
    <xdr:sp macro="" textlink="">
      <xdr:nvSpPr>
        <xdr:cNvPr id="730" name="円/楕円 729"/>
        <xdr:cNvSpPr/>
      </xdr:nvSpPr>
      <xdr:spPr>
        <a:xfrm>
          <a:off x="19494500" y="64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62240</xdr:rowOff>
    </xdr:from>
    <xdr:ext cx="313932" cy="259045"/>
    <xdr:sp macro="" textlink="">
      <xdr:nvSpPr>
        <xdr:cNvPr id="731" name="テキスト ボックス 730"/>
        <xdr:cNvSpPr txBox="1"/>
      </xdr:nvSpPr>
      <xdr:spPr>
        <a:xfrm>
          <a:off x="19388333" y="657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139249</xdr:rowOff>
    </xdr:from>
    <xdr:to>
      <xdr:col>27</xdr:col>
      <xdr:colOff>161925</xdr:colOff>
      <xdr:row>38</xdr:row>
      <xdr:rowOff>69399</xdr:rowOff>
    </xdr:to>
    <xdr:sp macro="" textlink="">
      <xdr:nvSpPr>
        <xdr:cNvPr id="732" name="円/楕円 731"/>
        <xdr:cNvSpPr/>
      </xdr:nvSpPr>
      <xdr:spPr>
        <a:xfrm>
          <a:off x="18605500" y="6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60526</xdr:rowOff>
    </xdr:from>
    <xdr:ext cx="378565" cy="259045"/>
    <xdr:sp macro="" textlink="">
      <xdr:nvSpPr>
        <xdr:cNvPr id="733" name="テキスト ボックス 732"/>
        <xdr:cNvSpPr txBox="1"/>
      </xdr:nvSpPr>
      <xdr:spPr>
        <a:xfrm>
          <a:off x="18467017" y="657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7" name="直線コネクタ 756"/>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9" name="直線コネクタ 75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60"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61" name="直線コネクタ 760"/>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34582</xdr:rowOff>
    </xdr:from>
    <xdr:to>
      <xdr:col>32</xdr:col>
      <xdr:colOff>187325</xdr:colOff>
      <xdr:row>59</xdr:row>
      <xdr:rowOff>36564</xdr:rowOff>
    </xdr:to>
    <xdr:cxnSp macro="">
      <xdr:nvCxnSpPr>
        <xdr:cNvPr id="762" name="直線コネクタ 761"/>
        <xdr:cNvCxnSpPr/>
      </xdr:nvCxnSpPr>
      <xdr:spPr>
        <a:xfrm>
          <a:off x="21323300" y="10150132"/>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3"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4" name="フローチャート : 判断 763"/>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34316</xdr:rowOff>
    </xdr:from>
    <xdr:to>
      <xdr:col>31</xdr:col>
      <xdr:colOff>34925</xdr:colOff>
      <xdr:row>59</xdr:row>
      <xdr:rowOff>34582</xdr:rowOff>
    </xdr:to>
    <xdr:cxnSp macro="">
      <xdr:nvCxnSpPr>
        <xdr:cNvPr id="765" name="直線コネクタ 764"/>
        <xdr:cNvCxnSpPr/>
      </xdr:nvCxnSpPr>
      <xdr:spPr>
        <a:xfrm>
          <a:off x="20434300" y="1014986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6" name="フローチャート : 判断 765"/>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7" name="テキスト ボックス 766"/>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27534</xdr:rowOff>
    </xdr:from>
    <xdr:to>
      <xdr:col>29</xdr:col>
      <xdr:colOff>517525</xdr:colOff>
      <xdr:row>59</xdr:row>
      <xdr:rowOff>34316</xdr:rowOff>
    </xdr:to>
    <xdr:cxnSp macro="">
      <xdr:nvCxnSpPr>
        <xdr:cNvPr id="768" name="直線コネクタ 767"/>
        <xdr:cNvCxnSpPr/>
      </xdr:nvCxnSpPr>
      <xdr:spPr>
        <a:xfrm>
          <a:off x="19545300" y="1014308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9" name="フローチャート : 判断 768"/>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70" name="テキスト ボックス 769"/>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25933</xdr:rowOff>
    </xdr:from>
    <xdr:to>
      <xdr:col>28</xdr:col>
      <xdr:colOff>314325</xdr:colOff>
      <xdr:row>59</xdr:row>
      <xdr:rowOff>27534</xdr:rowOff>
    </xdr:to>
    <xdr:cxnSp macro="">
      <xdr:nvCxnSpPr>
        <xdr:cNvPr id="771" name="直線コネクタ 770"/>
        <xdr:cNvCxnSpPr/>
      </xdr:nvCxnSpPr>
      <xdr:spPr>
        <a:xfrm>
          <a:off x="18656300" y="1014148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2" name="フローチャート : 判断 771"/>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3" name="テキスト ボックス 772"/>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4" name="フローチャート : 判断 773"/>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5" name="テキスト ボックス 774"/>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157214</xdr:rowOff>
    </xdr:from>
    <xdr:to>
      <xdr:col>32</xdr:col>
      <xdr:colOff>238125</xdr:colOff>
      <xdr:row>59</xdr:row>
      <xdr:rowOff>87364</xdr:rowOff>
    </xdr:to>
    <xdr:sp macro="" textlink="">
      <xdr:nvSpPr>
        <xdr:cNvPr id="781" name="円/楕円 780"/>
        <xdr:cNvSpPr/>
      </xdr:nvSpPr>
      <xdr:spPr>
        <a:xfrm>
          <a:off x="221107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72141</xdr:rowOff>
    </xdr:from>
    <xdr:ext cx="378565" cy="259045"/>
    <xdr:sp macro="" textlink="">
      <xdr:nvSpPr>
        <xdr:cNvPr id="782" name="貸付金該当値テキスト"/>
        <xdr:cNvSpPr txBox="1"/>
      </xdr:nvSpPr>
      <xdr:spPr>
        <a:xfrm>
          <a:off x="22212300" y="10016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155232</xdr:rowOff>
    </xdr:from>
    <xdr:to>
      <xdr:col>31</xdr:col>
      <xdr:colOff>85725</xdr:colOff>
      <xdr:row>59</xdr:row>
      <xdr:rowOff>85382</xdr:rowOff>
    </xdr:to>
    <xdr:sp macro="" textlink="">
      <xdr:nvSpPr>
        <xdr:cNvPr id="783" name="円/楕円 782"/>
        <xdr:cNvSpPr/>
      </xdr:nvSpPr>
      <xdr:spPr>
        <a:xfrm>
          <a:off x="21272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76509</xdr:rowOff>
    </xdr:from>
    <xdr:ext cx="378565" cy="259045"/>
    <xdr:sp macro="" textlink="">
      <xdr:nvSpPr>
        <xdr:cNvPr id="784" name="テキスト ボックス 783"/>
        <xdr:cNvSpPr txBox="1"/>
      </xdr:nvSpPr>
      <xdr:spPr>
        <a:xfrm>
          <a:off x="21134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154966</xdr:rowOff>
    </xdr:from>
    <xdr:to>
      <xdr:col>29</xdr:col>
      <xdr:colOff>568325</xdr:colOff>
      <xdr:row>59</xdr:row>
      <xdr:rowOff>85116</xdr:rowOff>
    </xdr:to>
    <xdr:sp macro="" textlink="">
      <xdr:nvSpPr>
        <xdr:cNvPr id="785" name="円/楕円 784"/>
        <xdr:cNvSpPr/>
      </xdr:nvSpPr>
      <xdr:spPr>
        <a:xfrm>
          <a:off x="203835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76243</xdr:rowOff>
    </xdr:from>
    <xdr:ext cx="378565" cy="259045"/>
    <xdr:sp macro="" textlink="">
      <xdr:nvSpPr>
        <xdr:cNvPr id="786" name="テキスト ボックス 785"/>
        <xdr:cNvSpPr txBox="1"/>
      </xdr:nvSpPr>
      <xdr:spPr>
        <a:xfrm>
          <a:off x="20245017" y="101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148184</xdr:rowOff>
    </xdr:from>
    <xdr:to>
      <xdr:col>28</xdr:col>
      <xdr:colOff>365125</xdr:colOff>
      <xdr:row>59</xdr:row>
      <xdr:rowOff>78334</xdr:rowOff>
    </xdr:to>
    <xdr:sp macro="" textlink="">
      <xdr:nvSpPr>
        <xdr:cNvPr id="787" name="円/楕円 786"/>
        <xdr:cNvSpPr/>
      </xdr:nvSpPr>
      <xdr:spPr>
        <a:xfrm>
          <a:off x="19494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69461</xdr:rowOff>
    </xdr:from>
    <xdr:ext cx="378565" cy="259045"/>
    <xdr:sp macro="" textlink="">
      <xdr:nvSpPr>
        <xdr:cNvPr id="788" name="テキスト ボックス 787"/>
        <xdr:cNvSpPr txBox="1"/>
      </xdr:nvSpPr>
      <xdr:spPr>
        <a:xfrm>
          <a:off x="19356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146583</xdr:rowOff>
    </xdr:from>
    <xdr:to>
      <xdr:col>27</xdr:col>
      <xdr:colOff>161925</xdr:colOff>
      <xdr:row>59</xdr:row>
      <xdr:rowOff>76733</xdr:rowOff>
    </xdr:to>
    <xdr:sp macro="" textlink="">
      <xdr:nvSpPr>
        <xdr:cNvPr id="789" name="円/楕円 788"/>
        <xdr:cNvSpPr/>
      </xdr:nvSpPr>
      <xdr:spPr>
        <a:xfrm>
          <a:off x="18605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67860</xdr:rowOff>
    </xdr:from>
    <xdr:ext cx="378565" cy="259045"/>
    <xdr:sp macro="" textlink="">
      <xdr:nvSpPr>
        <xdr:cNvPr id="790" name="テキスト ボックス 789"/>
        <xdr:cNvSpPr txBox="1"/>
      </xdr:nvSpPr>
      <xdr:spPr>
        <a:xfrm>
          <a:off x="18467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122822</xdr:rowOff>
    </xdr:from>
    <xdr:to>
      <xdr:col>32</xdr:col>
      <xdr:colOff>187325</xdr:colOff>
      <xdr:row>75</xdr:row>
      <xdr:rowOff>156387</xdr:rowOff>
    </xdr:to>
    <xdr:cxnSp macro="">
      <xdr:nvCxnSpPr>
        <xdr:cNvPr id="820" name="直線コネクタ 819"/>
        <xdr:cNvCxnSpPr/>
      </xdr:nvCxnSpPr>
      <xdr:spPr>
        <a:xfrm flipV="1">
          <a:off x="21323300" y="12981572"/>
          <a:ext cx="8382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21"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156387</xdr:rowOff>
    </xdr:from>
    <xdr:to>
      <xdr:col>31</xdr:col>
      <xdr:colOff>34925</xdr:colOff>
      <xdr:row>76</xdr:row>
      <xdr:rowOff>55060</xdr:rowOff>
    </xdr:to>
    <xdr:cxnSp macro="">
      <xdr:nvCxnSpPr>
        <xdr:cNvPr id="823" name="直線コネクタ 822"/>
        <xdr:cNvCxnSpPr/>
      </xdr:nvCxnSpPr>
      <xdr:spPr>
        <a:xfrm flipV="1">
          <a:off x="20434300" y="13015137"/>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4" name="フローチャート : 判断 823"/>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5" name="テキスト ボックス 824"/>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55060</xdr:rowOff>
    </xdr:from>
    <xdr:to>
      <xdr:col>29</xdr:col>
      <xdr:colOff>517525</xdr:colOff>
      <xdr:row>77</xdr:row>
      <xdr:rowOff>9113</xdr:rowOff>
    </xdr:to>
    <xdr:cxnSp macro="">
      <xdr:nvCxnSpPr>
        <xdr:cNvPr id="826" name="直線コネクタ 825"/>
        <xdr:cNvCxnSpPr/>
      </xdr:nvCxnSpPr>
      <xdr:spPr>
        <a:xfrm flipV="1">
          <a:off x="19545300" y="13085260"/>
          <a:ext cx="889000" cy="1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7" name="フローチャート : 判断 826"/>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8" name="テキスト ボックス 827"/>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67291</xdr:rowOff>
    </xdr:from>
    <xdr:to>
      <xdr:col>28</xdr:col>
      <xdr:colOff>314325</xdr:colOff>
      <xdr:row>77</xdr:row>
      <xdr:rowOff>9113</xdr:rowOff>
    </xdr:to>
    <xdr:cxnSp macro="">
      <xdr:nvCxnSpPr>
        <xdr:cNvPr id="829" name="直線コネクタ 828"/>
        <xdr:cNvCxnSpPr/>
      </xdr:nvCxnSpPr>
      <xdr:spPr>
        <a:xfrm>
          <a:off x="18656300" y="12926041"/>
          <a:ext cx="889000" cy="28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0" name="フローチャート : 判断 829"/>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1" name="テキスト ボックス 830"/>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2" name="フローチャート : 判断 831"/>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3" name="テキスト ボックス 832"/>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72022</xdr:rowOff>
    </xdr:from>
    <xdr:to>
      <xdr:col>32</xdr:col>
      <xdr:colOff>238125</xdr:colOff>
      <xdr:row>76</xdr:row>
      <xdr:rowOff>2172</xdr:rowOff>
    </xdr:to>
    <xdr:sp macro="" textlink="">
      <xdr:nvSpPr>
        <xdr:cNvPr id="839" name="円/楕円 838"/>
        <xdr:cNvSpPr/>
      </xdr:nvSpPr>
      <xdr:spPr>
        <a:xfrm>
          <a:off x="221107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94899</xdr:rowOff>
    </xdr:from>
    <xdr:ext cx="534377" cy="259045"/>
    <xdr:sp macro="" textlink="">
      <xdr:nvSpPr>
        <xdr:cNvPr id="840" name="繰出金該当値テキスト"/>
        <xdr:cNvSpPr txBox="1"/>
      </xdr:nvSpPr>
      <xdr:spPr>
        <a:xfrm>
          <a:off x="22212300" y="127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105588</xdr:rowOff>
    </xdr:from>
    <xdr:to>
      <xdr:col>31</xdr:col>
      <xdr:colOff>85725</xdr:colOff>
      <xdr:row>76</xdr:row>
      <xdr:rowOff>35737</xdr:rowOff>
    </xdr:to>
    <xdr:sp macro="" textlink="">
      <xdr:nvSpPr>
        <xdr:cNvPr id="841" name="円/楕円 840"/>
        <xdr:cNvSpPr/>
      </xdr:nvSpPr>
      <xdr:spPr>
        <a:xfrm>
          <a:off x="21272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52265</xdr:rowOff>
    </xdr:from>
    <xdr:ext cx="534377" cy="259045"/>
    <xdr:sp macro="" textlink="">
      <xdr:nvSpPr>
        <xdr:cNvPr id="842" name="テキスト ボックス 841"/>
        <xdr:cNvSpPr txBox="1"/>
      </xdr:nvSpPr>
      <xdr:spPr>
        <a:xfrm>
          <a:off x="21056111"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4260</xdr:rowOff>
    </xdr:from>
    <xdr:to>
      <xdr:col>29</xdr:col>
      <xdr:colOff>568325</xdr:colOff>
      <xdr:row>76</xdr:row>
      <xdr:rowOff>105860</xdr:rowOff>
    </xdr:to>
    <xdr:sp macro="" textlink="">
      <xdr:nvSpPr>
        <xdr:cNvPr id="843" name="円/楕円 842"/>
        <xdr:cNvSpPr/>
      </xdr:nvSpPr>
      <xdr:spPr>
        <a:xfrm>
          <a:off x="20383500" y="13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122388</xdr:rowOff>
    </xdr:from>
    <xdr:ext cx="534377" cy="259045"/>
    <xdr:sp macro="" textlink="">
      <xdr:nvSpPr>
        <xdr:cNvPr id="844" name="テキスト ボックス 843"/>
        <xdr:cNvSpPr txBox="1"/>
      </xdr:nvSpPr>
      <xdr:spPr>
        <a:xfrm>
          <a:off x="20167111" y="128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129763</xdr:rowOff>
    </xdr:from>
    <xdr:to>
      <xdr:col>28</xdr:col>
      <xdr:colOff>365125</xdr:colOff>
      <xdr:row>77</xdr:row>
      <xdr:rowOff>59913</xdr:rowOff>
    </xdr:to>
    <xdr:sp macro="" textlink="">
      <xdr:nvSpPr>
        <xdr:cNvPr id="845" name="円/楕円 844"/>
        <xdr:cNvSpPr/>
      </xdr:nvSpPr>
      <xdr:spPr>
        <a:xfrm>
          <a:off x="194945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51040</xdr:rowOff>
    </xdr:from>
    <xdr:ext cx="534377" cy="259045"/>
    <xdr:sp macro="" textlink="">
      <xdr:nvSpPr>
        <xdr:cNvPr id="846" name="テキスト ボックス 845"/>
        <xdr:cNvSpPr txBox="1"/>
      </xdr:nvSpPr>
      <xdr:spPr>
        <a:xfrm>
          <a:off x="19278111" y="132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16491</xdr:rowOff>
    </xdr:from>
    <xdr:to>
      <xdr:col>27</xdr:col>
      <xdr:colOff>161925</xdr:colOff>
      <xdr:row>75</xdr:row>
      <xdr:rowOff>118091</xdr:rowOff>
    </xdr:to>
    <xdr:sp macro="" textlink="">
      <xdr:nvSpPr>
        <xdr:cNvPr id="847" name="円/楕円 846"/>
        <xdr:cNvSpPr/>
      </xdr:nvSpPr>
      <xdr:spPr>
        <a:xfrm>
          <a:off x="18605500" y="128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134618</xdr:rowOff>
    </xdr:from>
    <xdr:ext cx="534377" cy="259045"/>
    <xdr:sp macro="" textlink="">
      <xdr:nvSpPr>
        <xdr:cNvPr id="848" name="テキスト ボックス 847"/>
        <xdr:cNvSpPr txBox="1"/>
      </xdr:nvSpPr>
      <xdr:spPr>
        <a:xfrm>
          <a:off x="18389111" y="126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9" name="直線コネクタ 85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0" name="テキスト ボックス 85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1" name="直線コネクタ 86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2" name="テキスト ボックス 861"/>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3" name="直線コネクタ 86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4" name="テキスト ボックス 863"/>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5" name="直線コネクタ 86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6" name="テキスト ボックス 865"/>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7" name="直線コネクタ 86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8" name="テキスト ボックス 86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9" name="直線コネクタ 86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0" name="テキスト ボックス 86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4" name="直線コネクタ 87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8" name="直線コネクタ 87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9" name="直線コネクタ 87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1" name="フローチャート : 判断 88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2" name="直線コネクタ 88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3" name="フローチャート : 判断 882"/>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4" name="テキスト ボックス 883"/>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5" name="直線コネクタ 88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6" name="フローチャート : 判断 885"/>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7" name="テキスト ボックス 886"/>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8" name="直線コネクタ 88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9" name="フローチャート : 判断 888"/>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0" name="テキスト ボックス 889"/>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1" name="フローチャート : 判断 890"/>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2" name="テキスト ボックス 891"/>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8" name="円/楕円 89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0" name="円/楕円 89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1" name="テキスト ボックス 900"/>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2" name="円/楕円 90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3" name="テキスト ボックス 902"/>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4" name="円/楕円 90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5" name="テキスト ボックス 904"/>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6" name="円/楕円 90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7" name="テキスト ボックス 90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334,500</a:t>
          </a:r>
          <a:r>
            <a:rPr kumimoji="1" lang="ja-JP" altLang="en-US" sz="1300">
              <a:latin typeface="ＭＳ Ｐゴシック"/>
            </a:rPr>
            <a:t>円となっている。扶助費と繰出金は毎年度増加が続いており、繰出金については類似団体平均と比較しても上回った状況で推移しており、平成</a:t>
          </a:r>
          <a:r>
            <a:rPr kumimoji="1" lang="en-US" altLang="ja-JP" sz="1300">
              <a:latin typeface="ＭＳ Ｐゴシック"/>
            </a:rPr>
            <a:t>27</a:t>
          </a:r>
          <a:r>
            <a:rPr kumimoji="1" lang="ja-JP" altLang="en-US" sz="1300">
              <a:latin typeface="ＭＳ Ｐゴシック"/>
            </a:rPr>
            <a:t>年度は一人当たり</a:t>
          </a:r>
          <a:r>
            <a:rPr kumimoji="1" lang="en-US" altLang="ja-JP" sz="1300">
              <a:latin typeface="ＭＳ Ｐゴシック"/>
            </a:rPr>
            <a:t>329</a:t>
          </a:r>
          <a:r>
            <a:rPr kumimoji="1" lang="ja-JP" altLang="en-US" sz="1300">
              <a:latin typeface="ＭＳ Ｐゴシック"/>
            </a:rPr>
            <a:t>円高くなっている。</a:t>
          </a:r>
        </a:p>
        <a:p>
          <a:r>
            <a:rPr kumimoji="1" lang="ja-JP" altLang="en-US" sz="1300">
              <a:latin typeface="ＭＳ Ｐゴシック"/>
            </a:rPr>
            <a:t>　各特別会計並びに公営企業等への繰出金については、今後も高水準での推移が見込まれるため、各事業の趣旨を鑑み、事業の一層の効率化及び健全経営に努め、繰出金の抑制に努める。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55,651
55,440
97.82
19,598,020
18,615,249
954,116
12,094,420
17,619,710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139243</xdr:rowOff>
    </xdr:from>
    <xdr:to>
      <xdr:col>6</xdr:col>
      <xdr:colOff>511175</xdr:colOff>
      <xdr:row>36</xdr:row>
      <xdr:rowOff>48717</xdr:rowOff>
    </xdr:to>
    <xdr:cxnSp macro="">
      <xdr:nvCxnSpPr>
        <xdr:cNvPr id="59" name="直線コネクタ 58"/>
        <xdr:cNvCxnSpPr/>
      </xdr:nvCxnSpPr>
      <xdr:spPr>
        <a:xfrm flipV="1">
          <a:off x="3797300" y="6139993"/>
          <a:ext cx="8382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104953</xdr:rowOff>
    </xdr:from>
    <xdr:to>
      <xdr:col>5</xdr:col>
      <xdr:colOff>358775</xdr:colOff>
      <xdr:row>36</xdr:row>
      <xdr:rowOff>48717</xdr:rowOff>
    </xdr:to>
    <xdr:cxnSp macro="">
      <xdr:nvCxnSpPr>
        <xdr:cNvPr id="62" name="直線コネクタ 61"/>
        <xdr:cNvCxnSpPr/>
      </xdr:nvCxnSpPr>
      <xdr:spPr>
        <a:xfrm>
          <a:off x="2908300" y="6105703"/>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104953</xdr:rowOff>
    </xdr:from>
    <xdr:to>
      <xdr:col>4</xdr:col>
      <xdr:colOff>155575</xdr:colOff>
      <xdr:row>36</xdr:row>
      <xdr:rowOff>57404</xdr:rowOff>
    </xdr:to>
    <xdr:cxnSp macro="">
      <xdr:nvCxnSpPr>
        <xdr:cNvPr id="65" name="直線コネクタ 64"/>
        <xdr:cNvCxnSpPr/>
      </xdr:nvCxnSpPr>
      <xdr:spPr>
        <a:xfrm flipV="1">
          <a:off x="2019300" y="610570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9398</xdr:rowOff>
    </xdr:from>
    <xdr:to>
      <xdr:col>2</xdr:col>
      <xdr:colOff>638175</xdr:colOff>
      <xdr:row>36</xdr:row>
      <xdr:rowOff>57404</xdr:rowOff>
    </xdr:to>
    <xdr:cxnSp macro="">
      <xdr:nvCxnSpPr>
        <xdr:cNvPr id="68" name="直線コネクタ 67"/>
        <xdr:cNvCxnSpPr/>
      </xdr:nvCxnSpPr>
      <xdr:spPr>
        <a:xfrm>
          <a:off x="1130300" y="5838698"/>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88443</xdr:rowOff>
    </xdr:from>
    <xdr:to>
      <xdr:col>6</xdr:col>
      <xdr:colOff>561975</xdr:colOff>
      <xdr:row>36</xdr:row>
      <xdr:rowOff>18593</xdr:rowOff>
    </xdr:to>
    <xdr:sp macro="" textlink="">
      <xdr:nvSpPr>
        <xdr:cNvPr id="78" name="円/楕円 77"/>
        <xdr:cNvSpPr/>
      </xdr:nvSpPr>
      <xdr:spPr>
        <a:xfrm>
          <a:off x="45847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111320</xdr:rowOff>
    </xdr:from>
    <xdr:ext cx="469744" cy="259045"/>
    <xdr:sp macro="" textlink="">
      <xdr:nvSpPr>
        <xdr:cNvPr id="79" name="議会費該当値テキスト"/>
        <xdr:cNvSpPr txBox="1"/>
      </xdr:nvSpPr>
      <xdr:spPr>
        <a:xfrm>
          <a:off x="4686300" y="59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169367</xdr:rowOff>
    </xdr:from>
    <xdr:to>
      <xdr:col>5</xdr:col>
      <xdr:colOff>409575</xdr:colOff>
      <xdr:row>36</xdr:row>
      <xdr:rowOff>99517</xdr:rowOff>
    </xdr:to>
    <xdr:sp macro="" textlink="">
      <xdr:nvSpPr>
        <xdr:cNvPr id="80" name="円/楕円 79"/>
        <xdr:cNvSpPr/>
      </xdr:nvSpPr>
      <xdr:spPr>
        <a:xfrm>
          <a:off x="3746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116044</xdr:rowOff>
    </xdr:from>
    <xdr:ext cx="469744" cy="259045"/>
    <xdr:sp macro="" textlink="">
      <xdr:nvSpPr>
        <xdr:cNvPr id="81" name="テキスト ボックス 80"/>
        <xdr:cNvSpPr txBox="1"/>
      </xdr:nvSpPr>
      <xdr:spPr>
        <a:xfrm>
          <a:off x="3562427" y="59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54153</xdr:rowOff>
    </xdr:from>
    <xdr:to>
      <xdr:col>4</xdr:col>
      <xdr:colOff>206375</xdr:colOff>
      <xdr:row>35</xdr:row>
      <xdr:rowOff>155753</xdr:rowOff>
    </xdr:to>
    <xdr:sp macro="" textlink="">
      <xdr:nvSpPr>
        <xdr:cNvPr id="82" name="円/楕円 81"/>
        <xdr:cNvSpPr/>
      </xdr:nvSpPr>
      <xdr:spPr>
        <a:xfrm>
          <a:off x="2857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830</xdr:rowOff>
    </xdr:from>
    <xdr:ext cx="469744" cy="259045"/>
    <xdr:sp macro="" textlink="">
      <xdr:nvSpPr>
        <xdr:cNvPr id="83" name="テキスト ボックス 82"/>
        <xdr:cNvSpPr txBox="1"/>
      </xdr:nvSpPr>
      <xdr:spPr>
        <a:xfrm>
          <a:off x="2673427" y="58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6604</xdr:rowOff>
    </xdr:from>
    <xdr:to>
      <xdr:col>3</xdr:col>
      <xdr:colOff>3175</xdr:colOff>
      <xdr:row>36</xdr:row>
      <xdr:rowOff>108204</xdr:rowOff>
    </xdr:to>
    <xdr:sp macro="" textlink="">
      <xdr:nvSpPr>
        <xdr:cNvPr id="84" name="円/楕円 83"/>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124731</xdr:rowOff>
    </xdr:from>
    <xdr:ext cx="469744" cy="259045"/>
    <xdr:sp macro="" textlink="">
      <xdr:nvSpPr>
        <xdr:cNvPr id="85" name="テキスト ボックス 84"/>
        <xdr:cNvSpPr txBox="1"/>
      </xdr:nvSpPr>
      <xdr:spPr>
        <a:xfrm>
          <a:off x="1784427" y="59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130048</xdr:rowOff>
    </xdr:from>
    <xdr:to>
      <xdr:col>1</xdr:col>
      <xdr:colOff>485775</xdr:colOff>
      <xdr:row>34</xdr:row>
      <xdr:rowOff>60198</xdr:rowOff>
    </xdr:to>
    <xdr:sp macro="" textlink="">
      <xdr:nvSpPr>
        <xdr:cNvPr id="86" name="円/楕円 85"/>
        <xdr:cNvSpPr/>
      </xdr:nvSpPr>
      <xdr:spPr>
        <a:xfrm>
          <a:off x="1079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76725</xdr:rowOff>
    </xdr:from>
    <xdr:ext cx="469744" cy="259045"/>
    <xdr:sp macro="" textlink="">
      <xdr:nvSpPr>
        <xdr:cNvPr id="87" name="テキスト ボックス 86"/>
        <xdr:cNvSpPr txBox="1"/>
      </xdr:nvSpPr>
      <xdr:spPr>
        <a:xfrm>
          <a:off x="895427"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116781</xdr:rowOff>
    </xdr:from>
    <xdr:to>
      <xdr:col>6</xdr:col>
      <xdr:colOff>511175</xdr:colOff>
      <xdr:row>58</xdr:row>
      <xdr:rowOff>120625</xdr:rowOff>
    </xdr:to>
    <xdr:cxnSp macro="">
      <xdr:nvCxnSpPr>
        <xdr:cNvPr id="118" name="直線コネクタ 117"/>
        <xdr:cNvCxnSpPr/>
      </xdr:nvCxnSpPr>
      <xdr:spPr>
        <a:xfrm flipV="1">
          <a:off x="3797300" y="10060881"/>
          <a:ext cx="8382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119221</xdr:rowOff>
    </xdr:from>
    <xdr:to>
      <xdr:col>5</xdr:col>
      <xdr:colOff>358775</xdr:colOff>
      <xdr:row>58</xdr:row>
      <xdr:rowOff>120625</xdr:rowOff>
    </xdr:to>
    <xdr:cxnSp macro="">
      <xdr:nvCxnSpPr>
        <xdr:cNvPr id="121" name="直線コネクタ 120"/>
        <xdr:cNvCxnSpPr/>
      </xdr:nvCxnSpPr>
      <xdr:spPr>
        <a:xfrm>
          <a:off x="2908300" y="1006332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104600</xdr:rowOff>
    </xdr:from>
    <xdr:to>
      <xdr:col>4</xdr:col>
      <xdr:colOff>155575</xdr:colOff>
      <xdr:row>58</xdr:row>
      <xdr:rowOff>119221</xdr:rowOff>
    </xdr:to>
    <xdr:cxnSp macro="">
      <xdr:nvCxnSpPr>
        <xdr:cNvPr id="124" name="直線コネクタ 123"/>
        <xdr:cNvCxnSpPr/>
      </xdr:nvCxnSpPr>
      <xdr:spPr>
        <a:xfrm>
          <a:off x="2019300" y="10048700"/>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48717</xdr:rowOff>
    </xdr:from>
    <xdr:to>
      <xdr:col>2</xdr:col>
      <xdr:colOff>638175</xdr:colOff>
      <xdr:row>58</xdr:row>
      <xdr:rowOff>104600</xdr:rowOff>
    </xdr:to>
    <xdr:cxnSp macro="">
      <xdr:nvCxnSpPr>
        <xdr:cNvPr id="127" name="直線コネクタ 126"/>
        <xdr:cNvCxnSpPr/>
      </xdr:nvCxnSpPr>
      <xdr:spPr>
        <a:xfrm>
          <a:off x="1130300" y="9992817"/>
          <a:ext cx="889000" cy="5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65981</xdr:rowOff>
    </xdr:from>
    <xdr:to>
      <xdr:col>6</xdr:col>
      <xdr:colOff>561975</xdr:colOff>
      <xdr:row>58</xdr:row>
      <xdr:rowOff>167581</xdr:rowOff>
    </xdr:to>
    <xdr:sp macro="" textlink="">
      <xdr:nvSpPr>
        <xdr:cNvPr id="137" name="円/楕円 136"/>
        <xdr:cNvSpPr/>
      </xdr:nvSpPr>
      <xdr:spPr>
        <a:xfrm>
          <a:off x="4584700" y="1001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152358</xdr:rowOff>
    </xdr:from>
    <xdr:ext cx="534377" cy="259045"/>
    <xdr:sp macro="" textlink="">
      <xdr:nvSpPr>
        <xdr:cNvPr id="138" name="総務費該当値テキスト"/>
        <xdr:cNvSpPr txBox="1"/>
      </xdr:nvSpPr>
      <xdr:spPr>
        <a:xfrm>
          <a:off x="4686300" y="99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69825</xdr:rowOff>
    </xdr:from>
    <xdr:to>
      <xdr:col>5</xdr:col>
      <xdr:colOff>409575</xdr:colOff>
      <xdr:row>58</xdr:row>
      <xdr:rowOff>171425</xdr:rowOff>
    </xdr:to>
    <xdr:sp macro="" textlink="">
      <xdr:nvSpPr>
        <xdr:cNvPr id="139" name="円/楕円 138"/>
        <xdr:cNvSpPr/>
      </xdr:nvSpPr>
      <xdr:spPr>
        <a:xfrm>
          <a:off x="3746500" y="100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162552</xdr:rowOff>
    </xdr:from>
    <xdr:ext cx="534377" cy="259045"/>
    <xdr:sp macro="" textlink="">
      <xdr:nvSpPr>
        <xdr:cNvPr id="140" name="テキスト ボックス 139"/>
        <xdr:cNvSpPr txBox="1"/>
      </xdr:nvSpPr>
      <xdr:spPr>
        <a:xfrm>
          <a:off x="3530111" y="101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68421</xdr:rowOff>
    </xdr:from>
    <xdr:to>
      <xdr:col>4</xdr:col>
      <xdr:colOff>206375</xdr:colOff>
      <xdr:row>58</xdr:row>
      <xdr:rowOff>170021</xdr:rowOff>
    </xdr:to>
    <xdr:sp macro="" textlink="">
      <xdr:nvSpPr>
        <xdr:cNvPr id="141" name="円/楕円 140"/>
        <xdr:cNvSpPr/>
      </xdr:nvSpPr>
      <xdr:spPr>
        <a:xfrm>
          <a:off x="2857500" y="100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161148</xdr:rowOff>
    </xdr:from>
    <xdr:ext cx="534377" cy="259045"/>
    <xdr:sp macro="" textlink="">
      <xdr:nvSpPr>
        <xdr:cNvPr id="142" name="テキスト ボックス 141"/>
        <xdr:cNvSpPr txBox="1"/>
      </xdr:nvSpPr>
      <xdr:spPr>
        <a:xfrm>
          <a:off x="2641111" y="101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53800</xdr:rowOff>
    </xdr:from>
    <xdr:to>
      <xdr:col>3</xdr:col>
      <xdr:colOff>3175</xdr:colOff>
      <xdr:row>58</xdr:row>
      <xdr:rowOff>155400</xdr:rowOff>
    </xdr:to>
    <xdr:sp macro="" textlink="">
      <xdr:nvSpPr>
        <xdr:cNvPr id="143" name="円/楕円 142"/>
        <xdr:cNvSpPr/>
      </xdr:nvSpPr>
      <xdr:spPr>
        <a:xfrm>
          <a:off x="1968500" y="99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146527</xdr:rowOff>
    </xdr:from>
    <xdr:ext cx="534377" cy="259045"/>
    <xdr:sp macro="" textlink="">
      <xdr:nvSpPr>
        <xdr:cNvPr id="144" name="テキスト ボックス 143"/>
        <xdr:cNvSpPr txBox="1"/>
      </xdr:nvSpPr>
      <xdr:spPr>
        <a:xfrm>
          <a:off x="1752111" y="100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169367</xdr:rowOff>
    </xdr:from>
    <xdr:to>
      <xdr:col>1</xdr:col>
      <xdr:colOff>485775</xdr:colOff>
      <xdr:row>58</xdr:row>
      <xdr:rowOff>99517</xdr:rowOff>
    </xdr:to>
    <xdr:sp macro="" textlink="">
      <xdr:nvSpPr>
        <xdr:cNvPr id="145" name="円/楕円 144"/>
        <xdr:cNvSpPr/>
      </xdr:nvSpPr>
      <xdr:spPr>
        <a:xfrm>
          <a:off x="1079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116044</xdr:rowOff>
    </xdr:from>
    <xdr:ext cx="534377" cy="259045"/>
    <xdr:sp macro="" textlink="">
      <xdr:nvSpPr>
        <xdr:cNvPr id="146" name="テキスト ボックス 145"/>
        <xdr:cNvSpPr txBox="1"/>
      </xdr:nvSpPr>
      <xdr:spPr>
        <a:xfrm>
          <a:off x="863111" y="97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149275</xdr:rowOff>
    </xdr:from>
    <xdr:to>
      <xdr:col>6</xdr:col>
      <xdr:colOff>511175</xdr:colOff>
      <xdr:row>78</xdr:row>
      <xdr:rowOff>150374</xdr:rowOff>
    </xdr:to>
    <xdr:cxnSp macro="">
      <xdr:nvCxnSpPr>
        <xdr:cNvPr id="177" name="直線コネクタ 176"/>
        <xdr:cNvCxnSpPr/>
      </xdr:nvCxnSpPr>
      <xdr:spPr>
        <a:xfrm flipV="1">
          <a:off x="3797300" y="13522375"/>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150374</xdr:rowOff>
    </xdr:from>
    <xdr:to>
      <xdr:col>5</xdr:col>
      <xdr:colOff>358775</xdr:colOff>
      <xdr:row>78</xdr:row>
      <xdr:rowOff>159238</xdr:rowOff>
    </xdr:to>
    <xdr:cxnSp macro="">
      <xdr:nvCxnSpPr>
        <xdr:cNvPr id="180" name="直線コネクタ 179"/>
        <xdr:cNvCxnSpPr/>
      </xdr:nvCxnSpPr>
      <xdr:spPr>
        <a:xfrm flipV="1">
          <a:off x="2908300" y="13523474"/>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159238</xdr:rowOff>
    </xdr:from>
    <xdr:to>
      <xdr:col>4</xdr:col>
      <xdr:colOff>155575</xdr:colOff>
      <xdr:row>78</xdr:row>
      <xdr:rowOff>161328</xdr:rowOff>
    </xdr:to>
    <xdr:cxnSp macro="">
      <xdr:nvCxnSpPr>
        <xdr:cNvPr id="183" name="直線コネクタ 182"/>
        <xdr:cNvCxnSpPr/>
      </xdr:nvCxnSpPr>
      <xdr:spPr>
        <a:xfrm flipV="1">
          <a:off x="2019300" y="1353233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159398</xdr:rowOff>
    </xdr:from>
    <xdr:to>
      <xdr:col>2</xdr:col>
      <xdr:colOff>638175</xdr:colOff>
      <xdr:row>78</xdr:row>
      <xdr:rowOff>161328</xdr:rowOff>
    </xdr:to>
    <xdr:cxnSp macro="">
      <xdr:nvCxnSpPr>
        <xdr:cNvPr id="186" name="直線コネクタ 185"/>
        <xdr:cNvCxnSpPr/>
      </xdr:nvCxnSpPr>
      <xdr:spPr>
        <a:xfrm>
          <a:off x="1130300" y="1353249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98475</xdr:rowOff>
    </xdr:from>
    <xdr:to>
      <xdr:col>6</xdr:col>
      <xdr:colOff>561975</xdr:colOff>
      <xdr:row>79</xdr:row>
      <xdr:rowOff>28625</xdr:rowOff>
    </xdr:to>
    <xdr:sp macro="" textlink="">
      <xdr:nvSpPr>
        <xdr:cNvPr id="196" name="円/楕円 195"/>
        <xdr:cNvSpPr/>
      </xdr:nvSpPr>
      <xdr:spPr>
        <a:xfrm>
          <a:off x="4584700" y="134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99574</xdr:rowOff>
    </xdr:from>
    <xdr:to>
      <xdr:col>5</xdr:col>
      <xdr:colOff>409575</xdr:colOff>
      <xdr:row>79</xdr:row>
      <xdr:rowOff>29724</xdr:rowOff>
    </xdr:to>
    <xdr:sp macro="" textlink="">
      <xdr:nvSpPr>
        <xdr:cNvPr id="198" name="円/楕円 197"/>
        <xdr:cNvSpPr/>
      </xdr:nvSpPr>
      <xdr:spPr>
        <a:xfrm>
          <a:off x="3746500" y="134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20851</xdr:rowOff>
    </xdr:from>
    <xdr:ext cx="599010" cy="259045"/>
    <xdr:sp macro="" textlink="">
      <xdr:nvSpPr>
        <xdr:cNvPr id="199" name="テキスト ボックス 198"/>
        <xdr:cNvSpPr txBox="1"/>
      </xdr:nvSpPr>
      <xdr:spPr>
        <a:xfrm>
          <a:off x="3497794" y="1356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108438</xdr:rowOff>
    </xdr:from>
    <xdr:to>
      <xdr:col>4</xdr:col>
      <xdr:colOff>206375</xdr:colOff>
      <xdr:row>79</xdr:row>
      <xdr:rowOff>38588</xdr:rowOff>
    </xdr:to>
    <xdr:sp macro="" textlink="">
      <xdr:nvSpPr>
        <xdr:cNvPr id="200" name="円/楕円 199"/>
        <xdr:cNvSpPr/>
      </xdr:nvSpPr>
      <xdr:spPr>
        <a:xfrm>
          <a:off x="2857500" y="13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29715</xdr:rowOff>
    </xdr:from>
    <xdr:ext cx="599010" cy="259045"/>
    <xdr:sp macro="" textlink="">
      <xdr:nvSpPr>
        <xdr:cNvPr id="201" name="テキスト ボックス 200"/>
        <xdr:cNvSpPr txBox="1"/>
      </xdr:nvSpPr>
      <xdr:spPr>
        <a:xfrm>
          <a:off x="2608794" y="1357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110528</xdr:rowOff>
    </xdr:from>
    <xdr:to>
      <xdr:col>3</xdr:col>
      <xdr:colOff>3175</xdr:colOff>
      <xdr:row>79</xdr:row>
      <xdr:rowOff>40678</xdr:rowOff>
    </xdr:to>
    <xdr:sp macro="" textlink="">
      <xdr:nvSpPr>
        <xdr:cNvPr id="202" name="円/楕円 201"/>
        <xdr:cNvSpPr/>
      </xdr:nvSpPr>
      <xdr:spPr>
        <a:xfrm>
          <a:off x="1968500" y="134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31805</xdr:rowOff>
    </xdr:from>
    <xdr:ext cx="599010" cy="259045"/>
    <xdr:sp macro="" textlink="">
      <xdr:nvSpPr>
        <xdr:cNvPr id="203" name="テキスト ボックス 202"/>
        <xdr:cNvSpPr txBox="1"/>
      </xdr:nvSpPr>
      <xdr:spPr>
        <a:xfrm>
          <a:off x="1719794" y="1357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108598</xdr:rowOff>
    </xdr:from>
    <xdr:to>
      <xdr:col>1</xdr:col>
      <xdr:colOff>485775</xdr:colOff>
      <xdr:row>79</xdr:row>
      <xdr:rowOff>38748</xdr:rowOff>
    </xdr:to>
    <xdr:sp macro="" textlink="">
      <xdr:nvSpPr>
        <xdr:cNvPr id="204" name="円/楕円 203"/>
        <xdr:cNvSpPr/>
      </xdr:nvSpPr>
      <xdr:spPr>
        <a:xfrm>
          <a:off x="1079500" y="134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29875</xdr:rowOff>
    </xdr:from>
    <xdr:ext cx="599010" cy="259045"/>
    <xdr:sp macro="" textlink="">
      <xdr:nvSpPr>
        <xdr:cNvPr id="205" name="テキスト ボックス 204"/>
        <xdr:cNvSpPr txBox="1"/>
      </xdr:nvSpPr>
      <xdr:spPr>
        <a:xfrm>
          <a:off x="830794" y="1357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30091</xdr:rowOff>
    </xdr:from>
    <xdr:to>
      <xdr:col>6</xdr:col>
      <xdr:colOff>511175</xdr:colOff>
      <xdr:row>98</xdr:row>
      <xdr:rowOff>43982</xdr:rowOff>
    </xdr:to>
    <xdr:cxnSp macro="">
      <xdr:nvCxnSpPr>
        <xdr:cNvPr id="236" name="直線コネクタ 235"/>
        <xdr:cNvCxnSpPr/>
      </xdr:nvCxnSpPr>
      <xdr:spPr>
        <a:xfrm flipV="1">
          <a:off x="3797300" y="16832191"/>
          <a:ext cx="8382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42948</xdr:rowOff>
    </xdr:from>
    <xdr:to>
      <xdr:col>5</xdr:col>
      <xdr:colOff>358775</xdr:colOff>
      <xdr:row>98</xdr:row>
      <xdr:rowOff>43982</xdr:rowOff>
    </xdr:to>
    <xdr:cxnSp macro="">
      <xdr:nvCxnSpPr>
        <xdr:cNvPr id="239" name="直線コネクタ 238"/>
        <xdr:cNvCxnSpPr/>
      </xdr:nvCxnSpPr>
      <xdr:spPr>
        <a:xfrm>
          <a:off x="2908300" y="16845048"/>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42948</xdr:rowOff>
    </xdr:from>
    <xdr:to>
      <xdr:col>4</xdr:col>
      <xdr:colOff>155575</xdr:colOff>
      <xdr:row>98</xdr:row>
      <xdr:rowOff>52887</xdr:rowOff>
    </xdr:to>
    <xdr:cxnSp macro="">
      <xdr:nvCxnSpPr>
        <xdr:cNvPr id="242" name="直線コネクタ 241"/>
        <xdr:cNvCxnSpPr/>
      </xdr:nvCxnSpPr>
      <xdr:spPr>
        <a:xfrm flipV="1">
          <a:off x="2019300" y="16845048"/>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25443</xdr:rowOff>
    </xdr:from>
    <xdr:to>
      <xdr:col>2</xdr:col>
      <xdr:colOff>638175</xdr:colOff>
      <xdr:row>98</xdr:row>
      <xdr:rowOff>52887</xdr:rowOff>
    </xdr:to>
    <xdr:cxnSp macro="">
      <xdr:nvCxnSpPr>
        <xdr:cNvPr id="245" name="直線コネクタ 244"/>
        <xdr:cNvCxnSpPr/>
      </xdr:nvCxnSpPr>
      <xdr:spPr>
        <a:xfrm>
          <a:off x="1130300" y="16827543"/>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150741</xdr:rowOff>
    </xdr:from>
    <xdr:to>
      <xdr:col>6</xdr:col>
      <xdr:colOff>561975</xdr:colOff>
      <xdr:row>98</xdr:row>
      <xdr:rowOff>80891</xdr:rowOff>
    </xdr:to>
    <xdr:sp macro="" textlink="">
      <xdr:nvSpPr>
        <xdr:cNvPr id="255" name="円/楕円 254"/>
        <xdr:cNvSpPr/>
      </xdr:nvSpPr>
      <xdr:spPr>
        <a:xfrm>
          <a:off x="4584700" y="167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65668</xdr:rowOff>
    </xdr:from>
    <xdr:ext cx="534377" cy="259045"/>
    <xdr:sp macro="" textlink="">
      <xdr:nvSpPr>
        <xdr:cNvPr id="256" name="衛生費該当値テキスト"/>
        <xdr:cNvSpPr txBox="1"/>
      </xdr:nvSpPr>
      <xdr:spPr>
        <a:xfrm>
          <a:off x="4686300" y="166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164632</xdr:rowOff>
    </xdr:from>
    <xdr:to>
      <xdr:col>5</xdr:col>
      <xdr:colOff>409575</xdr:colOff>
      <xdr:row>98</xdr:row>
      <xdr:rowOff>94782</xdr:rowOff>
    </xdr:to>
    <xdr:sp macro="" textlink="">
      <xdr:nvSpPr>
        <xdr:cNvPr id="257" name="円/楕円 256"/>
        <xdr:cNvSpPr/>
      </xdr:nvSpPr>
      <xdr:spPr>
        <a:xfrm>
          <a:off x="3746500" y="167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85909</xdr:rowOff>
    </xdr:from>
    <xdr:ext cx="534377" cy="259045"/>
    <xdr:sp macro="" textlink="">
      <xdr:nvSpPr>
        <xdr:cNvPr id="258" name="テキスト ボックス 257"/>
        <xdr:cNvSpPr txBox="1"/>
      </xdr:nvSpPr>
      <xdr:spPr>
        <a:xfrm>
          <a:off x="3530111" y="168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163598</xdr:rowOff>
    </xdr:from>
    <xdr:to>
      <xdr:col>4</xdr:col>
      <xdr:colOff>206375</xdr:colOff>
      <xdr:row>98</xdr:row>
      <xdr:rowOff>93748</xdr:rowOff>
    </xdr:to>
    <xdr:sp macro="" textlink="">
      <xdr:nvSpPr>
        <xdr:cNvPr id="259" name="円/楕円 258"/>
        <xdr:cNvSpPr/>
      </xdr:nvSpPr>
      <xdr:spPr>
        <a:xfrm>
          <a:off x="2857500" y="167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84875</xdr:rowOff>
    </xdr:from>
    <xdr:ext cx="534377" cy="259045"/>
    <xdr:sp macro="" textlink="">
      <xdr:nvSpPr>
        <xdr:cNvPr id="260" name="テキスト ボックス 259"/>
        <xdr:cNvSpPr txBox="1"/>
      </xdr:nvSpPr>
      <xdr:spPr>
        <a:xfrm>
          <a:off x="2641111" y="168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2087</xdr:rowOff>
    </xdr:from>
    <xdr:to>
      <xdr:col>3</xdr:col>
      <xdr:colOff>3175</xdr:colOff>
      <xdr:row>98</xdr:row>
      <xdr:rowOff>103687</xdr:rowOff>
    </xdr:to>
    <xdr:sp macro="" textlink="">
      <xdr:nvSpPr>
        <xdr:cNvPr id="261" name="円/楕円 260"/>
        <xdr:cNvSpPr/>
      </xdr:nvSpPr>
      <xdr:spPr>
        <a:xfrm>
          <a:off x="1968500" y="16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94814</xdr:rowOff>
    </xdr:from>
    <xdr:ext cx="534377" cy="259045"/>
    <xdr:sp macro="" textlink="">
      <xdr:nvSpPr>
        <xdr:cNvPr id="262" name="テキスト ボックス 261"/>
        <xdr:cNvSpPr txBox="1"/>
      </xdr:nvSpPr>
      <xdr:spPr>
        <a:xfrm>
          <a:off x="1752111" y="168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146093</xdr:rowOff>
    </xdr:from>
    <xdr:to>
      <xdr:col>1</xdr:col>
      <xdr:colOff>485775</xdr:colOff>
      <xdr:row>98</xdr:row>
      <xdr:rowOff>76243</xdr:rowOff>
    </xdr:to>
    <xdr:sp macro="" textlink="">
      <xdr:nvSpPr>
        <xdr:cNvPr id="263" name="円/楕円 262"/>
        <xdr:cNvSpPr/>
      </xdr:nvSpPr>
      <xdr:spPr>
        <a:xfrm>
          <a:off x="1079500" y="167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67370</xdr:rowOff>
    </xdr:from>
    <xdr:ext cx="534377" cy="259045"/>
    <xdr:sp macro="" textlink="">
      <xdr:nvSpPr>
        <xdr:cNvPr id="264" name="テキスト ボックス 263"/>
        <xdr:cNvSpPr txBox="1"/>
      </xdr:nvSpPr>
      <xdr:spPr>
        <a:xfrm>
          <a:off x="863111" y="168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49403</xdr:rowOff>
    </xdr:from>
    <xdr:to>
      <xdr:col>15</xdr:col>
      <xdr:colOff>180975</xdr:colOff>
      <xdr:row>39</xdr:row>
      <xdr:rowOff>1524</xdr:rowOff>
    </xdr:to>
    <xdr:cxnSp macro="">
      <xdr:nvCxnSpPr>
        <xdr:cNvPr id="293" name="直線コネクタ 292"/>
        <xdr:cNvCxnSpPr/>
      </xdr:nvCxnSpPr>
      <xdr:spPr>
        <a:xfrm>
          <a:off x="9639300" y="6564503"/>
          <a:ext cx="8382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49403</xdr:rowOff>
    </xdr:from>
    <xdr:to>
      <xdr:col>14</xdr:col>
      <xdr:colOff>28575</xdr:colOff>
      <xdr:row>38</xdr:row>
      <xdr:rowOff>78613</xdr:rowOff>
    </xdr:to>
    <xdr:cxnSp macro="">
      <xdr:nvCxnSpPr>
        <xdr:cNvPr id="296" name="直線コネクタ 295"/>
        <xdr:cNvCxnSpPr/>
      </xdr:nvCxnSpPr>
      <xdr:spPr>
        <a:xfrm flipV="1">
          <a:off x="8750300" y="6564503"/>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44323</xdr:rowOff>
    </xdr:from>
    <xdr:to>
      <xdr:col>12</xdr:col>
      <xdr:colOff>511175</xdr:colOff>
      <xdr:row>38</xdr:row>
      <xdr:rowOff>78613</xdr:rowOff>
    </xdr:to>
    <xdr:cxnSp macro="">
      <xdr:nvCxnSpPr>
        <xdr:cNvPr id="299" name="直線コネクタ 298"/>
        <xdr:cNvCxnSpPr/>
      </xdr:nvCxnSpPr>
      <xdr:spPr>
        <a:xfrm>
          <a:off x="7861300" y="65594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139827</xdr:rowOff>
    </xdr:from>
    <xdr:to>
      <xdr:col>11</xdr:col>
      <xdr:colOff>307975</xdr:colOff>
      <xdr:row>38</xdr:row>
      <xdr:rowOff>44323</xdr:rowOff>
    </xdr:to>
    <xdr:cxnSp macro="">
      <xdr:nvCxnSpPr>
        <xdr:cNvPr id="302" name="直線コネクタ 301"/>
        <xdr:cNvCxnSpPr/>
      </xdr:nvCxnSpPr>
      <xdr:spPr>
        <a:xfrm>
          <a:off x="6972300" y="6483477"/>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122174</xdr:rowOff>
    </xdr:from>
    <xdr:to>
      <xdr:col>15</xdr:col>
      <xdr:colOff>231775</xdr:colOff>
      <xdr:row>39</xdr:row>
      <xdr:rowOff>52324</xdr:rowOff>
    </xdr:to>
    <xdr:sp macro="" textlink="">
      <xdr:nvSpPr>
        <xdr:cNvPr id="312" name="円/楕円 311"/>
        <xdr:cNvSpPr/>
      </xdr:nvSpPr>
      <xdr:spPr>
        <a:xfrm>
          <a:off x="10426700" y="66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37101</xdr:rowOff>
    </xdr:from>
    <xdr:ext cx="378565" cy="259045"/>
    <xdr:sp macro="" textlink="">
      <xdr:nvSpPr>
        <xdr:cNvPr id="313" name="労働費該当値テキスト"/>
        <xdr:cNvSpPr txBox="1"/>
      </xdr:nvSpPr>
      <xdr:spPr>
        <a:xfrm>
          <a:off x="10528300" y="6552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170053</xdr:rowOff>
    </xdr:from>
    <xdr:to>
      <xdr:col>14</xdr:col>
      <xdr:colOff>79375</xdr:colOff>
      <xdr:row>38</xdr:row>
      <xdr:rowOff>100203</xdr:rowOff>
    </xdr:to>
    <xdr:sp macro="" textlink="">
      <xdr:nvSpPr>
        <xdr:cNvPr id="314" name="円/楕円 313"/>
        <xdr:cNvSpPr/>
      </xdr:nvSpPr>
      <xdr:spPr>
        <a:xfrm>
          <a:off x="9588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116730</xdr:rowOff>
    </xdr:from>
    <xdr:ext cx="469744" cy="259045"/>
    <xdr:sp macro="" textlink="">
      <xdr:nvSpPr>
        <xdr:cNvPr id="315" name="テキスト ボックス 314"/>
        <xdr:cNvSpPr txBox="1"/>
      </xdr:nvSpPr>
      <xdr:spPr>
        <a:xfrm>
          <a:off x="9404427" y="62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27813</xdr:rowOff>
    </xdr:from>
    <xdr:to>
      <xdr:col>12</xdr:col>
      <xdr:colOff>561975</xdr:colOff>
      <xdr:row>38</xdr:row>
      <xdr:rowOff>129413</xdr:rowOff>
    </xdr:to>
    <xdr:sp macro="" textlink="">
      <xdr:nvSpPr>
        <xdr:cNvPr id="316" name="円/楕円 315"/>
        <xdr:cNvSpPr/>
      </xdr:nvSpPr>
      <xdr:spPr>
        <a:xfrm>
          <a:off x="8699500" y="65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120540</xdr:rowOff>
    </xdr:from>
    <xdr:ext cx="469744" cy="259045"/>
    <xdr:sp macro="" textlink="">
      <xdr:nvSpPr>
        <xdr:cNvPr id="317" name="テキスト ボックス 316"/>
        <xdr:cNvSpPr txBox="1"/>
      </xdr:nvSpPr>
      <xdr:spPr>
        <a:xfrm>
          <a:off x="8515427" y="66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164973</xdr:rowOff>
    </xdr:from>
    <xdr:to>
      <xdr:col>11</xdr:col>
      <xdr:colOff>358775</xdr:colOff>
      <xdr:row>38</xdr:row>
      <xdr:rowOff>95123</xdr:rowOff>
    </xdr:to>
    <xdr:sp macro="" textlink="">
      <xdr:nvSpPr>
        <xdr:cNvPr id="318" name="円/楕円 317"/>
        <xdr:cNvSpPr/>
      </xdr:nvSpPr>
      <xdr:spPr>
        <a:xfrm>
          <a:off x="7810500" y="65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86250</xdr:rowOff>
    </xdr:from>
    <xdr:ext cx="469744" cy="259045"/>
    <xdr:sp macro="" textlink="">
      <xdr:nvSpPr>
        <xdr:cNvPr id="319" name="テキスト ボックス 318"/>
        <xdr:cNvSpPr txBox="1"/>
      </xdr:nvSpPr>
      <xdr:spPr>
        <a:xfrm>
          <a:off x="7626427" y="66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89027</xdr:rowOff>
    </xdr:from>
    <xdr:to>
      <xdr:col>10</xdr:col>
      <xdr:colOff>155575</xdr:colOff>
      <xdr:row>38</xdr:row>
      <xdr:rowOff>19177</xdr:rowOff>
    </xdr:to>
    <xdr:sp macro="" textlink="">
      <xdr:nvSpPr>
        <xdr:cNvPr id="320" name="円/楕円 319"/>
        <xdr:cNvSpPr/>
      </xdr:nvSpPr>
      <xdr:spPr>
        <a:xfrm>
          <a:off x="6921500" y="64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10304</xdr:rowOff>
    </xdr:from>
    <xdr:ext cx="469744" cy="259045"/>
    <xdr:sp macro="" textlink="">
      <xdr:nvSpPr>
        <xdr:cNvPr id="321" name="テキスト ボックス 320"/>
        <xdr:cNvSpPr txBox="1"/>
      </xdr:nvSpPr>
      <xdr:spPr>
        <a:xfrm>
          <a:off x="6737427" y="652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54814</xdr:rowOff>
    </xdr:from>
    <xdr:to>
      <xdr:col>15</xdr:col>
      <xdr:colOff>180975</xdr:colOff>
      <xdr:row>59</xdr:row>
      <xdr:rowOff>57136</xdr:rowOff>
    </xdr:to>
    <xdr:cxnSp macro="">
      <xdr:nvCxnSpPr>
        <xdr:cNvPr id="352" name="直線コネクタ 351"/>
        <xdr:cNvCxnSpPr/>
      </xdr:nvCxnSpPr>
      <xdr:spPr>
        <a:xfrm flipV="1">
          <a:off x="9639300" y="10170364"/>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51467</xdr:rowOff>
    </xdr:from>
    <xdr:to>
      <xdr:col>14</xdr:col>
      <xdr:colOff>28575</xdr:colOff>
      <xdr:row>59</xdr:row>
      <xdr:rowOff>57136</xdr:rowOff>
    </xdr:to>
    <xdr:cxnSp macro="">
      <xdr:nvCxnSpPr>
        <xdr:cNvPr id="355" name="直線コネクタ 354"/>
        <xdr:cNvCxnSpPr/>
      </xdr:nvCxnSpPr>
      <xdr:spPr>
        <a:xfrm>
          <a:off x="8750300" y="1016701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51467</xdr:rowOff>
    </xdr:from>
    <xdr:to>
      <xdr:col>12</xdr:col>
      <xdr:colOff>511175</xdr:colOff>
      <xdr:row>59</xdr:row>
      <xdr:rowOff>61147</xdr:rowOff>
    </xdr:to>
    <xdr:cxnSp macro="">
      <xdr:nvCxnSpPr>
        <xdr:cNvPr id="358" name="直線コネクタ 357"/>
        <xdr:cNvCxnSpPr/>
      </xdr:nvCxnSpPr>
      <xdr:spPr>
        <a:xfrm flipV="1">
          <a:off x="7861300" y="10167017"/>
          <a:ext cx="889000" cy="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55670</xdr:rowOff>
    </xdr:from>
    <xdr:to>
      <xdr:col>11</xdr:col>
      <xdr:colOff>307975</xdr:colOff>
      <xdr:row>59</xdr:row>
      <xdr:rowOff>61147</xdr:rowOff>
    </xdr:to>
    <xdr:cxnSp macro="">
      <xdr:nvCxnSpPr>
        <xdr:cNvPr id="361" name="直線コネクタ 360"/>
        <xdr:cNvCxnSpPr/>
      </xdr:nvCxnSpPr>
      <xdr:spPr>
        <a:xfrm>
          <a:off x="6972300" y="10171220"/>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4014</xdr:rowOff>
    </xdr:from>
    <xdr:to>
      <xdr:col>15</xdr:col>
      <xdr:colOff>231775</xdr:colOff>
      <xdr:row>59</xdr:row>
      <xdr:rowOff>105614</xdr:rowOff>
    </xdr:to>
    <xdr:sp macro="" textlink="">
      <xdr:nvSpPr>
        <xdr:cNvPr id="371" name="円/楕円 370"/>
        <xdr:cNvSpPr/>
      </xdr:nvSpPr>
      <xdr:spPr>
        <a:xfrm>
          <a:off x="10426700" y="101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6336</xdr:rowOff>
    </xdr:from>
    <xdr:to>
      <xdr:col>14</xdr:col>
      <xdr:colOff>79375</xdr:colOff>
      <xdr:row>59</xdr:row>
      <xdr:rowOff>107936</xdr:rowOff>
    </xdr:to>
    <xdr:sp macro="" textlink="">
      <xdr:nvSpPr>
        <xdr:cNvPr id="373" name="円/楕円 372"/>
        <xdr:cNvSpPr/>
      </xdr:nvSpPr>
      <xdr:spPr>
        <a:xfrm>
          <a:off x="9588500" y="101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99063</xdr:rowOff>
    </xdr:from>
    <xdr:ext cx="534377" cy="259045"/>
    <xdr:sp macro="" textlink="">
      <xdr:nvSpPr>
        <xdr:cNvPr id="374" name="テキスト ボックス 373"/>
        <xdr:cNvSpPr txBox="1"/>
      </xdr:nvSpPr>
      <xdr:spPr>
        <a:xfrm>
          <a:off x="9372111" y="102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667</xdr:rowOff>
    </xdr:from>
    <xdr:to>
      <xdr:col>12</xdr:col>
      <xdr:colOff>561975</xdr:colOff>
      <xdr:row>59</xdr:row>
      <xdr:rowOff>102267</xdr:rowOff>
    </xdr:to>
    <xdr:sp macro="" textlink="">
      <xdr:nvSpPr>
        <xdr:cNvPr id="375" name="円/楕円 374"/>
        <xdr:cNvSpPr/>
      </xdr:nvSpPr>
      <xdr:spPr>
        <a:xfrm>
          <a:off x="8699500" y="101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118794</xdr:rowOff>
    </xdr:from>
    <xdr:ext cx="534377" cy="259045"/>
    <xdr:sp macro="" textlink="">
      <xdr:nvSpPr>
        <xdr:cNvPr id="376" name="テキスト ボックス 375"/>
        <xdr:cNvSpPr txBox="1"/>
      </xdr:nvSpPr>
      <xdr:spPr>
        <a:xfrm>
          <a:off x="8483111" y="98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10347</xdr:rowOff>
    </xdr:from>
    <xdr:to>
      <xdr:col>11</xdr:col>
      <xdr:colOff>358775</xdr:colOff>
      <xdr:row>59</xdr:row>
      <xdr:rowOff>111947</xdr:rowOff>
    </xdr:to>
    <xdr:sp macro="" textlink="">
      <xdr:nvSpPr>
        <xdr:cNvPr id="377" name="円/楕円 376"/>
        <xdr:cNvSpPr/>
      </xdr:nvSpPr>
      <xdr:spPr>
        <a:xfrm>
          <a:off x="7810500" y="101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103074</xdr:rowOff>
    </xdr:from>
    <xdr:ext cx="534377" cy="259045"/>
    <xdr:sp macro="" textlink="">
      <xdr:nvSpPr>
        <xdr:cNvPr id="378" name="テキスト ボックス 377"/>
        <xdr:cNvSpPr txBox="1"/>
      </xdr:nvSpPr>
      <xdr:spPr>
        <a:xfrm>
          <a:off x="7594111" y="102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4870</xdr:rowOff>
    </xdr:from>
    <xdr:to>
      <xdr:col>10</xdr:col>
      <xdr:colOff>155575</xdr:colOff>
      <xdr:row>59</xdr:row>
      <xdr:rowOff>106470</xdr:rowOff>
    </xdr:to>
    <xdr:sp macro="" textlink="">
      <xdr:nvSpPr>
        <xdr:cNvPr id="379" name="円/楕円 378"/>
        <xdr:cNvSpPr/>
      </xdr:nvSpPr>
      <xdr:spPr>
        <a:xfrm>
          <a:off x="6921500" y="101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122997</xdr:rowOff>
    </xdr:from>
    <xdr:ext cx="534377" cy="259045"/>
    <xdr:sp macro="" textlink="">
      <xdr:nvSpPr>
        <xdr:cNvPr id="380" name="テキスト ボックス 379"/>
        <xdr:cNvSpPr txBox="1"/>
      </xdr:nvSpPr>
      <xdr:spPr>
        <a:xfrm>
          <a:off x="6705111" y="98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121021</xdr:rowOff>
    </xdr:from>
    <xdr:to>
      <xdr:col>15</xdr:col>
      <xdr:colOff>180975</xdr:colOff>
      <xdr:row>79</xdr:row>
      <xdr:rowOff>10573</xdr:rowOff>
    </xdr:to>
    <xdr:cxnSp macro="">
      <xdr:nvCxnSpPr>
        <xdr:cNvPr id="411" name="直線コネクタ 410"/>
        <xdr:cNvCxnSpPr/>
      </xdr:nvCxnSpPr>
      <xdr:spPr>
        <a:xfrm flipV="1">
          <a:off x="9639300" y="13494121"/>
          <a:ext cx="838200" cy="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9365</xdr:rowOff>
    </xdr:from>
    <xdr:to>
      <xdr:col>14</xdr:col>
      <xdr:colOff>28575</xdr:colOff>
      <xdr:row>79</xdr:row>
      <xdr:rowOff>10573</xdr:rowOff>
    </xdr:to>
    <xdr:cxnSp macro="">
      <xdr:nvCxnSpPr>
        <xdr:cNvPr id="414" name="直線コネクタ 413"/>
        <xdr:cNvCxnSpPr/>
      </xdr:nvCxnSpPr>
      <xdr:spPr>
        <a:xfrm>
          <a:off x="8750300" y="1355391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9365</xdr:rowOff>
    </xdr:from>
    <xdr:to>
      <xdr:col>12</xdr:col>
      <xdr:colOff>511175</xdr:colOff>
      <xdr:row>79</xdr:row>
      <xdr:rowOff>10770</xdr:rowOff>
    </xdr:to>
    <xdr:cxnSp macro="">
      <xdr:nvCxnSpPr>
        <xdr:cNvPr id="417" name="直線コネクタ 416"/>
        <xdr:cNvCxnSpPr/>
      </xdr:nvCxnSpPr>
      <xdr:spPr>
        <a:xfrm flipV="1">
          <a:off x="7861300" y="13553915"/>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10770</xdr:rowOff>
    </xdr:from>
    <xdr:to>
      <xdr:col>11</xdr:col>
      <xdr:colOff>307975</xdr:colOff>
      <xdr:row>79</xdr:row>
      <xdr:rowOff>16059</xdr:rowOff>
    </xdr:to>
    <xdr:cxnSp macro="">
      <xdr:nvCxnSpPr>
        <xdr:cNvPr id="420" name="直線コネクタ 419"/>
        <xdr:cNvCxnSpPr/>
      </xdr:nvCxnSpPr>
      <xdr:spPr>
        <a:xfrm flipV="1">
          <a:off x="6972300" y="1355532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70221</xdr:rowOff>
    </xdr:from>
    <xdr:to>
      <xdr:col>15</xdr:col>
      <xdr:colOff>231775</xdr:colOff>
      <xdr:row>79</xdr:row>
      <xdr:rowOff>371</xdr:rowOff>
    </xdr:to>
    <xdr:sp macro="" textlink="">
      <xdr:nvSpPr>
        <xdr:cNvPr id="430" name="円/楕円 429"/>
        <xdr:cNvSpPr/>
      </xdr:nvSpPr>
      <xdr:spPr>
        <a:xfrm>
          <a:off x="10426700" y="13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156598</xdr:rowOff>
    </xdr:from>
    <xdr:ext cx="469744" cy="259045"/>
    <xdr:sp macro="" textlink="">
      <xdr:nvSpPr>
        <xdr:cNvPr id="431" name="商工費該当値テキスト"/>
        <xdr:cNvSpPr txBox="1"/>
      </xdr:nvSpPr>
      <xdr:spPr>
        <a:xfrm>
          <a:off x="10528300" y="1335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131223</xdr:rowOff>
    </xdr:from>
    <xdr:to>
      <xdr:col>14</xdr:col>
      <xdr:colOff>79375</xdr:colOff>
      <xdr:row>79</xdr:row>
      <xdr:rowOff>61373</xdr:rowOff>
    </xdr:to>
    <xdr:sp macro="" textlink="">
      <xdr:nvSpPr>
        <xdr:cNvPr id="432" name="円/楕円 431"/>
        <xdr:cNvSpPr/>
      </xdr:nvSpPr>
      <xdr:spPr>
        <a:xfrm>
          <a:off x="9588500" y="135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52500</xdr:rowOff>
    </xdr:from>
    <xdr:ext cx="469744" cy="259045"/>
    <xdr:sp macro="" textlink="">
      <xdr:nvSpPr>
        <xdr:cNvPr id="433" name="テキスト ボックス 432"/>
        <xdr:cNvSpPr txBox="1"/>
      </xdr:nvSpPr>
      <xdr:spPr>
        <a:xfrm>
          <a:off x="9404427" y="1359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130015</xdr:rowOff>
    </xdr:from>
    <xdr:to>
      <xdr:col>12</xdr:col>
      <xdr:colOff>561975</xdr:colOff>
      <xdr:row>79</xdr:row>
      <xdr:rowOff>60165</xdr:rowOff>
    </xdr:to>
    <xdr:sp macro="" textlink="">
      <xdr:nvSpPr>
        <xdr:cNvPr id="434" name="円/楕円 433"/>
        <xdr:cNvSpPr/>
      </xdr:nvSpPr>
      <xdr:spPr>
        <a:xfrm>
          <a:off x="8699500" y="13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51292</xdr:rowOff>
    </xdr:from>
    <xdr:ext cx="469744" cy="259045"/>
    <xdr:sp macro="" textlink="">
      <xdr:nvSpPr>
        <xdr:cNvPr id="435" name="テキスト ボックス 434"/>
        <xdr:cNvSpPr txBox="1"/>
      </xdr:nvSpPr>
      <xdr:spPr>
        <a:xfrm>
          <a:off x="8515427" y="135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131420</xdr:rowOff>
    </xdr:from>
    <xdr:to>
      <xdr:col>11</xdr:col>
      <xdr:colOff>358775</xdr:colOff>
      <xdr:row>79</xdr:row>
      <xdr:rowOff>61570</xdr:rowOff>
    </xdr:to>
    <xdr:sp macro="" textlink="">
      <xdr:nvSpPr>
        <xdr:cNvPr id="436" name="円/楕円 435"/>
        <xdr:cNvSpPr/>
      </xdr:nvSpPr>
      <xdr:spPr>
        <a:xfrm>
          <a:off x="7810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52697</xdr:rowOff>
    </xdr:from>
    <xdr:ext cx="469744" cy="259045"/>
    <xdr:sp macro="" textlink="">
      <xdr:nvSpPr>
        <xdr:cNvPr id="437" name="テキスト ボックス 436"/>
        <xdr:cNvSpPr txBox="1"/>
      </xdr:nvSpPr>
      <xdr:spPr>
        <a:xfrm>
          <a:off x="7626427" y="135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136709</xdr:rowOff>
    </xdr:from>
    <xdr:to>
      <xdr:col>10</xdr:col>
      <xdr:colOff>155575</xdr:colOff>
      <xdr:row>79</xdr:row>
      <xdr:rowOff>66859</xdr:rowOff>
    </xdr:to>
    <xdr:sp macro="" textlink="">
      <xdr:nvSpPr>
        <xdr:cNvPr id="438" name="円/楕円 437"/>
        <xdr:cNvSpPr/>
      </xdr:nvSpPr>
      <xdr:spPr>
        <a:xfrm>
          <a:off x="6921500" y="135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57986</xdr:rowOff>
    </xdr:from>
    <xdr:ext cx="469744" cy="259045"/>
    <xdr:sp macro="" textlink="">
      <xdr:nvSpPr>
        <xdr:cNvPr id="439" name="テキスト ボックス 438"/>
        <xdr:cNvSpPr txBox="1"/>
      </xdr:nvSpPr>
      <xdr:spPr>
        <a:xfrm>
          <a:off x="6737427" y="136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130764</xdr:rowOff>
    </xdr:from>
    <xdr:to>
      <xdr:col>15</xdr:col>
      <xdr:colOff>180975</xdr:colOff>
      <xdr:row>98</xdr:row>
      <xdr:rowOff>131865</xdr:rowOff>
    </xdr:to>
    <xdr:cxnSp macro="">
      <xdr:nvCxnSpPr>
        <xdr:cNvPr id="468" name="直線コネクタ 467"/>
        <xdr:cNvCxnSpPr/>
      </xdr:nvCxnSpPr>
      <xdr:spPr>
        <a:xfrm flipV="1">
          <a:off x="9639300" y="16932864"/>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112263</xdr:rowOff>
    </xdr:from>
    <xdr:to>
      <xdr:col>14</xdr:col>
      <xdr:colOff>28575</xdr:colOff>
      <xdr:row>98</xdr:row>
      <xdr:rowOff>131865</xdr:rowOff>
    </xdr:to>
    <xdr:cxnSp macro="">
      <xdr:nvCxnSpPr>
        <xdr:cNvPr id="471" name="直線コネクタ 470"/>
        <xdr:cNvCxnSpPr/>
      </xdr:nvCxnSpPr>
      <xdr:spPr>
        <a:xfrm>
          <a:off x="8750300" y="16914363"/>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112263</xdr:rowOff>
    </xdr:from>
    <xdr:to>
      <xdr:col>12</xdr:col>
      <xdr:colOff>511175</xdr:colOff>
      <xdr:row>98</xdr:row>
      <xdr:rowOff>149107</xdr:rowOff>
    </xdr:to>
    <xdr:cxnSp macro="">
      <xdr:nvCxnSpPr>
        <xdr:cNvPr id="474" name="直線コネクタ 473"/>
        <xdr:cNvCxnSpPr/>
      </xdr:nvCxnSpPr>
      <xdr:spPr>
        <a:xfrm flipV="1">
          <a:off x="7861300" y="16914363"/>
          <a:ext cx="889000" cy="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136928</xdr:rowOff>
    </xdr:from>
    <xdr:to>
      <xdr:col>11</xdr:col>
      <xdr:colOff>307975</xdr:colOff>
      <xdr:row>98</xdr:row>
      <xdr:rowOff>149107</xdr:rowOff>
    </xdr:to>
    <xdr:cxnSp macro="">
      <xdr:nvCxnSpPr>
        <xdr:cNvPr id="477" name="直線コネクタ 476"/>
        <xdr:cNvCxnSpPr/>
      </xdr:nvCxnSpPr>
      <xdr:spPr>
        <a:xfrm>
          <a:off x="6972300" y="16939028"/>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79964</xdr:rowOff>
    </xdr:from>
    <xdr:to>
      <xdr:col>15</xdr:col>
      <xdr:colOff>231775</xdr:colOff>
      <xdr:row>99</xdr:row>
      <xdr:rowOff>10114</xdr:rowOff>
    </xdr:to>
    <xdr:sp macro="" textlink="">
      <xdr:nvSpPr>
        <xdr:cNvPr id="487" name="円/楕円 486"/>
        <xdr:cNvSpPr/>
      </xdr:nvSpPr>
      <xdr:spPr>
        <a:xfrm>
          <a:off x="10426700" y="168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81065</xdr:rowOff>
    </xdr:from>
    <xdr:to>
      <xdr:col>14</xdr:col>
      <xdr:colOff>79375</xdr:colOff>
      <xdr:row>99</xdr:row>
      <xdr:rowOff>11215</xdr:rowOff>
    </xdr:to>
    <xdr:sp macro="" textlink="">
      <xdr:nvSpPr>
        <xdr:cNvPr id="489" name="円/楕円 488"/>
        <xdr:cNvSpPr/>
      </xdr:nvSpPr>
      <xdr:spPr>
        <a:xfrm>
          <a:off x="9588500" y="168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2342</xdr:rowOff>
    </xdr:from>
    <xdr:ext cx="534377" cy="259045"/>
    <xdr:sp macro="" textlink="">
      <xdr:nvSpPr>
        <xdr:cNvPr id="490" name="テキスト ボックス 489"/>
        <xdr:cNvSpPr txBox="1"/>
      </xdr:nvSpPr>
      <xdr:spPr>
        <a:xfrm>
          <a:off x="9372111" y="169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61463</xdr:rowOff>
    </xdr:from>
    <xdr:to>
      <xdr:col>12</xdr:col>
      <xdr:colOff>561975</xdr:colOff>
      <xdr:row>98</xdr:row>
      <xdr:rowOff>163063</xdr:rowOff>
    </xdr:to>
    <xdr:sp macro="" textlink="">
      <xdr:nvSpPr>
        <xdr:cNvPr id="491" name="円/楕円 490"/>
        <xdr:cNvSpPr/>
      </xdr:nvSpPr>
      <xdr:spPr>
        <a:xfrm>
          <a:off x="8699500" y="168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8140</xdr:rowOff>
    </xdr:from>
    <xdr:ext cx="534377" cy="259045"/>
    <xdr:sp macro="" textlink="">
      <xdr:nvSpPr>
        <xdr:cNvPr id="492" name="テキスト ボックス 491"/>
        <xdr:cNvSpPr txBox="1"/>
      </xdr:nvSpPr>
      <xdr:spPr>
        <a:xfrm>
          <a:off x="8483111" y="166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98307</xdr:rowOff>
    </xdr:from>
    <xdr:to>
      <xdr:col>11</xdr:col>
      <xdr:colOff>358775</xdr:colOff>
      <xdr:row>99</xdr:row>
      <xdr:rowOff>28457</xdr:rowOff>
    </xdr:to>
    <xdr:sp macro="" textlink="">
      <xdr:nvSpPr>
        <xdr:cNvPr id="493" name="円/楕円 492"/>
        <xdr:cNvSpPr/>
      </xdr:nvSpPr>
      <xdr:spPr>
        <a:xfrm>
          <a:off x="7810500" y="169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19584</xdr:rowOff>
    </xdr:from>
    <xdr:ext cx="534377" cy="259045"/>
    <xdr:sp macro="" textlink="">
      <xdr:nvSpPr>
        <xdr:cNvPr id="494" name="テキスト ボックス 493"/>
        <xdr:cNvSpPr txBox="1"/>
      </xdr:nvSpPr>
      <xdr:spPr>
        <a:xfrm>
          <a:off x="7594111" y="169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86128</xdr:rowOff>
    </xdr:from>
    <xdr:to>
      <xdr:col>10</xdr:col>
      <xdr:colOff>155575</xdr:colOff>
      <xdr:row>99</xdr:row>
      <xdr:rowOff>16278</xdr:rowOff>
    </xdr:to>
    <xdr:sp macro="" textlink="">
      <xdr:nvSpPr>
        <xdr:cNvPr id="495" name="円/楕円 494"/>
        <xdr:cNvSpPr/>
      </xdr:nvSpPr>
      <xdr:spPr>
        <a:xfrm>
          <a:off x="6921500" y="168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7405</xdr:rowOff>
    </xdr:from>
    <xdr:ext cx="534377" cy="259045"/>
    <xdr:sp macro="" textlink="">
      <xdr:nvSpPr>
        <xdr:cNvPr id="496" name="テキスト ボックス 495"/>
        <xdr:cNvSpPr txBox="1"/>
      </xdr:nvSpPr>
      <xdr:spPr>
        <a:xfrm>
          <a:off x="6705111" y="169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46298</xdr:rowOff>
    </xdr:from>
    <xdr:to>
      <xdr:col>23</xdr:col>
      <xdr:colOff>517525</xdr:colOff>
      <xdr:row>37</xdr:row>
      <xdr:rowOff>67996</xdr:rowOff>
    </xdr:to>
    <xdr:cxnSp macro="">
      <xdr:nvCxnSpPr>
        <xdr:cNvPr id="525" name="直線コネクタ 524"/>
        <xdr:cNvCxnSpPr/>
      </xdr:nvCxnSpPr>
      <xdr:spPr>
        <a:xfrm flipV="1">
          <a:off x="15481300" y="6389948"/>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60452</xdr:rowOff>
    </xdr:from>
    <xdr:to>
      <xdr:col>22</xdr:col>
      <xdr:colOff>365125</xdr:colOff>
      <xdr:row>37</xdr:row>
      <xdr:rowOff>67996</xdr:rowOff>
    </xdr:to>
    <xdr:cxnSp macro="">
      <xdr:nvCxnSpPr>
        <xdr:cNvPr id="528" name="直線コネクタ 527"/>
        <xdr:cNvCxnSpPr/>
      </xdr:nvCxnSpPr>
      <xdr:spPr>
        <a:xfrm>
          <a:off x="14592300" y="640410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60452</xdr:rowOff>
    </xdr:from>
    <xdr:to>
      <xdr:col>21</xdr:col>
      <xdr:colOff>161925</xdr:colOff>
      <xdr:row>37</xdr:row>
      <xdr:rowOff>66777</xdr:rowOff>
    </xdr:to>
    <xdr:cxnSp macro="">
      <xdr:nvCxnSpPr>
        <xdr:cNvPr id="531" name="直線コネクタ 530"/>
        <xdr:cNvCxnSpPr/>
      </xdr:nvCxnSpPr>
      <xdr:spPr>
        <a:xfrm flipV="1">
          <a:off x="13703300" y="640410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66777</xdr:rowOff>
    </xdr:from>
    <xdr:to>
      <xdr:col>19</xdr:col>
      <xdr:colOff>644525</xdr:colOff>
      <xdr:row>37</xdr:row>
      <xdr:rowOff>96685</xdr:rowOff>
    </xdr:to>
    <xdr:cxnSp macro="">
      <xdr:nvCxnSpPr>
        <xdr:cNvPr id="534" name="直線コネクタ 533"/>
        <xdr:cNvCxnSpPr/>
      </xdr:nvCxnSpPr>
      <xdr:spPr>
        <a:xfrm flipV="1">
          <a:off x="12814300" y="641042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166948</xdr:rowOff>
    </xdr:from>
    <xdr:to>
      <xdr:col>23</xdr:col>
      <xdr:colOff>568325</xdr:colOff>
      <xdr:row>37</xdr:row>
      <xdr:rowOff>97098</xdr:rowOff>
    </xdr:to>
    <xdr:sp macro="" textlink="">
      <xdr:nvSpPr>
        <xdr:cNvPr id="544" name="円/楕円 543"/>
        <xdr:cNvSpPr/>
      </xdr:nvSpPr>
      <xdr:spPr>
        <a:xfrm>
          <a:off x="16268700" y="633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145375</xdr:rowOff>
    </xdr:from>
    <xdr:ext cx="534377" cy="259045"/>
    <xdr:sp macro="" textlink="">
      <xdr:nvSpPr>
        <xdr:cNvPr id="545" name="消防費該当値テキスト"/>
        <xdr:cNvSpPr txBox="1"/>
      </xdr:nvSpPr>
      <xdr:spPr>
        <a:xfrm>
          <a:off x="16370300" y="63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17196</xdr:rowOff>
    </xdr:from>
    <xdr:to>
      <xdr:col>22</xdr:col>
      <xdr:colOff>415925</xdr:colOff>
      <xdr:row>37</xdr:row>
      <xdr:rowOff>118796</xdr:rowOff>
    </xdr:to>
    <xdr:sp macro="" textlink="">
      <xdr:nvSpPr>
        <xdr:cNvPr id="546" name="円/楕円 545"/>
        <xdr:cNvSpPr/>
      </xdr:nvSpPr>
      <xdr:spPr>
        <a:xfrm>
          <a:off x="15430500" y="63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109923</xdr:rowOff>
    </xdr:from>
    <xdr:ext cx="534377" cy="259045"/>
    <xdr:sp macro="" textlink="">
      <xdr:nvSpPr>
        <xdr:cNvPr id="547" name="テキスト ボックス 546"/>
        <xdr:cNvSpPr txBox="1"/>
      </xdr:nvSpPr>
      <xdr:spPr>
        <a:xfrm>
          <a:off x="15214111" y="64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9652</xdr:rowOff>
    </xdr:from>
    <xdr:to>
      <xdr:col>21</xdr:col>
      <xdr:colOff>212725</xdr:colOff>
      <xdr:row>37</xdr:row>
      <xdr:rowOff>111252</xdr:rowOff>
    </xdr:to>
    <xdr:sp macro="" textlink="">
      <xdr:nvSpPr>
        <xdr:cNvPr id="548" name="円/楕円 547"/>
        <xdr:cNvSpPr/>
      </xdr:nvSpPr>
      <xdr:spPr>
        <a:xfrm>
          <a:off x="14541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127779</xdr:rowOff>
    </xdr:from>
    <xdr:ext cx="534377" cy="259045"/>
    <xdr:sp macro="" textlink="">
      <xdr:nvSpPr>
        <xdr:cNvPr id="549" name="テキスト ボックス 548"/>
        <xdr:cNvSpPr txBox="1"/>
      </xdr:nvSpPr>
      <xdr:spPr>
        <a:xfrm>
          <a:off x="14325111" y="61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15977</xdr:rowOff>
    </xdr:from>
    <xdr:to>
      <xdr:col>20</xdr:col>
      <xdr:colOff>9525</xdr:colOff>
      <xdr:row>37</xdr:row>
      <xdr:rowOff>117577</xdr:rowOff>
    </xdr:to>
    <xdr:sp macro="" textlink="">
      <xdr:nvSpPr>
        <xdr:cNvPr id="550" name="円/楕円 549"/>
        <xdr:cNvSpPr/>
      </xdr:nvSpPr>
      <xdr:spPr>
        <a:xfrm>
          <a:off x="13652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134104</xdr:rowOff>
    </xdr:from>
    <xdr:ext cx="534377" cy="259045"/>
    <xdr:sp macro="" textlink="">
      <xdr:nvSpPr>
        <xdr:cNvPr id="551" name="テキスト ボックス 550"/>
        <xdr:cNvSpPr txBox="1"/>
      </xdr:nvSpPr>
      <xdr:spPr>
        <a:xfrm>
          <a:off x="13436111" y="61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45885</xdr:rowOff>
    </xdr:from>
    <xdr:to>
      <xdr:col>18</xdr:col>
      <xdr:colOff>492125</xdr:colOff>
      <xdr:row>37</xdr:row>
      <xdr:rowOff>147485</xdr:rowOff>
    </xdr:to>
    <xdr:sp macro="" textlink="">
      <xdr:nvSpPr>
        <xdr:cNvPr id="552" name="円/楕円 551"/>
        <xdr:cNvSpPr/>
      </xdr:nvSpPr>
      <xdr:spPr>
        <a:xfrm>
          <a:off x="12763500" y="63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138612</xdr:rowOff>
    </xdr:from>
    <xdr:ext cx="534377" cy="259045"/>
    <xdr:sp macro="" textlink="">
      <xdr:nvSpPr>
        <xdr:cNvPr id="553" name="テキスト ボックス 552"/>
        <xdr:cNvSpPr txBox="1"/>
      </xdr:nvSpPr>
      <xdr:spPr>
        <a:xfrm>
          <a:off x="12547111" y="64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18561</xdr:rowOff>
    </xdr:from>
    <xdr:to>
      <xdr:col>23</xdr:col>
      <xdr:colOff>517525</xdr:colOff>
      <xdr:row>57</xdr:row>
      <xdr:rowOff>58014</xdr:rowOff>
    </xdr:to>
    <xdr:cxnSp macro="">
      <xdr:nvCxnSpPr>
        <xdr:cNvPr id="583" name="直線コネクタ 582"/>
        <xdr:cNvCxnSpPr/>
      </xdr:nvCxnSpPr>
      <xdr:spPr>
        <a:xfrm>
          <a:off x="15481300" y="9791211"/>
          <a:ext cx="8382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18561</xdr:rowOff>
    </xdr:from>
    <xdr:to>
      <xdr:col>22</xdr:col>
      <xdr:colOff>365125</xdr:colOff>
      <xdr:row>57</xdr:row>
      <xdr:rowOff>80855</xdr:rowOff>
    </xdr:to>
    <xdr:cxnSp macro="">
      <xdr:nvCxnSpPr>
        <xdr:cNvPr id="586" name="直線コネクタ 585"/>
        <xdr:cNvCxnSpPr/>
      </xdr:nvCxnSpPr>
      <xdr:spPr>
        <a:xfrm flipV="1">
          <a:off x="14592300" y="9791211"/>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145282</xdr:rowOff>
    </xdr:from>
    <xdr:to>
      <xdr:col>21</xdr:col>
      <xdr:colOff>161925</xdr:colOff>
      <xdr:row>57</xdr:row>
      <xdr:rowOff>80855</xdr:rowOff>
    </xdr:to>
    <xdr:cxnSp macro="">
      <xdr:nvCxnSpPr>
        <xdr:cNvPr id="589" name="直線コネクタ 588"/>
        <xdr:cNvCxnSpPr/>
      </xdr:nvCxnSpPr>
      <xdr:spPr>
        <a:xfrm>
          <a:off x="13703300" y="9746482"/>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145282</xdr:rowOff>
    </xdr:from>
    <xdr:to>
      <xdr:col>19</xdr:col>
      <xdr:colOff>644525</xdr:colOff>
      <xdr:row>58</xdr:row>
      <xdr:rowOff>3187</xdr:rowOff>
    </xdr:to>
    <xdr:cxnSp macro="">
      <xdr:nvCxnSpPr>
        <xdr:cNvPr id="592" name="直線コネクタ 591"/>
        <xdr:cNvCxnSpPr/>
      </xdr:nvCxnSpPr>
      <xdr:spPr>
        <a:xfrm flipV="1">
          <a:off x="12814300" y="9746482"/>
          <a:ext cx="889000" cy="20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7214</xdr:rowOff>
    </xdr:from>
    <xdr:to>
      <xdr:col>23</xdr:col>
      <xdr:colOff>568325</xdr:colOff>
      <xdr:row>57</xdr:row>
      <xdr:rowOff>108814</xdr:rowOff>
    </xdr:to>
    <xdr:sp macro="" textlink="">
      <xdr:nvSpPr>
        <xdr:cNvPr id="602" name="円/楕円 601"/>
        <xdr:cNvSpPr/>
      </xdr:nvSpPr>
      <xdr:spPr>
        <a:xfrm>
          <a:off x="16268700" y="9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157091</xdr:rowOff>
    </xdr:from>
    <xdr:ext cx="534377" cy="259045"/>
    <xdr:sp macro="" textlink="">
      <xdr:nvSpPr>
        <xdr:cNvPr id="603" name="教育費該当値テキスト"/>
        <xdr:cNvSpPr txBox="1"/>
      </xdr:nvSpPr>
      <xdr:spPr>
        <a:xfrm>
          <a:off x="16370300" y="975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139211</xdr:rowOff>
    </xdr:from>
    <xdr:to>
      <xdr:col>22</xdr:col>
      <xdr:colOff>415925</xdr:colOff>
      <xdr:row>57</xdr:row>
      <xdr:rowOff>69361</xdr:rowOff>
    </xdr:to>
    <xdr:sp macro="" textlink="">
      <xdr:nvSpPr>
        <xdr:cNvPr id="604" name="円/楕円 603"/>
        <xdr:cNvSpPr/>
      </xdr:nvSpPr>
      <xdr:spPr>
        <a:xfrm>
          <a:off x="154305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60488</xdr:rowOff>
    </xdr:from>
    <xdr:ext cx="534377" cy="259045"/>
    <xdr:sp macro="" textlink="">
      <xdr:nvSpPr>
        <xdr:cNvPr id="605" name="テキスト ボックス 604"/>
        <xdr:cNvSpPr txBox="1"/>
      </xdr:nvSpPr>
      <xdr:spPr>
        <a:xfrm>
          <a:off x="15214111" y="98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30055</xdr:rowOff>
    </xdr:from>
    <xdr:to>
      <xdr:col>21</xdr:col>
      <xdr:colOff>212725</xdr:colOff>
      <xdr:row>57</xdr:row>
      <xdr:rowOff>131655</xdr:rowOff>
    </xdr:to>
    <xdr:sp macro="" textlink="">
      <xdr:nvSpPr>
        <xdr:cNvPr id="606" name="円/楕円 605"/>
        <xdr:cNvSpPr/>
      </xdr:nvSpPr>
      <xdr:spPr>
        <a:xfrm>
          <a:off x="14541500" y="9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122782</xdr:rowOff>
    </xdr:from>
    <xdr:ext cx="534377" cy="259045"/>
    <xdr:sp macro="" textlink="">
      <xdr:nvSpPr>
        <xdr:cNvPr id="607" name="テキスト ボックス 606"/>
        <xdr:cNvSpPr txBox="1"/>
      </xdr:nvSpPr>
      <xdr:spPr>
        <a:xfrm>
          <a:off x="14325111" y="9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94482</xdr:rowOff>
    </xdr:from>
    <xdr:to>
      <xdr:col>20</xdr:col>
      <xdr:colOff>9525</xdr:colOff>
      <xdr:row>57</xdr:row>
      <xdr:rowOff>24632</xdr:rowOff>
    </xdr:to>
    <xdr:sp macro="" textlink="">
      <xdr:nvSpPr>
        <xdr:cNvPr id="608" name="円/楕円 607"/>
        <xdr:cNvSpPr/>
      </xdr:nvSpPr>
      <xdr:spPr>
        <a:xfrm>
          <a:off x="13652500" y="96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15759</xdr:rowOff>
    </xdr:from>
    <xdr:ext cx="534377" cy="259045"/>
    <xdr:sp macro="" textlink="">
      <xdr:nvSpPr>
        <xdr:cNvPr id="609" name="テキスト ボックス 608"/>
        <xdr:cNvSpPr txBox="1"/>
      </xdr:nvSpPr>
      <xdr:spPr>
        <a:xfrm>
          <a:off x="13436111" y="978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123837</xdr:rowOff>
    </xdr:from>
    <xdr:to>
      <xdr:col>18</xdr:col>
      <xdr:colOff>492125</xdr:colOff>
      <xdr:row>58</xdr:row>
      <xdr:rowOff>53987</xdr:rowOff>
    </xdr:to>
    <xdr:sp macro="" textlink="">
      <xdr:nvSpPr>
        <xdr:cNvPr id="610" name="円/楕円 609"/>
        <xdr:cNvSpPr/>
      </xdr:nvSpPr>
      <xdr:spPr>
        <a:xfrm>
          <a:off x="12763500" y="98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45114</xdr:rowOff>
    </xdr:from>
    <xdr:ext cx="534377" cy="259045"/>
    <xdr:sp macro="" textlink="">
      <xdr:nvSpPr>
        <xdr:cNvPr id="611" name="テキスト ボックス 610"/>
        <xdr:cNvSpPr txBox="1"/>
      </xdr:nvSpPr>
      <xdr:spPr>
        <a:xfrm>
          <a:off x="12547111" y="99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139463</xdr:rowOff>
    </xdr:from>
    <xdr:to>
      <xdr:col>23</xdr:col>
      <xdr:colOff>517525</xdr:colOff>
      <xdr:row>78</xdr:row>
      <xdr:rowOff>139700</xdr:rowOff>
    </xdr:to>
    <xdr:cxnSp macro="">
      <xdr:nvCxnSpPr>
        <xdr:cNvPr id="638" name="直線コネクタ 637"/>
        <xdr:cNvCxnSpPr/>
      </xdr:nvCxnSpPr>
      <xdr:spPr>
        <a:xfrm flipV="1">
          <a:off x="15481300" y="13512563"/>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125518</xdr:rowOff>
    </xdr:from>
    <xdr:to>
      <xdr:col>22</xdr:col>
      <xdr:colOff>365125</xdr:colOff>
      <xdr:row>78</xdr:row>
      <xdr:rowOff>139700</xdr:rowOff>
    </xdr:to>
    <xdr:cxnSp macro="">
      <xdr:nvCxnSpPr>
        <xdr:cNvPr id="641" name="直線コネクタ 640"/>
        <xdr:cNvCxnSpPr/>
      </xdr:nvCxnSpPr>
      <xdr:spPr>
        <a:xfrm>
          <a:off x="14592300" y="13498618"/>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115387</xdr:rowOff>
    </xdr:from>
    <xdr:to>
      <xdr:col>21</xdr:col>
      <xdr:colOff>161925</xdr:colOff>
      <xdr:row>78</xdr:row>
      <xdr:rowOff>125518</xdr:rowOff>
    </xdr:to>
    <xdr:cxnSp macro="">
      <xdr:nvCxnSpPr>
        <xdr:cNvPr id="644" name="直線コネクタ 643"/>
        <xdr:cNvCxnSpPr/>
      </xdr:nvCxnSpPr>
      <xdr:spPr>
        <a:xfrm>
          <a:off x="13703300" y="13317037"/>
          <a:ext cx="889000" cy="1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15708</xdr:rowOff>
    </xdr:from>
    <xdr:to>
      <xdr:col>19</xdr:col>
      <xdr:colOff>644525</xdr:colOff>
      <xdr:row>77</xdr:row>
      <xdr:rowOff>115387</xdr:rowOff>
    </xdr:to>
    <xdr:cxnSp macro="">
      <xdr:nvCxnSpPr>
        <xdr:cNvPr id="647" name="直線コネクタ 646"/>
        <xdr:cNvCxnSpPr/>
      </xdr:nvCxnSpPr>
      <xdr:spPr>
        <a:xfrm>
          <a:off x="12814300" y="13217358"/>
          <a:ext cx="889000" cy="9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88663</xdr:rowOff>
    </xdr:from>
    <xdr:to>
      <xdr:col>23</xdr:col>
      <xdr:colOff>568325</xdr:colOff>
      <xdr:row>79</xdr:row>
      <xdr:rowOff>18813</xdr:rowOff>
    </xdr:to>
    <xdr:sp macro="" textlink="">
      <xdr:nvSpPr>
        <xdr:cNvPr id="657" name="円/楕円 656"/>
        <xdr:cNvSpPr/>
      </xdr:nvSpPr>
      <xdr:spPr>
        <a:xfrm>
          <a:off x="16268700" y="134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13932" cy="259045"/>
    <xdr:sp macro="" textlink="">
      <xdr:nvSpPr>
        <xdr:cNvPr id="658" name="災害復旧費該当値テキスト"/>
        <xdr:cNvSpPr txBox="1"/>
      </xdr:nvSpPr>
      <xdr:spPr>
        <a:xfrm>
          <a:off x="16370300" y="13384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74718</xdr:rowOff>
    </xdr:from>
    <xdr:to>
      <xdr:col>21</xdr:col>
      <xdr:colOff>212725</xdr:colOff>
      <xdr:row>79</xdr:row>
      <xdr:rowOff>4868</xdr:rowOff>
    </xdr:to>
    <xdr:sp macro="" textlink="">
      <xdr:nvSpPr>
        <xdr:cNvPr id="661" name="円/楕円 660"/>
        <xdr:cNvSpPr/>
      </xdr:nvSpPr>
      <xdr:spPr>
        <a:xfrm>
          <a:off x="14541500" y="13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167445</xdr:rowOff>
    </xdr:from>
    <xdr:ext cx="469744" cy="259045"/>
    <xdr:sp macro="" textlink="">
      <xdr:nvSpPr>
        <xdr:cNvPr id="662" name="テキスト ボックス 661"/>
        <xdr:cNvSpPr txBox="1"/>
      </xdr:nvSpPr>
      <xdr:spPr>
        <a:xfrm>
          <a:off x="14357427" y="135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64587</xdr:rowOff>
    </xdr:from>
    <xdr:to>
      <xdr:col>20</xdr:col>
      <xdr:colOff>9525</xdr:colOff>
      <xdr:row>77</xdr:row>
      <xdr:rowOff>166187</xdr:rowOff>
    </xdr:to>
    <xdr:sp macro="" textlink="">
      <xdr:nvSpPr>
        <xdr:cNvPr id="663" name="円/楕円 662"/>
        <xdr:cNvSpPr/>
      </xdr:nvSpPr>
      <xdr:spPr>
        <a:xfrm>
          <a:off x="13652500" y="132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11264</xdr:rowOff>
    </xdr:from>
    <xdr:ext cx="534377" cy="259045"/>
    <xdr:sp macro="" textlink="">
      <xdr:nvSpPr>
        <xdr:cNvPr id="664" name="テキスト ボックス 663"/>
        <xdr:cNvSpPr txBox="1"/>
      </xdr:nvSpPr>
      <xdr:spPr>
        <a:xfrm>
          <a:off x="13436111" y="1304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136358</xdr:rowOff>
    </xdr:from>
    <xdr:to>
      <xdr:col>18</xdr:col>
      <xdr:colOff>492125</xdr:colOff>
      <xdr:row>77</xdr:row>
      <xdr:rowOff>66508</xdr:rowOff>
    </xdr:to>
    <xdr:sp macro="" textlink="">
      <xdr:nvSpPr>
        <xdr:cNvPr id="665" name="円/楕円 664"/>
        <xdr:cNvSpPr/>
      </xdr:nvSpPr>
      <xdr:spPr>
        <a:xfrm>
          <a:off x="12763500" y="131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83035</xdr:rowOff>
    </xdr:from>
    <xdr:ext cx="534377" cy="259045"/>
    <xdr:sp macro="" textlink="">
      <xdr:nvSpPr>
        <xdr:cNvPr id="666" name="テキスト ボックス 665"/>
        <xdr:cNvSpPr txBox="1"/>
      </xdr:nvSpPr>
      <xdr:spPr>
        <a:xfrm>
          <a:off x="12547111" y="129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105321</xdr:rowOff>
    </xdr:from>
    <xdr:to>
      <xdr:col>23</xdr:col>
      <xdr:colOff>517525</xdr:colOff>
      <xdr:row>96</xdr:row>
      <xdr:rowOff>155321</xdr:rowOff>
    </xdr:to>
    <xdr:cxnSp macro="">
      <xdr:nvCxnSpPr>
        <xdr:cNvPr id="695" name="直線コネクタ 694"/>
        <xdr:cNvCxnSpPr/>
      </xdr:nvCxnSpPr>
      <xdr:spPr>
        <a:xfrm>
          <a:off x="15481300" y="16564521"/>
          <a:ext cx="8382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92863</xdr:rowOff>
    </xdr:from>
    <xdr:to>
      <xdr:col>22</xdr:col>
      <xdr:colOff>365125</xdr:colOff>
      <xdr:row>96</xdr:row>
      <xdr:rowOff>105321</xdr:rowOff>
    </xdr:to>
    <xdr:cxnSp macro="">
      <xdr:nvCxnSpPr>
        <xdr:cNvPr id="698" name="直線コネクタ 697"/>
        <xdr:cNvCxnSpPr/>
      </xdr:nvCxnSpPr>
      <xdr:spPr>
        <a:xfrm>
          <a:off x="14592300" y="1655206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92850</xdr:rowOff>
    </xdr:from>
    <xdr:to>
      <xdr:col>21</xdr:col>
      <xdr:colOff>161925</xdr:colOff>
      <xdr:row>96</xdr:row>
      <xdr:rowOff>92863</xdr:rowOff>
    </xdr:to>
    <xdr:cxnSp macro="">
      <xdr:nvCxnSpPr>
        <xdr:cNvPr id="701" name="直線コネクタ 700"/>
        <xdr:cNvCxnSpPr/>
      </xdr:nvCxnSpPr>
      <xdr:spPr>
        <a:xfrm>
          <a:off x="13703300" y="1655205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81902</xdr:rowOff>
    </xdr:from>
    <xdr:to>
      <xdr:col>19</xdr:col>
      <xdr:colOff>644525</xdr:colOff>
      <xdr:row>96</xdr:row>
      <xdr:rowOff>92850</xdr:rowOff>
    </xdr:to>
    <xdr:cxnSp macro="">
      <xdr:nvCxnSpPr>
        <xdr:cNvPr id="704" name="直線コネクタ 703"/>
        <xdr:cNvCxnSpPr/>
      </xdr:nvCxnSpPr>
      <xdr:spPr>
        <a:xfrm>
          <a:off x="12814300" y="16541102"/>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104521</xdr:rowOff>
    </xdr:from>
    <xdr:to>
      <xdr:col>23</xdr:col>
      <xdr:colOff>568325</xdr:colOff>
      <xdr:row>97</xdr:row>
      <xdr:rowOff>34671</xdr:rowOff>
    </xdr:to>
    <xdr:sp macro="" textlink="">
      <xdr:nvSpPr>
        <xdr:cNvPr id="714" name="円/楕円 713"/>
        <xdr:cNvSpPr/>
      </xdr:nvSpPr>
      <xdr:spPr>
        <a:xfrm>
          <a:off x="162687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82948</xdr:rowOff>
    </xdr:from>
    <xdr:ext cx="534377" cy="259045"/>
    <xdr:sp macro="" textlink="">
      <xdr:nvSpPr>
        <xdr:cNvPr id="715" name="公債費該当値テキスト"/>
        <xdr:cNvSpPr txBox="1"/>
      </xdr:nvSpPr>
      <xdr:spPr>
        <a:xfrm>
          <a:off x="16370300" y="1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54521</xdr:rowOff>
    </xdr:from>
    <xdr:to>
      <xdr:col>22</xdr:col>
      <xdr:colOff>415925</xdr:colOff>
      <xdr:row>96</xdr:row>
      <xdr:rowOff>156121</xdr:rowOff>
    </xdr:to>
    <xdr:sp macro="" textlink="">
      <xdr:nvSpPr>
        <xdr:cNvPr id="716" name="円/楕円 715"/>
        <xdr:cNvSpPr/>
      </xdr:nvSpPr>
      <xdr:spPr>
        <a:xfrm>
          <a:off x="15430500" y="165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147248</xdr:rowOff>
    </xdr:from>
    <xdr:ext cx="534377" cy="259045"/>
    <xdr:sp macro="" textlink="">
      <xdr:nvSpPr>
        <xdr:cNvPr id="717" name="テキスト ボックス 716"/>
        <xdr:cNvSpPr txBox="1"/>
      </xdr:nvSpPr>
      <xdr:spPr>
        <a:xfrm>
          <a:off x="15214111" y="166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42063</xdr:rowOff>
    </xdr:from>
    <xdr:to>
      <xdr:col>21</xdr:col>
      <xdr:colOff>212725</xdr:colOff>
      <xdr:row>96</xdr:row>
      <xdr:rowOff>143663</xdr:rowOff>
    </xdr:to>
    <xdr:sp macro="" textlink="">
      <xdr:nvSpPr>
        <xdr:cNvPr id="718" name="円/楕円 717"/>
        <xdr:cNvSpPr/>
      </xdr:nvSpPr>
      <xdr:spPr>
        <a:xfrm>
          <a:off x="14541500" y="165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134790</xdr:rowOff>
    </xdr:from>
    <xdr:ext cx="534377" cy="259045"/>
    <xdr:sp macro="" textlink="">
      <xdr:nvSpPr>
        <xdr:cNvPr id="719" name="テキスト ボックス 718"/>
        <xdr:cNvSpPr txBox="1"/>
      </xdr:nvSpPr>
      <xdr:spPr>
        <a:xfrm>
          <a:off x="14325111" y="165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42050</xdr:rowOff>
    </xdr:from>
    <xdr:to>
      <xdr:col>20</xdr:col>
      <xdr:colOff>9525</xdr:colOff>
      <xdr:row>96</xdr:row>
      <xdr:rowOff>143650</xdr:rowOff>
    </xdr:to>
    <xdr:sp macro="" textlink="">
      <xdr:nvSpPr>
        <xdr:cNvPr id="720" name="円/楕円 719"/>
        <xdr:cNvSpPr/>
      </xdr:nvSpPr>
      <xdr:spPr>
        <a:xfrm>
          <a:off x="13652500" y="165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134777</xdr:rowOff>
    </xdr:from>
    <xdr:ext cx="534377" cy="259045"/>
    <xdr:sp macro="" textlink="">
      <xdr:nvSpPr>
        <xdr:cNvPr id="721" name="テキスト ボックス 720"/>
        <xdr:cNvSpPr txBox="1"/>
      </xdr:nvSpPr>
      <xdr:spPr>
        <a:xfrm>
          <a:off x="13436111" y="165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31102</xdr:rowOff>
    </xdr:from>
    <xdr:to>
      <xdr:col>18</xdr:col>
      <xdr:colOff>492125</xdr:colOff>
      <xdr:row>96</xdr:row>
      <xdr:rowOff>132702</xdr:rowOff>
    </xdr:to>
    <xdr:sp macro="" textlink="">
      <xdr:nvSpPr>
        <xdr:cNvPr id="722" name="円/楕円 721"/>
        <xdr:cNvSpPr/>
      </xdr:nvSpPr>
      <xdr:spPr>
        <a:xfrm>
          <a:off x="12763500" y="164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123829</xdr:rowOff>
    </xdr:from>
    <xdr:ext cx="534377" cy="259045"/>
    <xdr:sp macro="" textlink="">
      <xdr:nvSpPr>
        <xdr:cNvPr id="723" name="テキスト ボックス 722"/>
        <xdr:cNvSpPr txBox="1"/>
      </xdr:nvSpPr>
      <xdr:spPr>
        <a:xfrm>
          <a:off x="12547111" y="165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民生費は、毎年度増加が続いており、平成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111,204</a:t>
          </a:r>
          <a:r>
            <a:rPr kumimoji="1" lang="ja-JP" altLang="en-US" sz="1300">
              <a:latin typeface="ＭＳ Ｐゴシック"/>
            </a:rPr>
            <a:t>円となっている。これは、障害福祉サービス給付事業や介護保険特別会計繰出金の増加などが要因となっている。議会費については、類似団体平均より上回っているが、議員定数減などによりコスト削減に取り組んでいる。また、公債費については、毎年度の元金償還額の範囲内での市債の発行に努めてきたことにより、毎年度減少しており、類似団体平均と比較しても住民一人当たり</a:t>
          </a:r>
          <a:r>
            <a:rPr kumimoji="1" lang="en-US" altLang="ja-JP" sz="1300">
              <a:latin typeface="ＭＳ Ｐゴシック"/>
            </a:rPr>
            <a:t>20,600</a:t>
          </a:r>
          <a:r>
            <a:rPr kumimoji="1" lang="ja-JP" altLang="en-US" sz="1300">
              <a:latin typeface="ＭＳ Ｐゴシック"/>
            </a:rPr>
            <a:t>円下回っている状況となっている。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財政調整基金残高は、収支状況の改善により当初予定していた取崩しを回避し積み増しを行ったことにより、前年度と比較して比率は</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ポイント上昇した。実質収支比率は、地方税や繰越金が減となったが、地方消費税交付金の大幅増や地方交付税の増等により黒字額が増加したため、前年度より</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ポイント上昇した。実質単年度収支比率では、実質収支額の増により、</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那珂市の実質赤字比率及び連結実質赤字比率の状況については、いずれの年度も黒字となっている。一般会計以外の各会計における対標準財政規模比率については、国民健康保険特別会計において給付費等の増加により前年度より</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ポイント低下しているが、その他の会計については、各年度において大きな変化は見られない。</a:t>
          </a: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次那珂市行財政改革大綱に基づき、健全で効率的な行財政運営の推進に努める。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19598020</v>
      </c>
      <c r="BO4" s="409"/>
      <c r="BP4" s="409"/>
      <c r="BQ4" s="409"/>
      <c r="BR4" s="409"/>
      <c r="BS4" s="409"/>
      <c r="BT4" s="409"/>
      <c r="BU4" s="410"/>
      <c r="BV4" s="408">
        <v>19290822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7.9</v>
      </c>
      <c r="CU4" s="586"/>
      <c r="CV4" s="586"/>
      <c r="CW4" s="586"/>
      <c r="CX4" s="586"/>
      <c r="CY4" s="586"/>
      <c r="CZ4" s="586"/>
      <c r="DA4" s="587"/>
      <c r="DB4" s="585">
        <v>5.3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18615249</v>
      </c>
      <c r="BO5" s="414"/>
      <c r="BP5" s="414"/>
      <c r="BQ5" s="414"/>
      <c r="BR5" s="414"/>
      <c r="BS5" s="414"/>
      <c r="BT5" s="414"/>
      <c r="BU5" s="415"/>
      <c r="BV5" s="413">
        <v>18603315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89.7</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982771</v>
      </c>
      <c r="BO6" s="414"/>
      <c r="BP6" s="414"/>
      <c r="BQ6" s="414"/>
      <c r="BR6" s="414"/>
      <c r="BS6" s="414"/>
      <c r="BT6" s="414"/>
      <c r="BU6" s="415"/>
      <c r="BV6" s="413">
        <v>687507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96.7</v>
      </c>
      <c r="CU6" s="560"/>
      <c r="CV6" s="560"/>
      <c r="CW6" s="560"/>
      <c r="CX6" s="560"/>
      <c r="CY6" s="560"/>
      <c r="CZ6" s="560"/>
      <c r="DA6" s="561"/>
      <c r="DB6" s="559">
        <v>99.7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28655</v>
      </c>
      <c r="BO7" s="414"/>
      <c r="BP7" s="414"/>
      <c r="BQ7" s="414"/>
      <c r="BR7" s="414"/>
      <c r="BS7" s="414"/>
      <c r="BT7" s="414"/>
      <c r="BU7" s="415"/>
      <c r="BV7" s="413">
        <v>48572</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12094420</v>
      </c>
      <c r="CU7" s="414"/>
      <c r="CV7" s="414"/>
      <c r="CW7" s="414"/>
      <c r="CX7" s="414"/>
      <c r="CY7" s="414"/>
      <c r="CZ7" s="414"/>
      <c r="DA7" s="415"/>
      <c r="DB7" s="413">
        <v>12063994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954116</v>
      </c>
      <c r="BO8" s="414"/>
      <c r="BP8" s="414"/>
      <c r="BQ8" s="414"/>
      <c r="BR8" s="414"/>
      <c r="BS8" s="414"/>
      <c r="BT8" s="414"/>
      <c r="BU8" s="415"/>
      <c r="BV8" s="413">
        <v>638935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0.65</v>
      </c>
      <c r="CU8" s="523"/>
      <c r="CV8" s="523"/>
      <c r="CW8" s="523"/>
      <c r="CX8" s="523"/>
      <c r="CY8" s="523"/>
      <c r="CZ8" s="523"/>
      <c r="DA8" s="524"/>
      <c r="DB8" s="522">
        <v>0.64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54276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315181</v>
      </c>
      <c r="BO9" s="414"/>
      <c r="BP9" s="414"/>
      <c r="BQ9" s="414"/>
      <c r="BR9" s="414"/>
      <c r="BS9" s="414"/>
      <c r="BT9" s="414"/>
      <c r="BU9" s="415"/>
      <c r="BV9" s="413">
        <v>-371661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11.7</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54240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98411</v>
      </c>
      <c r="BO10" s="414"/>
      <c r="BP10" s="414"/>
      <c r="BQ10" s="414"/>
      <c r="BR10" s="414"/>
      <c r="BS10" s="414"/>
      <c r="BT10" s="414"/>
      <c r="BU10" s="415"/>
      <c r="BV10" s="413">
        <v>133202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55651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55440</v>
      </c>
      <c r="S13" s="515"/>
      <c r="T13" s="515"/>
      <c r="U13" s="515"/>
      <c r="V13" s="516"/>
      <c r="W13" s="502" t="s">
        <v>121</v>
      </c>
      <c r="X13" s="426"/>
      <c r="Y13" s="426"/>
      <c r="Z13" s="426"/>
      <c r="AA13" s="426"/>
      <c r="AB13" s="427"/>
      <c r="AC13" s="389">
        <v>1606</v>
      </c>
      <c r="AD13" s="390"/>
      <c r="AE13" s="390"/>
      <c r="AF13" s="390"/>
      <c r="AG13" s="391"/>
      <c r="AH13" s="389">
        <v>2853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413592</v>
      </c>
      <c r="BO13" s="414"/>
      <c r="BP13" s="414"/>
      <c r="BQ13" s="414"/>
      <c r="BR13" s="414"/>
      <c r="BS13" s="414"/>
      <c r="BT13" s="414"/>
      <c r="BU13" s="415"/>
      <c r="BV13" s="413">
        <v>-238459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7.2</v>
      </c>
      <c r="CU13" s="384"/>
      <c r="CV13" s="384"/>
      <c r="CW13" s="384"/>
      <c r="CX13" s="384"/>
      <c r="CY13" s="384"/>
      <c r="CZ13" s="384"/>
      <c r="DA13" s="385"/>
      <c r="DB13" s="383">
        <v>7.8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55779</v>
      </c>
      <c r="S14" s="515"/>
      <c r="T14" s="515"/>
      <c r="U14" s="515"/>
      <c r="V14" s="516"/>
      <c r="W14" s="517"/>
      <c r="X14" s="429"/>
      <c r="Y14" s="429"/>
      <c r="Z14" s="429"/>
      <c r="AA14" s="429"/>
      <c r="AB14" s="430"/>
      <c r="AC14" s="507">
        <v>6.5</v>
      </c>
      <c r="AD14" s="508"/>
      <c r="AE14" s="508"/>
      <c r="AF14" s="508"/>
      <c r="AG14" s="509"/>
      <c r="AH14" s="507">
        <v>10.3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18.3</v>
      </c>
      <c r="CU14" s="486"/>
      <c r="CV14" s="486"/>
      <c r="CW14" s="486"/>
      <c r="CX14" s="486"/>
      <c r="CY14" s="486"/>
      <c r="CZ14" s="486"/>
      <c r="DA14" s="487"/>
      <c r="DB14" s="518">
        <v>19.3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55564</v>
      </c>
      <c r="S15" s="515"/>
      <c r="T15" s="515"/>
      <c r="U15" s="515"/>
      <c r="V15" s="516"/>
      <c r="W15" s="502" t="s">
        <v>128</v>
      </c>
      <c r="X15" s="426"/>
      <c r="Y15" s="426"/>
      <c r="Z15" s="426"/>
      <c r="AA15" s="426"/>
      <c r="AB15" s="427"/>
      <c r="AC15" s="389">
        <v>6291</v>
      </c>
      <c r="AD15" s="390"/>
      <c r="AE15" s="390"/>
      <c r="AF15" s="390"/>
      <c r="AG15" s="391"/>
      <c r="AH15" s="389">
        <v>7130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5915794</v>
      </c>
      <c r="BO15" s="409"/>
      <c r="BP15" s="409"/>
      <c r="BQ15" s="409"/>
      <c r="BR15" s="409"/>
      <c r="BS15" s="409"/>
      <c r="BT15" s="409"/>
      <c r="BU15" s="410"/>
      <c r="BV15" s="408">
        <v>5774091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25.5</v>
      </c>
      <c r="AD16" s="508"/>
      <c r="AE16" s="508"/>
      <c r="AF16" s="508"/>
      <c r="AG16" s="509"/>
      <c r="AH16" s="507">
        <v>25.8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9159804</v>
      </c>
      <c r="BO16" s="414"/>
      <c r="BP16" s="414"/>
      <c r="BQ16" s="414"/>
      <c r="BR16" s="414"/>
      <c r="BS16" s="414"/>
      <c r="BT16" s="414"/>
      <c r="BU16" s="415"/>
      <c r="BV16" s="413">
        <v>8836694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16757</v>
      </c>
      <c r="AD17" s="390"/>
      <c r="AE17" s="390"/>
      <c r="AF17" s="390"/>
      <c r="AG17" s="391"/>
      <c r="AH17" s="389">
        <v>17302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7465194</v>
      </c>
      <c r="BO17" s="414"/>
      <c r="BP17" s="414"/>
      <c r="BQ17" s="414"/>
      <c r="BR17" s="414"/>
      <c r="BS17" s="414"/>
      <c r="BT17" s="414"/>
      <c r="BU17" s="415"/>
      <c r="BV17" s="413">
        <v>7386315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97.82</v>
      </c>
      <c r="M18" s="478"/>
      <c r="N18" s="478"/>
      <c r="O18" s="478"/>
      <c r="P18" s="478"/>
      <c r="Q18" s="478"/>
      <c r="R18" s="479"/>
      <c r="S18" s="479"/>
      <c r="T18" s="479"/>
      <c r="U18" s="479"/>
      <c r="V18" s="480"/>
      <c r="W18" s="494"/>
      <c r="X18" s="495"/>
      <c r="Y18" s="495"/>
      <c r="Z18" s="495"/>
      <c r="AA18" s="495"/>
      <c r="AB18" s="503"/>
      <c r="AC18" s="377">
        <v>68</v>
      </c>
      <c r="AD18" s="378"/>
      <c r="AE18" s="378"/>
      <c r="AF18" s="378"/>
      <c r="AG18" s="481"/>
      <c r="AH18" s="377">
        <v>62.7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11120669</v>
      </c>
      <c r="BO18" s="414"/>
      <c r="BP18" s="414"/>
      <c r="BQ18" s="414"/>
      <c r="BR18" s="414"/>
      <c r="BS18" s="414"/>
      <c r="BT18" s="414"/>
      <c r="BU18" s="415"/>
      <c r="BV18" s="413">
        <v>11157934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14426102</v>
      </c>
      <c r="BO19" s="414"/>
      <c r="BP19" s="414"/>
      <c r="BQ19" s="414"/>
      <c r="BR19" s="414"/>
      <c r="BS19" s="414"/>
      <c r="BT19" s="414"/>
      <c r="BU19" s="415"/>
      <c r="BV19" s="413">
        <v>14011955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20025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17619710</v>
      </c>
      <c r="BO23" s="414"/>
      <c r="BP23" s="414"/>
      <c r="BQ23" s="414"/>
      <c r="BR23" s="414"/>
      <c r="BS23" s="414"/>
      <c r="BT23" s="414"/>
      <c r="BU23" s="415"/>
      <c r="BV23" s="413">
        <v>17510137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7560</v>
      </c>
      <c r="R24" s="390"/>
      <c r="S24" s="390"/>
      <c r="T24" s="390"/>
      <c r="U24" s="390"/>
      <c r="V24" s="391"/>
      <c r="W24" s="455"/>
      <c r="X24" s="446"/>
      <c r="Y24" s="447"/>
      <c r="Z24" s="386" t="s">
        <v>151</v>
      </c>
      <c r="AA24" s="387"/>
      <c r="AB24" s="387"/>
      <c r="AC24" s="387"/>
      <c r="AD24" s="387"/>
      <c r="AE24" s="387"/>
      <c r="AF24" s="387"/>
      <c r="AG24" s="388"/>
      <c r="AH24" s="389">
        <v>423</v>
      </c>
      <c r="AI24" s="390"/>
      <c r="AJ24" s="390"/>
      <c r="AK24" s="390"/>
      <c r="AL24" s="391"/>
      <c r="AM24" s="389">
        <v>1313415</v>
      </c>
      <c r="AN24" s="390"/>
      <c r="AO24" s="390"/>
      <c r="AP24" s="390"/>
      <c r="AQ24" s="390"/>
      <c r="AR24" s="391"/>
      <c r="AS24" s="389">
        <v>3105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14850616</v>
      </c>
      <c r="BO24" s="414"/>
      <c r="BP24" s="414"/>
      <c r="BQ24" s="414"/>
      <c r="BR24" s="414"/>
      <c r="BS24" s="414"/>
      <c r="BT24" s="414"/>
      <c r="BU24" s="415"/>
      <c r="BV24" s="413">
        <v>14992737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6500</v>
      </c>
      <c r="R25" s="390"/>
      <c r="S25" s="390"/>
      <c r="T25" s="390"/>
      <c r="U25" s="390"/>
      <c r="V25" s="391"/>
      <c r="W25" s="455"/>
      <c r="X25" s="446"/>
      <c r="Y25" s="447"/>
      <c r="Z25" s="386" t="s">
        <v>154</v>
      </c>
      <c r="AA25" s="387"/>
      <c r="AB25" s="387"/>
      <c r="AC25" s="387"/>
      <c r="AD25" s="387"/>
      <c r="AE25" s="387"/>
      <c r="AF25" s="387"/>
      <c r="AG25" s="388"/>
      <c r="AH25" s="389">
        <v>98</v>
      </c>
      <c r="AI25" s="390"/>
      <c r="AJ25" s="390"/>
      <c r="AK25" s="390"/>
      <c r="AL25" s="391"/>
      <c r="AM25" s="389">
        <v>312914</v>
      </c>
      <c r="AN25" s="390"/>
      <c r="AO25" s="390"/>
      <c r="AP25" s="390"/>
      <c r="AQ25" s="390"/>
      <c r="AR25" s="391"/>
      <c r="AS25" s="389">
        <v>3193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2350386</v>
      </c>
      <c r="BO25" s="409"/>
      <c r="BP25" s="409"/>
      <c r="BQ25" s="409"/>
      <c r="BR25" s="409"/>
      <c r="BS25" s="409"/>
      <c r="BT25" s="409"/>
      <c r="BU25" s="410"/>
      <c r="BV25" s="408">
        <v>2171412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6040</v>
      </c>
      <c r="R26" s="390"/>
      <c r="S26" s="390"/>
      <c r="T26" s="390"/>
      <c r="U26" s="390"/>
      <c r="V26" s="391"/>
      <c r="W26" s="455"/>
      <c r="X26" s="446"/>
      <c r="Y26" s="447"/>
      <c r="Z26" s="386" t="s">
        <v>157</v>
      </c>
      <c r="AA26" s="468"/>
      <c r="AB26" s="468"/>
      <c r="AC26" s="468"/>
      <c r="AD26" s="468"/>
      <c r="AE26" s="468"/>
      <c r="AF26" s="468"/>
      <c r="AG26" s="469"/>
      <c r="AH26" s="389">
        <v>14</v>
      </c>
      <c r="AI26" s="390"/>
      <c r="AJ26" s="390"/>
      <c r="AK26" s="390"/>
      <c r="AL26" s="391"/>
      <c r="AM26" s="389">
        <v>34832</v>
      </c>
      <c r="AN26" s="390"/>
      <c r="AO26" s="390"/>
      <c r="AP26" s="390"/>
      <c r="AQ26" s="390"/>
      <c r="AR26" s="391"/>
      <c r="AS26" s="389">
        <v>2488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4640</v>
      </c>
      <c r="R27" s="390"/>
      <c r="S27" s="390"/>
      <c r="T27" s="390"/>
      <c r="U27" s="390"/>
      <c r="V27" s="391"/>
      <c r="W27" s="455"/>
      <c r="X27" s="446"/>
      <c r="Y27" s="447"/>
      <c r="Z27" s="386" t="s">
        <v>160</v>
      </c>
      <c r="AA27" s="387"/>
      <c r="AB27" s="387"/>
      <c r="AC27" s="387"/>
      <c r="AD27" s="387"/>
      <c r="AE27" s="387"/>
      <c r="AF27" s="387"/>
      <c r="AG27" s="388"/>
      <c r="AH27" s="389">
        <v>17</v>
      </c>
      <c r="AI27" s="390"/>
      <c r="AJ27" s="390"/>
      <c r="AK27" s="390"/>
      <c r="AL27" s="391"/>
      <c r="AM27" s="389">
        <v>51272</v>
      </c>
      <c r="AN27" s="390"/>
      <c r="AO27" s="390"/>
      <c r="AP27" s="390"/>
      <c r="AQ27" s="390"/>
      <c r="AR27" s="391"/>
      <c r="AS27" s="389">
        <v>3016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571764</v>
      </c>
      <c r="BO27" s="417"/>
      <c r="BP27" s="417"/>
      <c r="BQ27" s="417"/>
      <c r="BR27" s="417"/>
      <c r="BS27" s="417"/>
      <c r="BT27" s="417"/>
      <c r="BU27" s="418"/>
      <c r="BV27" s="416">
        <v>571764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4130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2103639</v>
      </c>
      <c r="BO28" s="409"/>
      <c r="BP28" s="409"/>
      <c r="BQ28" s="409"/>
      <c r="BR28" s="409"/>
      <c r="BS28" s="409"/>
      <c r="BT28" s="409"/>
      <c r="BU28" s="410"/>
      <c r="BV28" s="408">
        <v>2005228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3950</v>
      </c>
      <c r="R29" s="390"/>
      <c r="S29" s="390"/>
      <c r="T29" s="390"/>
      <c r="U29" s="390"/>
      <c r="V29" s="391"/>
      <c r="W29" s="456"/>
      <c r="X29" s="457"/>
      <c r="Y29" s="458"/>
      <c r="Z29" s="386" t="s">
        <v>167</v>
      </c>
      <c r="AA29" s="387"/>
      <c r="AB29" s="387"/>
      <c r="AC29" s="387"/>
      <c r="AD29" s="387"/>
      <c r="AE29" s="387"/>
      <c r="AF29" s="387"/>
      <c r="AG29" s="388"/>
      <c r="AH29" s="389">
        <v>440</v>
      </c>
      <c r="AI29" s="390"/>
      <c r="AJ29" s="390"/>
      <c r="AK29" s="390"/>
      <c r="AL29" s="391"/>
      <c r="AM29" s="389">
        <v>1364687</v>
      </c>
      <c r="AN29" s="390"/>
      <c r="AO29" s="390"/>
      <c r="AP29" s="390"/>
      <c r="AQ29" s="390"/>
      <c r="AR29" s="391"/>
      <c r="AS29" s="389">
        <v>3102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1422331</v>
      </c>
      <c r="BO29" s="414"/>
      <c r="BP29" s="414"/>
      <c r="BQ29" s="414"/>
      <c r="BR29" s="414"/>
      <c r="BS29" s="414"/>
      <c r="BT29" s="414"/>
      <c r="BU29" s="415"/>
      <c r="BV29" s="413">
        <v>1321567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2461098</v>
      </c>
      <c r="BO30" s="417"/>
      <c r="BP30" s="417"/>
      <c r="BQ30" s="417"/>
      <c r="BR30" s="417"/>
      <c r="BS30" s="417"/>
      <c r="BT30" s="417"/>
      <c r="BU30" s="418"/>
      <c r="BV30" s="416">
        <v>2324197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那珂市土地開発公社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公園墓地事業特別会計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農業集落排水整備事業特別会計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上菅谷駅前地区土地区画整理事業特別会計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茨城租税債権管理機構（一般会計）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茨城県後期高齢者医療広域連合（後期高齢者医療特別会計）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茨城北農業共済事務組合（農業共済事業会計）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大宮地方環境整備組合（一般会計）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5.04</v>
      </c>
      <c r="G34" s="33">
        <v>6.5</v>
      </c>
      <c r="H34" s="33">
        <v>7.53</v>
      </c>
      <c r="I34" s="33">
        <v>8.3800000000000008</v>
      </c>
      <c r="J34" s="34">
        <v>9.85</v>
      </c>
      <c r="K34" s="22"/>
      <c r="L34" s="22"/>
      <c r="M34" s="22"/>
      <c r="N34" s="22"/>
      <c r="O34" s="22"/>
      <c r="P34" s="22"/>
    </row>
    <row r="35" spans="1:16" ht="39" customHeight="1">
      <c r="A35" s="22"/>
      <c r="B35" s="35"/>
      <c r="C35" s="1178" t="s">
        <v>527</v>
      </c>
      <c r="D35" s="1179"/>
      <c r="E35" s="1180"/>
      <c r="F35" s="36">
        <v>9.23</v>
      </c>
      <c r="G35" s="37">
        <v>8.11</v>
      </c>
      <c r="H35" s="37">
        <v>8.18</v>
      </c>
      <c r="I35" s="37">
        <v>5.22</v>
      </c>
      <c r="J35" s="38">
        <v>7.83</v>
      </c>
      <c r="K35" s="22"/>
      <c r="L35" s="22"/>
      <c r="M35" s="22"/>
      <c r="N35" s="22"/>
      <c r="O35" s="22"/>
      <c r="P35" s="22"/>
    </row>
    <row r="36" spans="1:16" ht="39" customHeight="1">
      <c r="A36" s="22"/>
      <c r="B36" s="35"/>
      <c r="C36" s="1178" t="s">
        <v>528</v>
      </c>
      <c r="D36" s="1179"/>
      <c r="E36" s="1180"/>
      <c r="F36" s="36">
        <v>1.01</v>
      </c>
      <c r="G36" s="37">
        <v>2.61</v>
      </c>
      <c r="H36" s="37">
        <v>2.13</v>
      </c>
      <c r="I36" s="37">
        <v>2.42</v>
      </c>
      <c r="J36" s="38">
        <v>1.07</v>
      </c>
      <c r="K36" s="22"/>
      <c r="L36" s="22"/>
      <c r="M36" s="22"/>
      <c r="N36" s="22"/>
      <c r="O36" s="22"/>
      <c r="P36" s="22"/>
    </row>
    <row r="37" spans="1:16" ht="39" customHeight="1">
      <c r="A37" s="22"/>
      <c r="B37" s="35"/>
      <c r="C37" s="1178" t="s">
        <v>529</v>
      </c>
      <c r="D37" s="1179"/>
      <c r="E37" s="1180"/>
      <c r="F37" s="36">
        <v>0.12</v>
      </c>
      <c r="G37" s="37">
        <v>0.62</v>
      </c>
      <c r="H37" s="37">
        <v>1.02</v>
      </c>
      <c r="I37" s="37">
        <v>0.66</v>
      </c>
      <c r="J37" s="38">
        <v>1.06</v>
      </c>
      <c r="K37" s="22"/>
      <c r="L37" s="22"/>
      <c r="M37" s="22"/>
      <c r="N37" s="22"/>
      <c r="O37" s="22"/>
      <c r="P37" s="22"/>
    </row>
    <row r="38" spans="1:16" ht="39" customHeight="1">
      <c r="A38" s="22"/>
      <c r="B38" s="35"/>
      <c r="C38" s="1178" t="s">
        <v>530</v>
      </c>
      <c r="D38" s="1179"/>
      <c r="E38" s="1180"/>
      <c r="F38" s="36">
        <v>0.56999999999999995</v>
      </c>
      <c r="G38" s="37">
        <v>1.84</v>
      </c>
      <c r="H38" s="37">
        <v>0.2</v>
      </c>
      <c r="I38" s="37">
        <v>0.8</v>
      </c>
      <c r="J38" s="38">
        <v>0.56999999999999995</v>
      </c>
      <c r="K38" s="22"/>
      <c r="L38" s="22"/>
      <c r="M38" s="22"/>
      <c r="N38" s="22"/>
      <c r="O38" s="22"/>
      <c r="P38" s="22"/>
    </row>
    <row r="39" spans="1:16" ht="39" customHeight="1">
      <c r="A39" s="22"/>
      <c r="B39" s="35"/>
      <c r="C39" s="1178" t="s">
        <v>531</v>
      </c>
      <c r="D39" s="1179"/>
      <c r="E39" s="1180"/>
      <c r="F39" s="36">
        <v>0.25</v>
      </c>
      <c r="G39" s="37">
        <v>0.23</v>
      </c>
      <c r="H39" s="37">
        <v>0.19</v>
      </c>
      <c r="I39" s="37">
        <v>0.42</v>
      </c>
      <c r="J39" s="38">
        <v>0.49</v>
      </c>
      <c r="K39" s="22"/>
      <c r="L39" s="22"/>
      <c r="M39" s="22"/>
      <c r="N39" s="22"/>
      <c r="O39" s="22"/>
      <c r="P39" s="22"/>
    </row>
    <row r="40" spans="1:16" ht="39" customHeight="1">
      <c r="A40" s="22"/>
      <c r="B40" s="35"/>
      <c r="C40" s="1178" t="s">
        <v>532</v>
      </c>
      <c r="D40" s="1179"/>
      <c r="E40" s="1180"/>
      <c r="F40" s="36">
        <v>0.02</v>
      </c>
      <c r="G40" s="37">
        <v>0.02</v>
      </c>
      <c r="H40" s="37">
        <v>0.03</v>
      </c>
      <c r="I40" s="37">
        <v>0.03</v>
      </c>
      <c r="J40" s="38">
        <v>0.02</v>
      </c>
      <c r="K40" s="22"/>
      <c r="L40" s="22"/>
      <c r="M40" s="22"/>
      <c r="N40" s="22"/>
      <c r="O40" s="22"/>
      <c r="P40" s="22"/>
    </row>
    <row r="41" spans="1:16" ht="39" customHeight="1">
      <c r="A41" s="22"/>
      <c r="B41" s="35"/>
      <c r="C41" s="1178" t="s">
        <v>533</v>
      </c>
      <c r="D41" s="1179"/>
      <c r="E41" s="1180"/>
      <c r="F41" s="36">
        <v>7.0000000000000007E-2</v>
      </c>
      <c r="G41" s="37">
        <v>7.0000000000000007E-2</v>
      </c>
      <c r="H41" s="37">
        <v>7.0000000000000007E-2</v>
      </c>
      <c r="I41" s="37">
        <v>0.02</v>
      </c>
      <c r="J41" s="38">
        <v>0.02</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2097</v>
      </c>
      <c r="L45" s="60">
        <v>2054</v>
      </c>
      <c r="M45" s="60">
        <v>1958</v>
      </c>
      <c r="N45" s="60">
        <v>1992</v>
      </c>
      <c r="O45" s="61">
        <v>1768</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793</v>
      </c>
      <c r="L48" s="64">
        <v>714</v>
      </c>
      <c r="M48" s="64">
        <v>727</v>
      </c>
      <c r="N48" s="64">
        <v>840</v>
      </c>
      <c r="O48" s="65">
        <v>928</v>
      </c>
      <c r="P48" s="48"/>
      <c r="Q48" s="48"/>
      <c r="R48" s="48"/>
      <c r="S48" s="48"/>
      <c r="T48" s="48"/>
      <c r="U48" s="48"/>
    </row>
    <row r="49" spans="1:21" ht="30.75" customHeight="1">
      <c r="A49" s="48"/>
      <c r="B49" s="1196"/>
      <c r="C49" s="1197"/>
      <c r="D49" s="62"/>
      <c r="E49" s="1188" t="s">
        <v>16</v>
      </c>
      <c r="F49" s="1188"/>
      <c r="G49" s="1188"/>
      <c r="H49" s="1188"/>
      <c r="I49" s="1188"/>
      <c r="J49" s="1189"/>
      <c r="K49" s="63">
        <v>39</v>
      </c>
      <c r="L49" s="64">
        <v>1</v>
      </c>
      <c r="M49" s="64" t="s">
        <v>480</v>
      </c>
      <c r="N49" s="64" t="s">
        <v>480</v>
      </c>
      <c r="O49" s="65" t="s">
        <v>480</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1702</v>
      </c>
      <c r="L52" s="64">
        <v>1849</v>
      </c>
      <c r="M52" s="64">
        <v>1946</v>
      </c>
      <c r="N52" s="64">
        <v>2043</v>
      </c>
      <c r="O52" s="65">
        <v>1944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1227</v>
      </c>
      <c r="L53" s="69">
        <v>920</v>
      </c>
      <c r="M53" s="69">
        <v>739</v>
      </c>
      <c r="N53" s="69">
        <v>789</v>
      </c>
      <c r="O53" s="70">
        <v>752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18026</v>
      </c>
      <c r="J41" s="83">
        <v>17731</v>
      </c>
      <c r="K41" s="83">
        <v>17477</v>
      </c>
      <c r="L41" s="83">
        <v>17510</v>
      </c>
      <c r="M41" s="84">
        <v>17620</v>
      </c>
    </row>
    <row r="42" spans="2:13" ht="27.75" customHeight="1">
      <c r="B42" s="1204"/>
      <c r="C42" s="1205"/>
      <c r="D42" s="85"/>
      <c r="E42" s="1208" t="s">
        <v>26</v>
      </c>
      <c r="F42" s="1208"/>
      <c r="G42" s="1208"/>
      <c r="H42" s="1209"/>
      <c r="I42" s="86">
        <v>314</v>
      </c>
      <c r="J42" s="87">
        <v>407</v>
      </c>
      <c r="K42" s="87">
        <v>277</v>
      </c>
      <c r="L42" s="87">
        <v>369</v>
      </c>
      <c r="M42" s="88">
        <v>286</v>
      </c>
    </row>
    <row r="43" spans="2:13" ht="27.75" customHeight="1">
      <c r="B43" s="1204"/>
      <c r="C43" s="1205"/>
      <c r="D43" s="85"/>
      <c r="E43" s="1208" t="s">
        <v>27</v>
      </c>
      <c r="F43" s="1208"/>
      <c r="G43" s="1208"/>
      <c r="H43" s="1209"/>
      <c r="I43" s="86">
        <v>13041</v>
      </c>
      <c r="J43" s="87">
        <v>12660</v>
      </c>
      <c r="K43" s="87">
        <v>12348</v>
      </c>
      <c r="L43" s="87">
        <v>13120</v>
      </c>
      <c r="M43" s="88">
        <v>14111</v>
      </c>
    </row>
    <row r="44" spans="2:13" ht="27.75" customHeight="1">
      <c r="B44" s="1204"/>
      <c r="C44" s="1205"/>
      <c r="D44" s="85"/>
      <c r="E44" s="1208" t="s">
        <v>28</v>
      </c>
      <c r="F44" s="1208"/>
      <c r="G44" s="1208"/>
      <c r="H44" s="1209"/>
      <c r="I44" s="86">
        <v>15</v>
      </c>
      <c r="J44" s="87" t="s">
        <v>480</v>
      </c>
      <c r="K44" s="87" t="s">
        <v>480</v>
      </c>
      <c r="L44" s="87" t="s">
        <v>480</v>
      </c>
      <c r="M44" s="88" t="s">
        <v>480</v>
      </c>
    </row>
    <row r="45" spans="2:13" ht="27.75" customHeight="1">
      <c r="B45" s="1204"/>
      <c r="C45" s="1205"/>
      <c r="D45" s="85"/>
      <c r="E45" s="1208" t="s">
        <v>29</v>
      </c>
      <c r="F45" s="1208"/>
      <c r="G45" s="1208"/>
      <c r="H45" s="1209"/>
      <c r="I45" s="86">
        <v>3859</v>
      </c>
      <c r="J45" s="87">
        <v>3613</v>
      </c>
      <c r="K45" s="87">
        <v>3427</v>
      </c>
      <c r="L45" s="87">
        <v>3198</v>
      </c>
      <c r="M45" s="88">
        <v>2938</v>
      </c>
    </row>
    <row r="46" spans="2:13" ht="27.75" customHeight="1">
      <c r="B46" s="1204"/>
      <c r="C46" s="1205"/>
      <c r="D46" s="85"/>
      <c r="E46" s="1208" t="s">
        <v>30</v>
      </c>
      <c r="F46" s="1208"/>
      <c r="G46" s="1208"/>
      <c r="H46" s="1209"/>
      <c r="I46" s="86">
        <v>2</v>
      </c>
      <c r="J46" s="87">
        <v>1</v>
      </c>
      <c r="K46" s="87">
        <v>1</v>
      </c>
      <c r="L46" s="87" t="s">
        <v>480</v>
      </c>
      <c r="M46" s="88">
        <v>1</v>
      </c>
    </row>
    <row r="47" spans="2:13" ht="27.75" customHeight="1">
      <c r="B47" s="1204"/>
      <c r="C47" s="1205"/>
      <c r="D47" s="85"/>
      <c r="E47" s="1208" t="s">
        <v>31</v>
      </c>
      <c r="F47" s="1208"/>
      <c r="G47" s="1208"/>
      <c r="H47" s="1209"/>
      <c r="I47" s="86" t="s">
        <v>480</v>
      </c>
      <c r="J47" s="87" t="s">
        <v>480</v>
      </c>
      <c r="K47" s="87" t="s">
        <v>480</v>
      </c>
      <c r="L47" s="87" t="s">
        <v>480</v>
      </c>
      <c r="M47" s="88" t="s">
        <v>480</v>
      </c>
    </row>
    <row r="48" spans="2:13" ht="27.75" customHeight="1">
      <c r="B48" s="1206"/>
      <c r="C48" s="1207"/>
      <c r="D48" s="85"/>
      <c r="E48" s="1208" t="s">
        <v>32</v>
      </c>
      <c r="F48" s="1208"/>
      <c r="G48" s="1208"/>
      <c r="H48" s="1209"/>
      <c r="I48" s="86" t="s">
        <v>480</v>
      </c>
      <c r="J48" s="87" t="s">
        <v>480</v>
      </c>
      <c r="K48" s="87" t="s">
        <v>480</v>
      </c>
      <c r="L48" s="87" t="s">
        <v>480</v>
      </c>
      <c r="M48" s="88" t="s">
        <v>480</v>
      </c>
    </row>
    <row r="49" spans="2:13" ht="27.75" customHeight="1">
      <c r="B49" s="1202" t="s">
        <v>33</v>
      </c>
      <c r="C49" s="1203"/>
      <c r="D49" s="89"/>
      <c r="E49" s="1208" t="s">
        <v>34</v>
      </c>
      <c r="F49" s="1208"/>
      <c r="G49" s="1208"/>
      <c r="H49" s="1209"/>
      <c r="I49" s="86">
        <v>4938</v>
      </c>
      <c r="J49" s="87">
        <v>5816</v>
      </c>
      <c r="K49" s="87">
        <v>6070</v>
      </c>
      <c r="L49" s="87">
        <v>6241</v>
      </c>
      <c r="M49" s="88">
        <v>6694</v>
      </c>
    </row>
    <row r="50" spans="2:13" ht="27.75" customHeight="1">
      <c r="B50" s="1204"/>
      <c r="C50" s="1205"/>
      <c r="D50" s="85"/>
      <c r="E50" s="1208" t="s">
        <v>35</v>
      </c>
      <c r="F50" s="1208"/>
      <c r="G50" s="1208"/>
      <c r="H50" s="1209"/>
      <c r="I50" s="86">
        <v>4319</v>
      </c>
      <c r="J50" s="87">
        <v>4247</v>
      </c>
      <c r="K50" s="87">
        <v>4386</v>
      </c>
      <c r="L50" s="87">
        <v>5027</v>
      </c>
      <c r="M50" s="88">
        <v>4936</v>
      </c>
    </row>
    <row r="51" spans="2:13" ht="27.75" customHeight="1">
      <c r="B51" s="1206"/>
      <c r="C51" s="1207"/>
      <c r="D51" s="85"/>
      <c r="E51" s="1208" t="s">
        <v>36</v>
      </c>
      <c r="F51" s="1208"/>
      <c r="G51" s="1208"/>
      <c r="H51" s="1209"/>
      <c r="I51" s="86">
        <v>19440</v>
      </c>
      <c r="J51" s="87">
        <v>20296</v>
      </c>
      <c r="K51" s="87">
        <v>20848</v>
      </c>
      <c r="L51" s="87">
        <v>20923</v>
      </c>
      <c r="M51" s="88">
        <v>21393</v>
      </c>
    </row>
    <row r="52" spans="2:13" ht="27.75" customHeight="1" thickBot="1">
      <c r="B52" s="1210" t="s">
        <v>37</v>
      </c>
      <c r="C52" s="1211"/>
      <c r="D52" s="90"/>
      <c r="E52" s="1212" t="s">
        <v>38</v>
      </c>
      <c r="F52" s="1212"/>
      <c r="G52" s="1212"/>
      <c r="H52" s="1213"/>
      <c r="I52" s="91">
        <v>6559</v>
      </c>
      <c r="J52" s="92">
        <v>4052</v>
      </c>
      <c r="K52" s="92">
        <v>2225</v>
      </c>
      <c r="L52" s="92">
        <v>2007</v>
      </c>
      <c r="M52" s="93">
        <v>1933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9"/>
      <c r="H50" s="1240"/>
      <c r="I50" s="1240"/>
      <c r="J50" s="1241"/>
      <c r="K50" s="354" t="s">
        <v>519</v>
      </c>
      <c r="L50" s="354" t="s">
        <v>520</v>
      </c>
      <c r="M50" s="354" t="s">
        <v>521</v>
      </c>
      <c r="N50" s="354" t="s">
        <v>522</v>
      </c>
      <c r="O50" s="354" t="s">
        <v>523</v>
      </c>
    </row>
    <row r="51" spans="1:17">
      <c r="B51" s="248"/>
      <c r="C51" s="244"/>
      <c r="D51" s="244"/>
      <c r="E51" s="244"/>
      <c r="F51" s="244"/>
      <c r="G51" s="1242" t="s">
        <v>550</v>
      </c>
      <c r="H51" s="1243"/>
      <c r="I51" s="1248" t="s">
        <v>551</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552</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553</v>
      </c>
      <c r="H55" s="1223"/>
      <c r="I55" s="1228" t="s">
        <v>551</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554</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30" t="s">
        <v>558</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9"/>
      <c r="H72" s="1240"/>
      <c r="I72" s="1240"/>
      <c r="J72" s="1241"/>
      <c r="K72" s="354" t="s">
        <v>519</v>
      </c>
      <c r="L72" s="354" t="s">
        <v>520</v>
      </c>
      <c r="M72" s="354" t="s">
        <v>521</v>
      </c>
      <c r="N72" s="354" t="s">
        <v>522</v>
      </c>
      <c r="O72" s="354" t="s">
        <v>523</v>
      </c>
    </row>
    <row r="73" spans="2:30">
      <c r="B73" s="248"/>
      <c r="C73" s="244"/>
      <c r="D73" s="244"/>
      <c r="E73" s="244"/>
      <c r="F73" s="244"/>
      <c r="G73" s="1242" t="s">
        <v>550</v>
      </c>
      <c r="H73" s="1243"/>
      <c r="I73" s="1248" t="s">
        <v>551</v>
      </c>
      <c r="J73" s="1248"/>
      <c r="K73" s="1229">
        <v>61.4</v>
      </c>
      <c r="L73" s="1229">
        <v>38.4</v>
      </c>
      <c r="M73" s="1218">
        <v>20.9</v>
      </c>
      <c r="N73" s="1218">
        <v>19.3</v>
      </c>
      <c r="O73" s="1218">
        <v>18.3</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557</v>
      </c>
      <c r="J75" s="1228"/>
      <c r="K75" s="1250">
        <v>11.6</v>
      </c>
      <c r="L75" s="1250">
        <v>10.6</v>
      </c>
      <c r="M75" s="1250">
        <v>9</v>
      </c>
      <c r="N75" s="1250">
        <v>7.8</v>
      </c>
      <c r="O75" s="1250">
        <v>7.2</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553</v>
      </c>
      <c r="H77" s="1223"/>
      <c r="I77" s="1228" t="s">
        <v>551</v>
      </c>
      <c r="J77" s="1228"/>
      <c r="K77" s="1229">
        <v>69.2</v>
      </c>
      <c r="L77" s="1229">
        <v>58.2</v>
      </c>
      <c r="M77" s="1218">
        <v>50.3</v>
      </c>
      <c r="N77" s="1218">
        <v>45.9</v>
      </c>
      <c r="O77" s="1218">
        <v>39</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557</v>
      </c>
      <c r="J79" s="1220"/>
      <c r="K79" s="1221">
        <v>11.1</v>
      </c>
      <c r="L79" s="1221">
        <v>10.3</v>
      </c>
      <c r="M79" s="1221">
        <v>9.6</v>
      </c>
      <c r="N79" s="1221">
        <v>8.8000000000000007</v>
      </c>
      <c r="O79" s="1221">
        <v>9</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17662</v>
      </c>
      <c r="E3" s="116"/>
      <c r="F3" s="117">
        <v>47569</v>
      </c>
      <c r="G3" s="118"/>
      <c r="H3" s="119"/>
    </row>
    <row r="4" spans="1:8">
      <c r="A4" s="120"/>
      <c r="B4" s="121"/>
      <c r="C4" s="122"/>
      <c r="D4" s="123">
        <v>9198</v>
      </c>
      <c r="E4" s="124"/>
      <c r="F4" s="125">
        <v>26255</v>
      </c>
      <c r="G4" s="126"/>
      <c r="H4" s="127"/>
    </row>
    <row r="5" spans="1:8">
      <c r="A5" s="108" t="s">
        <v>513</v>
      </c>
      <c r="B5" s="113"/>
      <c r="C5" s="114"/>
      <c r="D5" s="115">
        <v>28603</v>
      </c>
      <c r="E5" s="116"/>
      <c r="F5" s="117">
        <v>50880</v>
      </c>
      <c r="G5" s="118"/>
      <c r="H5" s="119"/>
    </row>
    <row r="6" spans="1:8">
      <c r="A6" s="120"/>
      <c r="B6" s="121"/>
      <c r="C6" s="122"/>
      <c r="D6" s="123">
        <v>13261</v>
      </c>
      <c r="E6" s="124"/>
      <c r="F6" s="125">
        <v>26879</v>
      </c>
      <c r="G6" s="126"/>
      <c r="H6" s="127"/>
    </row>
    <row r="7" spans="1:8">
      <c r="A7" s="108" t="s">
        <v>514</v>
      </c>
      <c r="B7" s="113"/>
      <c r="C7" s="114"/>
      <c r="D7" s="115">
        <v>45913</v>
      </c>
      <c r="E7" s="116"/>
      <c r="F7" s="117">
        <v>63956</v>
      </c>
      <c r="G7" s="118"/>
      <c r="H7" s="119"/>
    </row>
    <row r="8" spans="1:8">
      <c r="A8" s="120"/>
      <c r="B8" s="121"/>
      <c r="C8" s="122"/>
      <c r="D8" s="123">
        <v>22950</v>
      </c>
      <c r="E8" s="124"/>
      <c r="F8" s="125">
        <v>29239</v>
      </c>
      <c r="G8" s="126"/>
      <c r="H8" s="127"/>
    </row>
    <row r="9" spans="1:8">
      <c r="A9" s="108" t="s">
        <v>515</v>
      </c>
      <c r="B9" s="113"/>
      <c r="C9" s="114"/>
      <c r="D9" s="115">
        <v>35687</v>
      </c>
      <c r="E9" s="116"/>
      <c r="F9" s="117">
        <v>66255</v>
      </c>
      <c r="G9" s="118"/>
      <c r="H9" s="119"/>
    </row>
    <row r="10" spans="1:8">
      <c r="A10" s="120"/>
      <c r="B10" s="121"/>
      <c r="C10" s="122"/>
      <c r="D10" s="123">
        <v>23347</v>
      </c>
      <c r="E10" s="124"/>
      <c r="F10" s="125">
        <v>31822</v>
      </c>
      <c r="G10" s="126"/>
      <c r="H10" s="127"/>
    </row>
    <row r="11" spans="1:8">
      <c r="A11" s="108" t="s">
        <v>516</v>
      </c>
      <c r="B11" s="113"/>
      <c r="C11" s="114"/>
      <c r="D11" s="115">
        <v>24621</v>
      </c>
      <c r="E11" s="116"/>
      <c r="F11" s="117">
        <v>92247</v>
      </c>
      <c r="G11" s="118"/>
      <c r="H11" s="119"/>
    </row>
    <row r="12" spans="1:8">
      <c r="A12" s="120"/>
      <c r="B12" s="121"/>
      <c r="C12" s="128"/>
      <c r="D12" s="123">
        <v>16253</v>
      </c>
      <c r="E12" s="124"/>
      <c r="F12" s="125">
        <v>37204</v>
      </c>
      <c r="G12" s="126"/>
      <c r="H12" s="127"/>
    </row>
    <row r="13" spans="1:8">
      <c r="A13" s="108"/>
      <c r="B13" s="113"/>
      <c r="C13" s="129"/>
      <c r="D13" s="130">
        <v>30497</v>
      </c>
      <c r="E13" s="131"/>
      <c r="F13" s="132">
        <v>64181</v>
      </c>
      <c r="G13" s="133"/>
      <c r="H13" s="119"/>
    </row>
    <row r="14" spans="1:8">
      <c r="A14" s="120"/>
      <c r="B14" s="121"/>
      <c r="C14" s="122"/>
      <c r="D14" s="123">
        <v>17002</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9.34</v>
      </c>
      <c r="C19" s="134">
        <f>ROUND(VALUE(SUBSTITUTE(実質収支比率等に係る経年分析!G$48,"▲","-")),2)</f>
        <v>8.2200000000000006</v>
      </c>
      <c r="D19" s="134">
        <f>ROUND(VALUE(SUBSTITUTE(実質収支比率等に係る経年分析!H$48,"▲","-")),2)</f>
        <v>8.2899999999999991</v>
      </c>
      <c r="E19" s="134">
        <f>ROUND(VALUE(SUBSTITUTE(実質収支比率等に係る経年分析!I$48,"▲","-")),2)</f>
        <v>5.3</v>
      </c>
      <c r="F19" s="134">
        <f>ROUND(VALUE(SUBSTITUTE(実質収支比率等に係る経年分析!J$48,"▲","-")),2)</f>
        <v>7.89</v>
      </c>
    </row>
    <row r="20" spans="1:11">
      <c r="A20" s="134" t="s">
        <v>43</v>
      </c>
      <c r="B20" s="134">
        <f>ROUND(VALUE(SUBSTITUTE(実質収支比率等に係る経年分析!F$47,"▲","-")),2)</f>
        <v>13.62</v>
      </c>
      <c r="C20" s="134">
        <f>ROUND(VALUE(SUBSTITUTE(実質収支比率等に係る経年分析!G$47,"▲","-")),2)</f>
        <v>14.74</v>
      </c>
      <c r="D20" s="134">
        <f>ROUND(VALUE(SUBSTITUTE(実質収支比率等に係る経年分析!H$47,"▲","-")),2)</f>
        <v>15.36</v>
      </c>
      <c r="E20" s="134">
        <f>ROUND(VALUE(SUBSTITUTE(実質収支比率等に係る経年分析!I$47,"▲","-")),2)</f>
        <v>16.62</v>
      </c>
      <c r="F20" s="134">
        <f>ROUND(VALUE(SUBSTITUTE(実質収支比率等に係る経年分析!J$47,"▲","-")),2)</f>
        <v>17.39</v>
      </c>
    </row>
    <row r="21" spans="1:11">
      <c r="A21" s="134" t="s">
        <v>44</v>
      </c>
      <c r="B21" s="134">
        <f>IF(ISNUMBER(VALUE(SUBSTITUTE(実質収支比率等に係る経年分析!F$49,"▲","-"))),ROUND(VALUE(SUBSTITUTE(実質収支比率等に係る経年分析!F$49,"▲","-")),2),NA())</f>
        <v>10.48</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-1.98</v>
      </c>
      <c r="F21" s="134">
        <f>IF(ISNUMBER(VALUE(SUBSTITUTE(実質収支比率等に係る経年分析!J$49,"▲","-"))),ROUND(VALUE(SUBSTITUTE(実質収支比率等に係る経年分析!J$49,"▲","-")),2),NA())</f>
        <v>3.42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上菅谷駅前地区土地区画整理事業特別会計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8.3800000000000008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1702</v>
      </c>
      <c r="E42" s="136"/>
      <c r="F42" s="136"/>
      <c r="G42" s="136">
        <f>'実質公債費比率（分子）の構造'!L$52</f>
        <v>1849</v>
      </c>
      <c r="H42" s="136"/>
      <c r="I42" s="136"/>
      <c r="J42" s="136">
        <f>'実質公債費比率（分子）の構造'!M$52</f>
        <v>1946</v>
      </c>
      <c r="K42" s="136"/>
      <c r="L42" s="136"/>
      <c r="M42" s="136">
        <f>'実質公債費比率（分子）の構造'!N$52</f>
        <v>2043</v>
      </c>
      <c r="N42" s="136"/>
      <c r="O42" s="136"/>
      <c r="P42" s="136">
        <f>'実質公債費比率（分子）の構造'!O$52</f>
        <v>1944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39</v>
      </c>
      <c r="C45" s="136"/>
      <c r="D45" s="136"/>
      <c r="E45" s="136">
        <f>'実質公債費比率（分子）の構造'!L$49</f>
        <v>1</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793</v>
      </c>
      <c r="C46" s="136"/>
      <c r="D46" s="136"/>
      <c r="E46" s="136">
        <f>'実質公債費比率（分子）の構造'!L$48</f>
        <v>714</v>
      </c>
      <c r="F46" s="136"/>
      <c r="G46" s="136"/>
      <c r="H46" s="136">
        <f>'実質公債費比率（分子）の構造'!M$48</f>
        <v>727</v>
      </c>
      <c r="I46" s="136"/>
      <c r="J46" s="136"/>
      <c r="K46" s="136">
        <f>'実質公債費比率（分子）の構造'!N$48</f>
        <v>840</v>
      </c>
      <c r="L46" s="136"/>
      <c r="M46" s="136"/>
      <c r="N46" s="136">
        <f>'実質公債費比率（分子）の構造'!O$48</f>
        <v>928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2097</v>
      </c>
      <c r="C49" s="136"/>
      <c r="D49" s="136"/>
      <c r="E49" s="136">
        <f>'実質公債費比率（分子）の構造'!L$45</f>
        <v>2054</v>
      </c>
      <c r="F49" s="136"/>
      <c r="G49" s="136"/>
      <c r="H49" s="136">
        <f>'実質公債費比率（分子）の構造'!M$45</f>
        <v>1958</v>
      </c>
      <c r="I49" s="136"/>
      <c r="J49" s="136"/>
      <c r="K49" s="136">
        <f>'実質公債費比率（分子）の構造'!N$45</f>
        <v>1992</v>
      </c>
      <c r="L49" s="136"/>
      <c r="M49" s="136"/>
      <c r="N49" s="136">
        <f>'実質公債費比率（分子）の構造'!O$45</f>
        <v>1768</v>
      </c>
      <c r="O49" s="136"/>
      <c r="P49" s="136"/>
    </row>
    <row r="50" spans="1:16">
      <c r="A50" s="136" t="s">
        <v>59</v>
      </c>
      <c r="B50" s="136" t="e">
        <f>NA()</f>
        <v>#N/A</v>
      </c>
      <c r="C50" s="136">
        <f>IF(ISNUMBER('実質公債費比率（分子）の構造'!K$53),'実質公債費比率（分子）の構造'!K$53,NA())</f>
        <v>1227</v>
      </c>
      <c r="D50" s="136" t="e">
        <f>NA()</f>
        <v>#N/A</v>
      </c>
      <c r="E50" s="136" t="e">
        <f>NA()</f>
        <v>#N/A</v>
      </c>
      <c r="F50" s="136">
        <f>IF(ISNUMBER('実質公債費比率（分子）の構造'!L$53),'実質公債費比率（分子）の構造'!L$53,NA())</f>
        <v>920</v>
      </c>
      <c r="G50" s="136" t="e">
        <f>NA()</f>
        <v>#N/A</v>
      </c>
      <c r="H50" s="136" t="e">
        <f>NA()</f>
        <v>#N/A</v>
      </c>
      <c r="I50" s="136">
        <f>IF(ISNUMBER('実質公債費比率（分子）の構造'!M$53),'実質公債費比率（分子）の構造'!M$53,NA())</f>
        <v>739</v>
      </c>
      <c r="J50" s="136" t="e">
        <f>NA()</f>
        <v>#N/A</v>
      </c>
      <c r="K50" s="136" t="e">
        <f>NA()</f>
        <v>#N/A</v>
      </c>
      <c r="L50" s="136">
        <f>IF(ISNUMBER('実質公債費比率（分子）の構造'!N$53),'実質公債費比率（分子）の構造'!N$53,NA())</f>
        <v>789</v>
      </c>
      <c r="M50" s="136" t="e">
        <f>NA()</f>
        <v>#N/A</v>
      </c>
      <c r="N50" s="136" t="e">
        <f>NA()</f>
        <v>#N/A</v>
      </c>
      <c r="O50" s="136">
        <f>IF(ISNUMBER('実質公債費比率（分子）の構造'!O$53),'実質公債費比率（分子）の構造'!O$53,NA())</f>
        <v>752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19440</v>
      </c>
      <c r="E56" s="135"/>
      <c r="F56" s="135"/>
      <c r="G56" s="135">
        <f>'将来負担比率（分子）の構造'!J$51</f>
        <v>20296</v>
      </c>
      <c r="H56" s="135"/>
      <c r="I56" s="135"/>
      <c r="J56" s="135">
        <f>'将来負担比率（分子）の構造'!K$51</f>
        <v>20848</v>
      </c>
      <c r="K56" s="135"/>
      <c r="L56" s="135"/>
      <c r="M56" s="135">
        <f>'将来負担比率（分子）の構造'!L$51</f>
        <v>20923</v>
      </c>
      <c r="N56" s="135"/>
      <c r="O56" s="135"/>
      <c r="P56" s="135">
        <f>'将来負担比率（分子）の構造'!M$51</f>
        <v>21393</v>
      </c>
    </row>
    <row r="57" spans="1:16">
      <c r="A57" s="135" t="s">
        <v>35</v>
      </c>
      <c r="B57" s="135"/>
      <c r="C57" s="135"/>
      <c r="D57" s="135">
        <f>'将来負担比率（分子）の構造'!I$50</f>
        <v>4319</v>
      </c>
      <c r="E57" s="135"/>
      <c r="F57" s="135"/>
      <c r="G57" s="135">
        <f>'将来負担比率（分子）の構造'!J$50</f>
        <v>4247</v>
      </c>
      <c r="H57" s="135"/>
      <c r="I57" s="135"/>
      <c r="J57" s="135">
        <f>'将来負担比率（分子）の構造'!K$50</f>
        <v>4386</v>
      </c>
      <c r="K57" s="135"/>
      <c r="L57" s="135"/>
      <c r="M57" s="135">
        <f>'将来負担比率（分子）の構造'!L$50</f>
        <v>5027</v>
      </c>
      <c r="N57" s="135"/>
      <c r="O57" s="135"/>
      <c r="P57" s="135">
        <f>'将来負担比率（分子）の構造'!M$50</f>
        <v>4936</v>
      </c>
    </row>
    <row r="58" spans="1:16">
      <c r="A58" s="135" t="s">
        <v>34</v>
      </c>
      <c r="B58" s="135"/>
      <c r="C58" s="135"/>
      <c r="D58" s="135">
        <f>'将来負担比率（分子）の構造'!I$49</f>
        <v>4938</v>
      </c>
      <c r="E58" s="135"/>
      <c r="F58" s="135"/>
      <c r="G58" s="135">
        <f>'将来負担比率（分子）の構造'!J$49</f>
        <v>5816</v>
      </c>
      <c r="H58" s="135"/>
      <c r="I58" s="135"/>
      <c r="J58" s="135">
        <f>'将来負担比率（分子）の構造'!K$49</f>
        <v>6070</v>
      </c>
      <c r="K58" s="135"/>
      <c r="L58" s="135"/>
      <c r="M58" s="135">
        <f>'将来負担比率（分子）の構造'!L$49</f>
        <v>6241</v>
      </c>
      <c r="N58" s="135"/>
      <c r="O58" s="135"/>
      <c r="P58" s="135">
        <f>'将来負担比率（分子）の構造'!M$49</f>
        <v>6694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1</v>
      </c>
      <c r="F61" s="135"/>
      <c r="G61" s="135"/>
      <c r="H61" s="135">
        <f>'将来負担比率（分子）の構造'!K$46</f>
        <v>1</v>
      </c>
      <c r="I61" s="135"/>
      <c r="J61" s="135"/>
      <c r="K61" s="135" t="str">
        <f>'将来負担比率（分子）の構造'!L$46</f>
        <v>-</v>
      </c>
      <c r="L61" s="135"/>
      <c r="M61" s="135"/>
      <c r="N61" s="135">
        <f>'将来負担比率（分子）の構造'!M$46</f>
        <v>1</v>
      </c>
      <c r="O61" s="135"/>
      <c r="P61" s="135"/>
    </row>
    <row r="62" spans="1:16">
      <c r="A62" s="135" t="s">
        <v>29</v>
      </c>
      <c r="B62" s="135">
        <f>'将来負担比率（分子）の構造'!I$45</f>
        <v>3859</v>
      </c>
      <c r="C62" s="135"/>
      <c r="D62" s="135"/>
      <c r="E62" s="135">
        <f>'将来負担比率（分子）の構造'!J$45</f>
        <v>3613</v>
      </c>
      <c r="F62" s="135"/>
      <c r="G62" s="135"/>
      <c r="H62" s="135">
        <f>'将来負担比率（分子）の構造'!K$45</f>
        <v>3427</v>
      </c>
      <c r="I62" s="135"/>
      <c r="J62" s="135"/>
      <c r="K62" s="135">
        <f>'将来負担比率（分子）の構造'!L$45</f>
        <v>3198</v>
      </c>
      <c r="L62" s="135"/>
      <c r="M62" s="135"/>
      <c r="N62" s="135">
        <f>'将来負担比率（分子）の構造'!M$45</f>
        <v>2938</v>
      </c>
      <c r="O62" s="135"/>
      <c r="P62" s="135"/>
    </row>
    <row r="63" spans="1:16">
      <c r="A63" s="135" t="s">
        <v>28</v>
      </c>
      <c r="B63" s="135">
        <f>'将来負担比率（分子）の構造'!I$44</f>
        <v>15</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13041</v>
      </c>
      <c r="C64" s="135"/>
      <c r="D64" s="135"/>
      <c r="E64" s="135">
        <f>'将来負担比率（分子）の構造'!J$43</f>
        <v>12660</v>
      </c>
      <c r="F64" s="135"/>
      <c r="G64" s="135"/>
      <c r="H64" s="135">
        <f>'将来負担比率（分子）の構造'!K$43</f>
        <v>12348</v>
      </c>
      <c r="I64" s="135"/>
      <c r="J64" s="135"/>
      <c r="K64" s="135">
        <f>'将来負担比率（分子）の構造'!L$43</f>
        <v>13120</v>
      </c>
      <c r="L64" s="135"/>
      <c r="M64" s="135"/>
      <c r="N64" s="135">
        <f>'将来負担比率（分子）の構造'!M$43</f>
        <v>14111</v>
      </c>
      <c r="O64" s="135"/>
      <c r="P64" s="135"/>
    </row>
    <row r="65" spans="1:16">
      <c r="A65" s="135" t="s">
        <v>26</v>
      </c>
      <c r="B65" s="135">
        <f>'将来負担比率（分子）の構造'!I$42</f>
        <v>314</v>
      </c>
      <c r="C65" s="135"/>
      <c r="D65" s="135"/>
      <c r="E65" s="135">
        <f>'将来負担比率（分子）の構造'!J$42</f>
        <v>407</v>
      </c>
      <c r="F65" s="135"/>
      <c r="G65" s="135"/>
      <c r="H65" s="135">
        <f>'将来負担比率（分子）の構造'!K$42</f>
        <v>277</v>
      </c>
      <c r="I65" s="135"/>
      <c r="J65" s="135"/>
      <c r="K65" s="135">
        <f>'将来負担比率（分子）の構造'!L$42</f>
        <v>369</v>
      </c>
      <c r="L65" s="135"/>
      <c r="M65" s="135"/>
      <c r="N65" s="135">
        <f>'将来負担比率（分子）の構造'!M$42</f>
        <v>286</v>
      </c>
      <c r="O65" s="135"/>
      <c r="P65" s="135"/>
    </row>
    <row r="66" spans="1:16">
      <c r="A66" s="135" t="s">
        <v>25</v>
      </c>
      <c r="B66" s="135">
        <f>'将来負担比率（分子）の構造'!I$41</f>
        <v>18026</v>
      </c>
      <c r="C66" s="135"/>
      <c r="D66" s="135"/>
      <c r="E66" s="135">
        <f>'将来負担比率（分子）の構造'!J$41</f>
        <v>17731</v>
      </c>
      <c r="F66" s="135"/>
      <c r="G66" s="135"/>
      <c r="H66" s="135">
        <f>'将来負担比率（分子）の構造'!K$41</f>
        <v>17477</v>
      </c>
      <c r="I66" s="135"/>
      <c r="J66" s="135"/>
      <c r="K66" s="135">
        <f>'将来負担比率（分子）の構造'!L$41</f>
        <v>17510</v>
      </c>
      <c r="L66" s="135"/>
      <c r="M66" s="135"/>
      <c r="N66" s="135">
        <f>'将来負担比率（分子）の構造'!M$41</f>
        <v>17620</v>
      </c>
      <c r="O66" s="135"/>
      <c r="P66" s="135"/>
    </row>
    <row r="67" spans="1:16">
      <c r="A67" s="135" t="s">
        <v>63</v>
      </c>
      <c r="B67" s="135" t="e">
        <f>NA()</f>
        <v>#N/A</v>
      </c>
      <c r="C67" s="135">
        <f>IF(ISNUMBER('将来負担比率（分子）の構造'!I$52), IF('将来負担比率（分子）の構造'!I$52 &lt; 0, 0, '将来負担比率（分子）の構造'!I$52), NA())</f>
        <v>6559</v>
      </c>
      <c r="D67" s="135" t="e">
        <f>NA()</f>
        <v>#N/A</v>
      </c>
      <c r="E67" s="135" t="e">
        <f>NA()</f>
        <v>#N/A</v>
      </c>
      <c r="F67" s="135">
        <f>IF(ISNUMBER('将来負担比率（分子）の構造'!J$52), IF('将来負担比率（分子）の構造'!J$52 &lt; 0, 0, '将来負担比率（分子）の構造'!J$52), NA())</f>
        <v>4052</v>
      </c>
      <c r="G67" s="135" t="e">
        <f>NA()</f>
        <v>#N/A</v>
      </c>
      <c r="H67" s="135" t="e">
        <f>NA()</f>
        <v>#N/A</v>
      </c>
      <c r="I67" s="135">
        <f>IF(ISNUMBER('将来負担比率（分子）の構造'!K$52), IF('将来負担比率（分子）の構造'!K$52 &lt; 0, 0, '将来負担比率（分子）の構造'!K$52), NA())</f>
        <v>2225</v>
      </c>
      <c r="J67" s="135" t="e">
        <f>NA()</f>
        <v>#N/A</v>
      </c>
      <c r="K67" s="135" t="e">
        <f>NA()</f>
        <v>#N/A</v>
      </c>
      <c r="L67" s="135">
        <f>IF(ISNUMBER('将来負担比率（分子）の構造'!L$52), IF('将来負担比率（分子）の構造'!L$52 &lt; 0, 0, '将来負担比率（分子）の構造'!L$52), NA())</f>
        <v>2007</v>
      </c>
      <c r="M67" s="135" t="e">
        <f>NA()</f>
        <v>#N/A</v>
      </c>
      <c r="N67" s="135" t="e">
        <f>NA()</f>
        <v>#N/A</v>
      </c>
      <c r="O67" s="135">
        <f>IF(ISNUMBER('将来負担比率（分子）の構造'!M$52), IF('将来負担比率（分子）の構造'!M$52 &lt; 0, 0, '将来負担比率（分子）の構造'!M$52), NA())</f>
        <v>1933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6736890</v>
      </c>
      <c r="S5" s="669"/>
      <c r="T5" s="669"/>
      <c r="U5" s="669"/>
      <c r="V5" s="669"/>
      <c r="W5" s="669"/>
      <c r="X5" s="669"/>
      <c r="Y5" s="716"/>
      <c r="Z5" s="729">
        <v>34.4</v>
      </c>
      <c r="AA5" s="729"/>
      <c r="AB5" s="729"/>
      <c r="AC5" s="729"/>
      <c r="AD5" s="730">
        <v>6429815</v>
      </c>
      <c r="AE5" s="730"/>
      <c r="AF5" s="730"/>
      <c r="AG5" s="730"/>
      <c r="AH5" s="730"/>
      <c r="AI5" s="730"/>
      <c r="AJ5" s="730"/>
      <c r="AK5" s="730"/>
      <c r="AL5" s="717">
        <v>55.9</v>
      </c>
      <c r="AM5" s="686"/>
      <c r="AN5" s="686"/>
      <c r="AO5" s="718"/>
      <c r="AP5" s="705" t="s">
        <v>206</v>
      </c>
      <c r="AQ5" s="706"/>
      <c r="AR5" s="706"/>
      <c r="AS5" s="706"/>
      <c r="AT5" s="706"/>
      <c r="AU5" s="706"/>
      <c r="AV5" s="706"/>
      <c r="AW5" s="706"/>
      <c r="AX5" s="706"/>
      <c r="AY5" s="706"/>
      <c r="AZ5" s="706"/>
      <c r="BA5" s="706"/>
      <c r="BB5" s="706"/>
      <c r="BC5" s="706"/>
      <c r="BD5" s="706"/>
      <c r="BE5" s="706"/>
      <c r="BF5" s="707"/>
      <c r="BG5" s="618">
        <v>6429815</v>
      </c>
      <c r="BH5" s="619"/>
      <c r="BI5" s="619"/>
      <c r="BJ5" s="619"/>
      <c r="BK5" s="619"/>
      <c r="BL5" s="619"/>
      <c r="BM5" s="619"/>
      <c r="BN5" s="620"/>
      <c r="BO5" s="671">
        <v>95.4</v>
      </c>
      <c r="BP5" s="671"/>
      <c r="BQ5" s="671"/>
      <c r="BR5" s="671"/>
      <c r="BS5" s="672">
        <v>62329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267448</v>
      </c>
      <c r="S6" s="619"/>
      <c r="T6" s="619"/>
      <c r="U6" s="619"/>
      <c r="V6" s="619"/>
      <c r="W6" s="619"/>
      <c r="X6" s="619"/>
      <c r="Y6" s="620"/>
      <c r="Z6" s="671">
        <v>1.4</v>
      </c>
      <c r="AA6" s="671"/>
      <c r="AB6" s="671"/>
      <c r="AC6" s="671"/>
      <c r="AD6" s="672">
        <v>267448</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6429815</v>
      </c>
      <c r="BH6" s="619"/>
      <c r="BI6" s="619"/>
      <c r="BJ6" s="619"/>
      <c r="BK6" s="619"/>
      <c r="BL6" s="619"/>
      <c r="BM6" s="619"/>
      <c r="BN6" s="620"/>
      <c r="BO6" s="671">
        <v>95.4</v>
      </c>
      <c r="BP6" s="671"/>
      <c r="BQ6" s="671"/>
      <c r="BR6" s="671"/>
      <c r="BS6" s="672">
        <v>62329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229641</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229641</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9458</v>
      </c>
      <c r="S7" s="619"/>
      <c r="T7" s="619"/>
      <c r="U7" s="619"/>
      <c r="V7" s="619"/>
      <c r="W7" s="619"/>
      <c r="X7" s="619"/>
      <c r="Y7" s="620"/>
      <c r="Z7" s="671">
        <v>0</v>
      </c>
      <c r="AA7" s="671"/>
      <c r="AB7" s="671"/>
      <c r="AC7" s="671"/>
      <c r="AD7" s="672">
        <v>9458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2899127</v>
      </c>
      <c r="BH7" s="619"/>
      <c r="BI7" s="619"/>
      <c r="BJ7" s="619"/>
      <c r="BK7" s="619"/>
      <c r="BL7" s="619"/>
      <c r="BM7" s="619"/>
      <c r="BN7" s="620"/>
      <c r="BO7" s="671">
        <v>43</v>
      </c>
      <c r="BP7" s="671"/>
      <c r="BQ7" s="671"/>
      <c r="BR7" s="671"/>
      <c r="BS7" s="672">
        <v>62329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2616623</v>
      </c>
      <c r="CS7" s="619"/>
      <c r="CT7" s="619"/>
      <c r="CU7" s="619"/>
      <c r="CV7" s="619"/>
      <c r="CW7" s="619"/>
      <c r="CX7" s="619"/>
      <c r="CY7" s="620"/>
      <c r="CZ7" s="671">
        <v>14.1</v>
      </c>
      <c r="DA7" s="671"/>
      <c r="DB7" s="671"/>
      <c r="DC7" s="671"/>
      <c r="DD7" s="624">
        <v>4900</v>
      </c>
      <c r="DE7" s="619"/>
      <c r="DF7" s="619"/>
      <c r="DG7" s="619"/>
      <c r="DH7" s="619"/>
      <c r="DI7" s="619"/>
      <c r="DJ7" s="619"/>
      <c r="DK7" s="619"/>
      <c r="DL7" s="619"/>
      <c r="DM7" s="619"/>
      <c r="DN7" s="619"/>
      <c r="DO7" s="619"/>
      <c r="DP7" s="620"/>
      <c r="DQ7" s="624">
        <v>2390926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35674</v>
      </c>
      <c r="S8" s="619"/>
      <c r="T8" s="619"/>
      <c r="U8" s="619"/>
      <c r="V8" s="619"/>
      <c r="W8" s="619"/>
      <c r="X8" s="619"/>
      <c r="Y8" s="620"/>
      <c r="Z8" s="671">
        <v>0.2</v>
      </c>
      <c r="AA8" s="671"/>
      <c r="AB8" s="671"/>
      <c r="AC8" s="671"/>
      <c r="AD8" s="672">
        <v>35674</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94483</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6188619</v>
      </c>
      <c r="CS8" s="619"/>
      <c r="CT8" s="619"/>
      <c r="CU8" s="619"/>
      <c r="CV8" s="619"/>
      <c r="CW8" s="619"/>
      <c r="CX8" s="619"/>
      <c r="CY8" s="620"/>
      <c r="CZ8" s="671">
        <v>33.200000000000003</v>
      </c>
      <c r="DA8" s="671"/>
      <c r="DB8" s="671"/>
      <c r="DC8" s="671"/>
      <c r="DD8" s="624">
        <v>65138</v>
      </c>
      <c r="DE8" s="619"/>
      <c r="DF8" s="619"/>
      <c r="DG8" s="619"/>
      <c r="DH8" s="619"/>
      <c r="DI8" s="619"/>
      <c r="DJ8" s="619"/>
      <c r="DK8" s="619"/>
      <c r="DL8" s="619"/>
      <c r="DM8" s="619"/>
      <c r="DN8" s="619"/>
      <c r="DO8" s="619"/>
      <c r="DP8" s="620"/>
      <c r="DQ8" s="624">
        <v>3052985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34745</v>
      </c>
      <c r="S9" s="619"/>
      <c r="T9" s="619"/>
      <c r="U9" s="619"/>
      <c r="V9" s="619"/>
      <c r="W9" s="619"/>
      <c r="X9" s="619"/>
      <c r="Y9" s="620"/>
      <c r="Z9" s="671">
        <v>0.2</v>
      </c>
      <c r="AA9" s="671"/>
      <c r="AB9" s="671"/>
      <c r="AC9" s="671"/>
      <c r="AD9" s="672">
        <v>34745</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2445293</v>
      </c>
      <c r="BH9" s="619"/>
      <c r="BI9" s="619"/>
      <c r="BJ9" s="619"/>
      <c r="BK9" s="619"/>
      <c r="BL9" s="619"/>
      <c r="BM9" s="619"/>
      <c r="BN9" s="620"/>
      <c r="BO9" s="671">
        <v>36.299999999999997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1228147</v>
      </c>
      <c r="CS9" s="619"/>
      <c r="CT9" s="619"/>
      <c r="CU9" s="619"/>
      <c r="CV9" s="619"/>
      <c r="CW9" s="619"/>
      <c r="CX9" s="619"/>
      <c r="CY9" s="620"/>
      <c r="CZ9" s="671">
        <v>6.6</v>
      </c>
      <c r="DA9" s="671"/>
      <c r="DB9" s="671"/>
      <c r="DC9" s="671"/>
      <c r="DD9" s="624">
        <v>33526</v>
      </c>
      <c r="DE9" s="619"/>
      <c r="DF9" s="619"/>
      <c r="DG9" s="619"/>
      <c r="DH9" s="619"/>
      <c r="DI9" s="619"/>
      <c r="DJ9" s="619"/>
      <c r="DK9" s="619"/>
      <c r="DL9" s="619"/>
      <c r="DM9" s="619"/>
      <c r="DN9" s="619"/>
      <c r="DO9" s="619"/>
      <c r="DP9" s="620"/>
      <c r="DQ9" s="624">
        <v>1037821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872847</v>
      </c>
      <c r="S10" s="619"/>
      <c r="T10" s="619"/>
      <c r="U10" s="619"/>
      <c r="V10" s="619"/>
      <c r="W10" s="619"/>
      <c r="X10" s="619"/>
      <c r="Y10" s="620"/>
      <c r="Z10" s="671">
        <v>4.5</v>
      </c>
      <c r="AA10" s="671"/>
      <c r="AB10" s="671"/>
      <c r="AC10" s="671"/>
      <c r="AD10" s="672">
        <v>872847</v>
      </c>
      <c r="AE10" s="672"/>
      <c r="AF10" s="672"/>
      <c r="AG10" s="672"/>
      <c r="AH10" s="672"/>
      <c r="AI10" s="672"/>
      <c r="AJ10" s="672"/>
      <c r="AK10" s="672"/>
      <c r="AL10" s="641">
        <v>7.6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140737</v>
      </c>
      <c r="BH10" s="619"/>
      <c r="BI10" s="619"/>
      <c r="BJ10" s="619"/>
      <c r="BK10" s="619"/>
      <c r="BL10" s="619"/>
      <c r="BM10" s="619"/>
      <c r="BN10" s="620"/>
      <c r="BO10" s="671">
        <v>2.1</v>
      </c>
      <c r="BP10" s="671"/>
      <c r="BQ10" s="671"/>
      <c r="BR10" s="671"/>
      <c r="BS10" s="624">
        <v>23301</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18824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6001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1633</v>
      </c>
      <c r="S11" s="619"/>
      <c r="T11" s="619"/>
      <c r="U11" s="619"/>
      <c r="V11" s="619"/>
      <c r="W11" s="619"/>
      <c r="X11" s="619"/>
      <c r="Y11" s="620"/>
      <c r="Z11" s="671">
        <v>0</v>
      </c>
      <c r="AA11" s="671"/>
      <c r="AB11" s="671"/>
      <c r="AC11" s="671"/>
      <c r="AD11" s="672">
        <v>1633</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218614</v>
      </c>
      <c r="BH11" s="619"/>
      <c r="BI11" s="619"/>
      <c r="BJ11" s="619"/>
      <c r="BK11" s="619"/>
      <c r="BL11" s="619"/>
      <c r="BM11" s="619"/>
      <c r="BN11" s="620"/>
      <c r="BO11" s="671">
        <v>3.2</v>
      </c>
      <c r="BP11" s="671"/>
      <c r="BQ11" s="671"/>
      <c r="BR11" s="671"/>
      <c r="BS11" s="624">
        <v>39028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750916</v>
      </c>
      <c r="CS11" s="619"/>
      <c r="CT11" s="619"/>
      <c r="CU11" s="619"/>
      <c r="CV11" s="619"/>
      <c r="CW11" s="619"/>
      <c r="CX11" s="619"/>
      <c r="CY11" s="620"/>
      <c r="CZ11" s="671">
        <v>4</v>
      </c>
      <c r="DA11" s="671"/>
      <c r="DB11" s="671"/>
      <c r="DC11" s="671"/>
      <c r="DD11" s="624">
        <v>82493</v>
      </c>
      <c r="DE11" s="619"/>
      <c r="DF11" s="619"/>
      <c r="DG11" s="619"/>
      <c r="DH11" s="619"/>
      <c r="DI11" s="619"/>
      <c r="DJ11" s="619"/>
      <c r="DK11" s="619"/>
      <c r="DL11" s="619"/>
      <c r="DM11" s="619"/>
      <c r="DN11" s="619"/>
      <c r="DO11" s="619"/>
      <c r="DP11" s="620"/>
      <c r="DQ11" s="624">
        <v>693662</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2993610</v>
      </c>
      <c r="BH12" s="619"/>
      <c r="BI12" s="619"/>
      <c r="BJ12" s="619"/>
      <c r="BK12" s="619"/>
      <c r="BL12" s="619"/>
      <c r="BM12" s="619"/>
      <c r="BN12" s="620"/>
      <c r="BO12" s="671">
        <v>44.4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254453</v>
      </c>
      <c r="CS12" s="619"/>
      <c r="CT12" s="619"/>
      <c r="CU12" s="619"/>
      <c r="CV12" s="619"/>
      <c r="CW12" s="619"/>
      <c r="CX12" s="619"/>
      <c r="CY12" s="620"/>
      <c r="CZ12" s="671">
        <v>1.4</v>
      </c>
      <c r="DA12" s="671"/>
      <c r="DB12" s="671"/>
      <c r="DC12" s="671"/>
      <c r="DD12" s="624" t="s">
        <v>109</v>
      </c>
      <c r="DE12" s="619"/>
      <c r="DF12" s="619"/>
      <c r="DG12" s="619"/>
      <c r="DH12" s="619"/>
      <c r="DI12" s="619"/>
      <c r="DJ12" s="619"/>
      <c r="DK12" s="619"/>
      <c r="DL12" s="619"/>
      <c r="DM12" s="619"/>
      <c r="DN12" s="619"/>
      <c r="DO12" s="619"/>
      <c r="DP12" s="620"/>
      <c r="DQ12" s="624">
        <v>222264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48929</v>
      </c>
      <c r="S13" s="619"/>
      <c r="T13" s="619"/>
      <c r="U13" s="619"/>
      <c r="V13" s="619"/>
      <c r="W13" s="619"/>
      <c r="X13" s="619"/>
      <c r="Y13" s="620"/>
      <c r="Z13" s="671">
        <v>0.2</v>
      </c>
      <c r="AA13" s="671"/>
      <c r="AB13" s="671"/>
      <c r="AC13" s="671"/>
      <c r="AD13" s="672">
        <v>48929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2986468</v>
      </c>
      <c r="BH13" s="619"/>
      <c r="BI13" s="619"/>
      <c r="BJ13" s="619"/>
      <c r="BK13" s="619"/>
      <c r="BL13" s="619"/>
      <c r="BM13" s="619"/>
      <c r="BN13" s="620"/>
      <c r="BO13" s="671">
        <v>44.3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2487087</v>
      </c>
      <c r="CS13" s="619"/>
      <c r="CT13" s="619"/>
      <c r="CU13" s="619"/>
      <c r="CV13" s="619"/>
      <c r="CW13" s="619"/>
      <c r="CX13" s="619"/>
      <c r="CY13" s="620"/>
      <c r="CZ13" s="671">
        <v>13.4</v>
      </c>
      <c r="DA13" s="671"/>
      <c r="DB13" s="671"/>
      <c r="DC13" s="671"/>
      <c r="DD13" s="624">
        <v>867811</v>
      </c>
      <c r="DE13" s="619"/>
      <c r="DF13" s="619"/>
      <c r="DG13" s="619"/>
      <c r="DH13" s="619"/>
      <c r="DI13" s="619"/>
      <c r="DJ13" s="619"/>
      <c r="DK13" s="619"/>
      <c r="DL13" s="619"/>
      <c r="DM13" s="619"/>
      <c r="DN13" s="619"/>
      <c r="DO13" s="619"/>
      <c r="DP13" s="620"/>
      <c r="DQ13" s="624">
        <v>1748478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131427</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996299</v>
      </c>
      <c r="CS14" s="619"/>
      <c r="CT14" s="619"/>
      <c r="CU14" s="619"/>
      <c r="CV14" s="619"/>
      <c r="CW14" s="619"/>
      <c r="CX14" s="619"/>
      <c r="CY14" s="620"/>
      <c r="CZ14" s="671">
        <v>5.4</v>
      </c>
      <c r="DA14" s="671"/>
      <c r="DB14" s="671"/>
      <c r="DC14" s="671"/>
      <c r="DD14" s="624">
        <v>122449</v>
      </c>
      <c r="DE14" s="619"/>
      <c r="DF14" s="619"/>
      <c r="DG14" s="619"/>
      <c r="DH14" s="619"/>
      <c r="DI14" s="619"/>
      <c r="DJ14" s="619"/>
      <c r="DK14" s="619"/>
      <c r="DL14" s="619"/>
      <c r="DM14" s="619"/>
      <c r="DN14" s="619"/>
      <c r="DO14" s="619"/>
      <c r="DP14" s="620"/>
      <c r="DQ14" s="624">
        <v>838315</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31402</v>
      </c>
      <c r="S15" s="619"/>
      <c r="T15" s="619"/>
      <c r="U15" s="619"/>
      <c r="V15" s="619"/>
      <c r="W15" s="619"/>
      <c r="X15" s="619"/>
      <c r="Y15" s="620"/>
      <c r="Z15" s="671">
        <v>0.2</v>
      </c>
      <c r="AA15" s="671"/>
      <c r="AB15" s="671"/>
      <c r="AC15" s="671"/>
      <c r="AD15" s="672">
        <v>31402</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405651</v>
      </c>
      <c r="BH15" s="619"/>
      <c r="BI15" s="619"/>
      <c r="BJ15" s="619"/>
      <c r="BK15" s="619"/>
      <c r="BL15" s="619"/>
      <c r="BM15" s="619"/>
      <c r="BN15" s="620"/>
      <c r="BO15" s="671">
        <v>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2075135</v>
      </c>
      <c r="CS15" s="619"/>
      <c r="CT15" s="619"/>
      <c r="CU15" s="619"/>
      <c r="CV15" s="619"/>
      <c r="CW15" s="619"/>
      <c r="CX15" s="619"/>
      <c r="CY15" s="620"/>
      <c r="CZ15" s="671">
        <v>11.1</v>
      </c>
      <c r="DA15" s="671"/>
      <c r="DB15" s="671"/>
      <c r="DC15" s="671"/>
      <c r="DD15" s="624">
        <v>193860</v>
      </c>
      <c r="DE15" s="619"/>
      <c r="DF15" s="619"/>
      <c r="DG15" s="619"/>
      <c r="DH15" s="619"/>
      <c r="DI15" s="619"/>
      <c r="DJ15" s="619"/>
      <c r="DK15" s="619"/>
      <c r="DL15" s="619"/>
      <c r="DM15" s="619"/>
      <c r="DN15" s="619"/>
      <c r="DO15" s="619"/>
      <c r="DP15" s="620"/>
      <c r="DQ15" s="624">
        <v>1528835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4503290</v>
      </c>
      <c r="S16" s="619"/>
      <c r="T16" s="619"/>
      <c r="U16" s="619"/>
      <c r="V16" s="619"/>
      <c r="W16" s="619"/>
      <c r="X16" s="619"/>
      <c r="Y16" s="620"/>
      <c r="Z16" s="671">
        <v>23</v>
      </c>
      <c r="AA16" s="671"/>
      <c r="AB16" s="671"/>
      <c r="AC16" s="671"/>
      <c r="AD16" s="672">
        <v>3733545</v>
      </c>
      <c r="AE16" s="672"/>
      <c r="AF16" s="672"/>
      <c r="AG16" s="672"/>
      <c r="AH16" s="672"/>
      <c r="AI16" s="672"/>
      <c r="AJ16" s="672"/>
      <c r="AK16" s="672"/>
      <c r="AL16" s="641">
        <v>32.5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1458</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1458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3733545</v>
      </c>
      <c r="S17" s="619"/>
      <c r="T17" s="619"/>
      <c r="U17" s="619"/>
      <c r="V17" s="619"/>
      <c r="W17" s="619"/>
      <c r="X17" s="619"/>
      <c r="Y17" s="620"/>
      <c r="Z17" s="671">
        <v>19.100000000000001</v>
      </c>
      <c r="AA17" s="671"/>
      <c r="AB17" s="671"/>
      <c r="AC17" s="671"/>
      <c r="AD17" s="672">
        <v>3733545</v>
      </c>
      <c r="AE17" s="672"/>
      <c r="AF17" s="672"/>
      <c r="AG17" s="672"/>
      <c r="AH17" s="672"/>
      <c r="AI17" s="672"/>
      <c r="AJ17" s="672"/>
      <c r="AK17" s="672"/>
      <c r="AL17" s="641">
        <v>32.5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1768047</v>
      </c>
      <c r="CS17" s="619"/>
      <c r="CT17" s="619"/>
      <c r="CU17" s="619"/>
      <c r="CV17" s="619"/>
      <c r="CW17" s="619"/>
      <c r="CX17" s="619"/>
      <c r="CY17" s="620"/>
      <c r="CZ17" s="671">
        <v>9.5</v>
      </c>
      <c r="DA17" s="671"/>
      <c r="DB17" s="671"/>
      <c r="DC17" s="671"/>
      <c r="DD17" s="624" t="s">
        <v>109</v>
      </c>
      <c r="DE17" s="619"/>
      <c r="DF17" s="619"/>
      <c r="DG17" s="619"/>
      <c r="DH17" s="619"/>
      <c r="DI17" s="619"/>
      <c r="DJ17" s="619"/>
      <c r="DK17" s="619"/>
      <c r="DL17" s="619"/>
      <c r="DM17" s="619"/>
      <c r="DN17" s="619"/>
      <c r="DO17" s="619"/>
      <c r="DP17" s="620"/>
      <c r="DQ17" s="624">
        <v>1693310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308172</v>
      </c>
      <c r="S18" s="619"/>
      <c r="T18" s="619"/>
      <c r="U18" s="619"/>
      <c r="V18" s="619"/>
      <c r="W18" s="619"/>
      <c r="X18" s="619"/>
      <c r="Y18" s="620"/>
      <c r="Z18" s="671">
        <v>1.6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461573</v>
      </c>
      <c r="S19" s="619"/>
      <c r="T19" s="619"/>
      <c r="U19" s="619"/>
      <c r="V19" s="619"/>
      <c r="W19" s="619"/>
      <c r="X19" s="619"/>
      <c r="Y19" s="620"/>
      <c r="Z19" s="671">
        <v>2.4</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307075</v>
      </c>
      <c r="BH19" s="619"/>
      <c r="BI19" s="619"/>
      <c r="BJ19" s="619"/>
      <c r="BK19" s="619"/>
      <c r="BL19" s="619"/>
      <c r="BM19" s="619"/>
      <c r="BN19" s="620"/>
      <c r="BO19" s="671">
        <v>4.5999999999999996</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12542316</v>
      </c>
      <c r="S20" s="619"/>
      <c r="T20" s="619"/>
      <c r="U20" s="619"/>
      <c r="V20" s="619"/>
      <c r="W20" s="619"/>
      <c r="X20" s="619"/>
      <c r="Y20" s="620"/>
      <c r="Z20" s="671">
        <v>64</v>
      </c>
      <c r="AA20" s="671"/>
      <c r="AB20" s="671"/>
      <c r="AC20" s="671"/>
      <c r="AD20" s="672">
        <v>11465496</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307075</v>
      </c>
      <c r="BH20" s="619"/>
      <c r="BI20" s="619"/>
      <c r="BJ20" s="619"/>
      <c r="BK20" s="619"/>
      <c r="BL20" s="619"/>
      <c r="BM20" s="619"/>
      <c r="BN20" s="620"/>
      <c r="BO20" s="671">
        <v>4.5999999999999996</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18615249</v>
      </c>
      <c r="CS20" s="619"/>
      <c r="CT20" s="619"/>
      <c r="CU20" s="619"/>
      <c r="CV20" s="619"/>
      <c r="CW20" s="619"/>
      <c r="CX20" s="619"/>
      <c r="CY20" s="620"/>
      <c r="CZ20" s="671">
        <v>100</v>
      </c>
      <c r="DA20" s="671"/>
      <c r="DB20" s="671"/>
      <c r="DC20" s="671"/>
      <c r="DD20" s="624">
        <v>1370177</v>
      </c>
      <c r="DE20" s="619"/>
      <c r="DF20" s="619"/>
      <c r="DG20" s="619"/>
      <c r="DH20" s="619"/>
      <c r="DI20" s="619"/>
      <c r="DJ20" s="619"/>
      <c r="DK20" s="619"/>
      <c r="DL20" s="619"/>
      <c r="DM20" s="619"/>
      <c r="DN20" s="619"/>
      <c r="DO20" s="619"/>
      <c r="DP20" s="620"/>
      <c r="DQ20" s="624">
        <v>13443696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7528</v>
      </c>
      <c r="S21" s="619"/>
      <c r="T21" s="619"/>
      <c r="U21" s="619"/>
      <c r="V21" s="619"/>
      <c r="W21" s="619"/>
      <c r="X21" s="619"/>
      <c r="Y21" s="620"/>
      <c r="Z21" s="671">
        <v>0</v>
      </c>
      <c r="AA21" s="671"/>
      <c r="AB21" s="671"/>
      <c r="AC21" s="671"/>
      <c r="AD21" s="672">
        <v>7528</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232244</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242300</v>
      </c>
      <c r="S23" s="619"/>
      <c r="T23" s="619"/>
      <c r="U23" s="619"/>
      <c r="V23" s="619"/>
      <c r="W23" s="619"/>
      <c r="X23" s="619"/>
      <c r="Y23" s="620"/>
      <c r="Z23" s="671">
        <v>1.2</v>
      </c>
      <c r="AA23" s="671"/>
      <c r="AB23" s="671"/>
      <c r="AC23" s="671"/>
      <c r="AD23" s="672">
        <v>651</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307075</v>
      </c>
      <c r="BH23" s="619"/>
      <c r="BI23" s="619"/>
      <c r="BJ23" s="619"/>
      <c r="BK23" s="619"/>
      <c r="BL23" s="619"/>
      <c r="BM23" s="619"/>
      <c r="BN23" s="620"/>
      <c r="BO23" s="671">
        <v>4.5999999999999996</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34616</v>
      </c>
      <c r="S24" s="619"/>
      <c r="T24" s="619"/>
      <c r="U24" s="619"/>
      <c r="V24" s="619"/>
      <c r="W24" s="619"/>
      <c r="X24" s="619"/>
      <c r="Y24" s="620"/>
      <c r="Z24" s="671">
        <v>0.2</v>
      </c>
      <c r="AA24" s="671"/>
      <c r="AB24" s="671"/>
      <c r="AC24" s="671"/>
      <c r="AD24" s="672">
        <v>12829</v>
      </c>
      <c r="AE24" s="672"/>
      <c r="AF24" s="672"/>
      <c r="AG24" s="672"/>
      <c r="AH24" s="672"/>
      <c r="AI24" s="672"/>
      <c r="AJ24" s="672"/>
      <c r="AK24" s="672"/>
      <c r="AL24" s="641">
        <v>0.1</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9478919</v>
      </c>
      <c r="CS24" s="669"/>
      <c r="CT24" s="669"/>
      <c r="CU24" s="669"/>
      <c r="CV24" s="669"/>
      <c r="CW24" s="669"/>
      <c r="CX24" s="669"/>
      <c r="CY24" s="716"/>
      <c r="CZ24" s="720">
        <v>50.9</v>
      </c>
      <c r="DA24" s="721"/>
      <c r="DB24" s="721"/>
      <c r="DC24" s="722"/>
      <c r="DD24" s="715">
        <v>6737756</v>
      </c>
      <c r="DE24" s="669"/>
      <c r="DF24" s="669"/>
      <c r="DG24" s="669"/>
      <c r="DH24" s="669"/>
      <c r="DI24" s="669"/>
      <c r="DJ24" s="669"/>
      <c r="DK24" s="716"/>
      <c r="DL24" s="715">
        <v>6709700</v>
      </c>
      <c r="DM24" s="669"/>
      <c r="DN24" s="669"/>
      <c r="DO24" s="669"/>
      <c r="DP24" s="669"/>
      <c r="DQ24" s="669"/>
      <c r="DR24" s="669"/>
      <c r="DS24" s="669"/>
      <c r="DT24" s="669"/>
      <c r="DU24" s="669"/>
      <c r="DV24" s="716"/>
      <c r="DW24" s="717">
        <v>54.1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2288098</v>
      </c>
      <c r="S25" s="619"/>
      <c r="T25" s="619"/>
      <c r="U25" s="619"/>
      <c r="V25" s="619"/>
      <c r="W25" s="619"/>
      <c r="X25" s="619"/>
      <c r="Y25" s="620"/>
      <c r="Z25" s="671">
        <v>11.7</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4036676</v>
      </c>
      <c r="CS25" s="637"/>
      <c r="CT25" s="637"/>
      <c r="CU25" s="637"/>
      <c r="CV25" s="637"/>
      <c r="CW25" s="637"/>
      <c r="CX25" s="637"/>
      <c r="CY25" s="638"/>
      <c r="CZ25" s="621">
        <v>21.7</v>
      </c>
      <c r="DA25" s="639"/>
      <c r="DB25" s="639"/>
      <c r="DC25" s="640"/>
      <c r="DD25" s="624">
        <v>3938853</v>
      </c>
      <c r="DE25" s="637"/>
      <c r="DF25" s="637"/>
      <c r="DG25" s="637"/>
      <c r="DH25" s="637"/>
      <c r="DI25" s="637"/>
      <c r="DJ25" s="637"/>
      <c r="DK25" s="638"/>
      <c r="DL25" s="624">
        <v>3911309</v>
      </c>
      <c r="DM25" s="637"/>
      <c r="DN25" s="637"/>
      <c r="DO25" s="637"/>
      <c r="DP25" s="637"/>
      <c r="DQ25" s="637"/>
      <c r="DR25" s="637"/>
      <c r="DS25" s="637"/>
      <c r="DT25" s="637"/>
      <c r="DU25" s="637"/>
      <c r="DV25" s="638"/>
      <c r="DW25" s="641">
        <v>31.5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2656155</v>
      </c>
      <c r="CS26" s="619"/>
      <c r="CT26" s="619"/>
      <c r="CU26" s="619"/>
      <c r="CV26" s="619"/>
      <c r="CW26" s="619"/>
      <c r="CX26" s="619"/>
      <c r="CY26" s="620"/>
      <c r="CZ26" s="621">
        <v>14.3</v>
      </c>
      <c r="DA26" s="639"/>
      <c r="DB26" s="639"/>
      <c r="DC26" s="640"/>
      <c r="DD26" s="624">
        <v>2588446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1312285</v>
      </c>
      <c r="S27" s="619"/>
      <c r="T27" s="619"/>
      <c r="U27" s="619"/>
      <c r="V27" s="619"/>
      <c r="W27" s="619"/>
      <c r="X27" s="619"/>
      <c r="Y27" s="620"/>
      <c r="Z27" s="671">
        <v>6.7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6736890</v>
      </c>
      <c r="BH27" s="619"/>
      <c r="BI27" s="619"/>
      <c r="BJ27" s="619"/>
      <c r="BK27" s="619"/>
      <c r="BL27" s="619"/>
      <c r="BM27" s="619"/>
      <c r="BN27" s="620"/>
      <c r="BO27" s="671">
        <v>100</v>
      </c>
      <c r="BP27" s="671"/>
      <c r="BQ27" s="671"/>
      <c r="BR27" s="671"/>
      <c r="BS27" s="624">
        <v>62329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3674196</v>
      </c>
      <c r="CS27" s="637"/>
      <c r="CT27" s="637"/>
      <c r="CU27" s="637"/>
      <c r="CV27" s="637"/>
      <c r="CW27" s="637"/>
      <c r="CX27" s="637"/>
      <c r="CY27" s="638"/>
      <c r="CZ27" s="621">
        <v>19.7</v>
      </c>
      <c r="DA27" s="639"/>
      <c r="DB27" s="639"/>
      <c r="DC27" s="640"/>
      <c r="DD27" s="624">
        <v>1105593</v>
      </c>
      <c r="DE27" s="637"/>
      <c r="DF27" s="637"/>
      <c r="DG27" s="637"/>
      <c r="DH27" s="637"/>
      <c r="DI27" s="637"/>
      <c r="DJ27" s="637"/>
      <c r="DK27" s="638"/>
      <c r="DL27" s="624">
        <v>1105081</v>
      </c>
      <c r="DM27" s="637"/>
      <c r="DN27" s="637"/>
      <c r="DO27" s="637"/>
      <c r="DP27" s="637"/>
      <c r="DQ27" s="637"/>
      <c r="DR27" s="637"/>
      <c r="DS27" s="637"/>
      <c r="DT27" s="637"/>
      <c r="DU27" s="637"/>
      <c r="DV27" s="638"/>
      <c r="DW27" s="641">
        <v>8.9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40775</v>
      </c>
      <c r="S28" s="619"/>
      <c r="T28" s="619"/>
      <c r="U28" s="619"/>
      <c r="V28" s="619"/>
      <c r="W28" s="619"/>
      <c r="X28" s="619"/>
      <c r="Y28" s="620"/>
      <c r="Z28" s="671">
        <v>0.2</v>
      </c>
      <c r="AA28" s="671"/>
      <c r="AB28" s="671"/>
      <c r="AC28" s="671"/>
      <c r="AD28" s="672">
        <v>10648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1768047</v>
      </c>
      <c r="CS28" s="619"/>
      <c r="CT28" s="619"/>
      <c r="CU28" s="619"/>
      <c r="CV28" s="619"/>
      <c r="CW28" s="619"/>
      <c r="CX28" s="619"/>
      <c r="CY28" s="620"/>
      <c r="CZ28" s="621">
        <v>9.5</v>
      </c>
      <c r="DA28" s="639"/>
      <c r="DB28" s="639"/>
      <c r="DC28" s="640"/>
      <c r="DD28" s="624">
        <v>1693310</v>
      </c>
      <c r="DE28" s="619"/>
      <c r="DF28" s="619"/>
      <c r="DG28" s="619"/>
      <c r="DH28" s="619"/>
      <c r="DI28" s="619"/>
      <c r="DJ28" s="619"/>
      <c r="DK28" s="620"/>
      <c r="DL28" s="624">
        <v>1693310</v>
      </c>
      <c r="DM28" s="619"/>
      <c r="DN28" s="619"/>
      <c r="DO28" s="619"/>
      <c r="DP28" s="619"/>
      <c r="DQ28" s="619"/>
      <c r="DR28" s="619"/>
      <c r="DS28" s="619"/>
      <c r="DT28" s="619"/>
      <c r="DU28" s="619"/>
      <c r="DV28" s="620"/>
      <c r="DW28" s="641">
        <v>13.7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35299</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1768047</v>
      </c>
      <c r="CS29" s="637"/>
      <c r="CT29" s="637"/>
      <c r="CU29" s="637"/>
      <c r="CV29" s="637"/>
      <c r="CW29" s="637"/>
      <c r="CX29" s="637"/>
      <c r="CY29" s="638"/>
      <c r="CZ29" s="621">
        <v>9.5</v>
      </c>
      <c r="DA29" s="639"/>
      <c r="DB29" s="639"/>
      <c r="DC29" s="640"/>
      <c r="DD29" s="624">
        <v>1693310</v>
      </c>
      <c r="DE29" s="637"/>
      <c r="DF29" s="637"/>
      <c r="DG29" s="637"/>
      <c r="DH29" s="637"/>
      <c r="DI29" s="637"/>
      <c r="DJ29" s="637"/>
      <c r="DK29" s="638"/>
      <c r="DL29" s="624">
        <v>1693310</v>
      </c>
      <c r="DM29" s="637"/>
      <c r="DN29" s="637"/>
      <c r="DO29" s="637"/>
      <c r="DP29" s="637"/>
      <c r="DQ29" s="637"/>
      <c r="DR29" s="637"/>
      <c r="DS29" s="637"/>
      <c r="DT29" s="637"/>
      <c r="DU29" s="637"/>
      <c r="DV29" s="638"/>
      <c r="DW29" s="641">
        <v>13.7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74701</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94.4</v>
      </c>
      <c r="BN30" s="685"/>
      <c r="BO30" s="685"/>
      <c r="BP30" s="685"/>
      <c r="BQ30" s="687"/>
      <c r="BR30" s="684">
        <v>98.2</v>
      </c>
      <c r="BS30" s="685"/>
      <c r="BT30" s="685"/>
      <c r="BU30" s="685"/>
      <c r="BV30" s="685"/>
      <c r="BW30" s="685"/>
      <c r="BX30" s="686">
        <v>93.2</v>
      </c>
      <c r="BY30" s="685"/>
      <c r="BZ30" s="685"/>
      <c r="CA30" s="685"/>
      <c r="CB30" s="687"/>
      <c r="CD30" s="690"/>
      <c r="CE30" s="691"/>
      <c r="CF30" s="655" t="s">
        <v>290</v>
      </c>
      <c r="CG30" s="652"/>
      <c r="CH30" s="652"/>
      <c r="CI30" s="652"/>
      <c r="CJ30" s="652"/>
      <c r="CK30" s="652"/>
      <c r="CL30" s="652"/>
      <c r="CM30" s="652"/>
      <c r="CN30" s="652"/>
      <c r="CO30" s="652"/>
      <c r="CP30" s="652"/>
      <c r="CQ30" s="653"/>
      <c r="CR30" s="618">
        <v>1572208</v>
      </c>
      <c r="CS30" s="619"/>
      <c r="CT30" s="619"/>
      <c r="CU30" s="619"/>
      <c r="CV30" s="619"/>
      <c r="CW30" s="619"/>
      <c r="CX30" s="619"/>
      <c r="CY30" s="620"/>
      <c r="CZ30" s="621">
        <v>8.4</v>
      </c>
      <c r="DA30" s="639"/>
      <c r="DB30" s="639"/>
      <c r="DC30" s="640"/>
      <c r="DD30" s="624">
        <v>1503374</v>
      </c>
      <c r="DE30" s="619"/>
      <c r="DF30" s="619"/>
      <c r="DG30" s="619"/>
      <c r="DH30" s="619"/>
      <c r="DI30" s="619"/>
      <c r="DJ30" s="619"/>
      <c r="DK30" s="620"/>
      <c r="DL30" s="624">
        <v>1503374</v>
      </c>
      <c r="DM30" s="619"/>
      <c r="DN30" s="619"/>
      <c r="DO30" s="619"/>
      <c r="DP30" s="619"/>
      <c r="DQ30" s="619"/>
      <c r="DR30" s="619"/>
      <c r="DS30" s="619"/>
      <c r="DT30" s="619"/>
      <c r="DU30" s="619"/>
      <c r="DV30" s="620"/>
      <c r="DW30" s="641">
        <v>12.1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687507</v>
      </c>
      <c r="S31" s="619"/>
      <c r="T31" s="619"/>
      <c r="U31" s="619"/>
      <c r="V31" s="619"/>
      <c r="W31" s="619"/>
      <c r="X31" s="619"/>
      <c r="Y31" s="620"/>
      <c r="Z31" s="671">
        <v>3.5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94.6</v>
      </c>
      <c r="BN31" s="683"/>
      <c r="BO31" s="683"/>
      <c r="BP31" s="683"/>
      <c r="BQ31" s="647"/>
      <c r="BR31" s="682">
        <v>98.1</v>
      </c>
      <c r="BS31" s="637"/>
      <c r="BT31" s="637"/>
      <c r="BU31" s="637"/>
      <c r="BV31" s="637"/>
      <c r="BW31" s="637"/>
      <c r="BX31" s="673">
        <v>93.3</v>
      </c>
      <c r="BY31" s="683"/>
      <c r="BZ31" s="683"/>
      <c r="CA31" s="683"/>
      <c r="CB31" s="647"/>
      <c r="CD31" s="690"/>
      <c r="CE31" s="691"/>
      <c r="CF31" s="655" t="s">
        <v>294</v>
      </c>
      <c r="CG31" s="652"/>
      <c r="CH31" s="652"/>
      <c r="CI31" s="652"/>
      <c r="CJ31" s="652"/>
      <c r="CK31" s="652"/>
      <c r="CL31" s="652"/>
      <c r="CM31" s="652"/>
      <c r="CN31" s="652"/>
      <c r="CO31" s="652"/>
      <c r="CP31" s="652"/>
      <c r="CQ31" s="653"/>
      <c r="CR31" s="618">
        <v>195839</v>
      </c>
      <c r="CS31" s="637"/>
      <c r="CT31" s="637"/>
      <c r="CU31" s="637"/>
      <c r="CV31" s="637"/>
      <c r="CW31" s="637"/>
      <c r="CX31" s="637"/>
      <c r="CY31" s="638"/>
      <c r="CZ31" s="621">
        <v>1.1000000000000001</v>
      </c>
      <c r="DA31" s="639"/>
      <c r="DB31" s="639"/>
      <c r="DC31" s="640"/>
      <c r="DD31" s="624">
        <v>189936</v>
      </c>
      <c r="DE31" s="637"/>
      <c r="DF31" s="637"/>
      <c r="DG31" s="637"/>
      <c r="DH31" s="637"/>
      <c r="DI31" s="637"/>
      <c r="DJ31" s="637"/>
      <c r="DK31" s="638"/>
      <c r="DL31" s="624">
        <v>189936</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418570</v>
      </c>
      <c r="S32" s="619"/>
      <c r="T32" s="619"/>
      <c r="U32" s="619"/>
      <c r="V32" s="619"/>
      <c r="W32" s="619"/>
      <c r="X32" s="619"/>
      <c r="Y32" s="620"/>
      <c r="Z32" s="671">
        <v>2.1</v>
      </c>
      <c r="AA32" s="671"/>
      <c r="AB32" s="671"/>
      <c r="AC32" s="671"/>
      <c r="AD32" s="672">
        <v>7296</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98.5</v>
      </c>
      <c r="BH32" s="603"/>
      <c r="BI32" s="603"/>
      <c r="BJ32" s="603"/>
      <c r="BK32" s="603"/>
      <c r="BL32" s="603"/>
      <c r="BM32" s="666">
        <v>93.8</v>
      </c>
      <c r="BN32" s="603"/>
      <c r="BO32" s="603"/>
      <c r="BP32" s="603"/>
      <c r="BQ32" s="660"/>
      <c r="BR32" s="681">
        <v>98.1</v>
      </c>
      <c r="BS32" s="603"/>
      <c r="BT32" s="603"/>
      <c r="BU32" s="603"/>
      <c r="BV32" s="603"/>
      <c r="BW32" s="603"/>
      <c r="BX32" s="666">
        <v>92.5</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1681781</v>
      </c>
      <c r="S33" s="619"/>
      <c r="T33" s="619"/>
      <c r="U33" s="619"/>
      <c r="V33" s="619"/>
      <c r="W33" s="619"/>
      <c r="X33" s="619"/>
      <c r="Y33" s="620"/>
      <c r="Z33" s="671">
        <v>8.6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7764695</v>
      </c>
      <c r="CS33" s="637"/>
      <c r="CT33" s="637"/>
      <c r="CU33" s="637"/>
      <c r="CV33" s="637"/>
      <c r="CW33" s="637"/>
      <c r="CX33" s="637"/>
      <c r="CY33" s="638"/>
      <c r="CZ33" s="621">
        <v>41.7</v>
      </c>
      <c r="DA33" s="639"/>
      <c r="DB33" s="639"/>
      <c r="DC33" s="640"/>
      <c r="DD33" s="624">
        <v>6290150</v>
      </c>
      <c r="DE33" s="637"/>
      <c r="DF33" s="637"/>
      <c r="DG33" s="637"/>
      <c r="DH33" s="637"/>
      <c r="DI33" s="637"/>
      <c r="DJ33" s="637"/>
      <c r="DK33" s="638"/>
      <c r="DL33" s="624">
        <v>4410969</v>
      </c>
      <c r="DM33" s="637"/>
      <c r="DN33" s="637"/>
      <c r="DO33" s="637"/>
      <c r="DP33" s="637"/>
      <c r="DQ33" s="637"/>
      <c r="DR33" s="637"/>
      <c r="DS33" s="637"/>
      <c r="DT33" s="637"/>
      <c r="DU33" s="637"/>
      <c r="DV33" s="638"/>
      <c r="DW33" s="641">
        <v>35.6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2815506</v>
      </c>
      <c r="CS34" s="619"/>
      <c r="CT34" s="619"/>
      <c r="CU34" s="619"/>
      <c r="CV34" s="619"/>
      <c r="CW34" s="619"/>
      <c r="CX34" s="619"/>
      <c r="CY34" s="620"/>
      <c r="CZ34" s="621">
        <v>15.1</v>
      </c>
      <c r="DA34" s="639"/>
      <c r="DB34" s="639"/>
      <c r="DC34" s="640"/>
      <c r="DD34" s="624">
        <v>2028168</v>
      </c>
      <c r="DE34" s="619"/>
      <c r="DF34" s="619"/>
      <c r="DG34" s="619"/>
      <c r="DH34" s="619"/>
      <c r="DI34" s="619"/>
      <c r="DJ34" s="619"/>
      <c r="DK34" s="620"/>
      <c r="DL34" s="624">
        <v>1586372</v>
      </c>
      <c r="DM34" s="619"/>
      <c r="DN34" s="619"/>
      <c r="DO34" s="619"/>
      <c r="DP34" s="619"/>
      <c r="DQ34" s="619"/>
      <c r="DR34" s="619"/>
      <c r="DS34" s="619"/>
      <c r="DT34" s="619"/>
      <c r="DU34" s="619"/>
      <c r="DV34" s="620"/>
      <c r="DW34" s="641">
        <v>12.8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895681</v>
      </c>
      <c r="S35" s="619"/>
      <c r="T35" s="619"/>
      <c r="U35" s="619"/>
      <c r="V35" s="619"/>
      <c r="W35" s="619"/>
      <c r="X35" s="619"/>
      <c r="Y35" s="620"/>
      <c r="Z35" s="671">
        <v>4.5999999999999996</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3005538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130044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320324</v>
      </c>
      <c r="CS35" s="637"/>
      <c r="CT35" s="637"/>
      <c r="CU35" s="637"/>
      <c r="CV35" s="637"/>
      <c r="CW35" s="637"/>
      <c r="CX35" s="637"/>
      <c r="CY35" s="638"/>
      <c r="CZ35" s="621">
        <v>1.7</v>
      </c>
      <c r="DA35" s="639"/>
      <c r="DB35" s="639"/>
      <c r="DC35" s="640"/>
      <c r="DD35" s="624">
        <v>199187</v>
      </c>
      <c r="DE35" s="637"/>
      <c r="DF35" s="637"/>
      <c r="DG35" s="637"/>
      <c r="DH35" s="637"/>
      <c r="DI35" s="637"/>
      <c r="DJ35" s="637"/>
      <c r="DK35" s="638"/>
      <c r="DL35" s="624">
        <v>191837</v>
      </c>
      <c r="DM35" s="637"/>
      <c r="DN35" s="637"/>
      <c r="DO35" s="637"/>
      <c r="DP35" s="637"/>
      <c r="DQ35" s="637"/>
      <c r="DR35" s="637"/>
      <c r="DS35" s="637"/>
      <c r="DT35" s="637"/>
      <c r="DU35" s="637"/>
      <c r="DV35" s="638"/>
      <c r="DW35" s="641">
        <v>1.5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19598020</v>
      </c>
      <c r="S36" s="659"/>
      <c r="T36" s="659"/>
      <c r="U36" s="659"/>
      <c r="V36" s="659"/>
      <c r="W36" s="659"/>
      <c r="X36" s="659"/>
      <c r="Y36" s="662"/>
      <c r="Z36" s="663">
        <v>100</v>
      </c>
      <c r="AA36" s="663"/>
      <c r="AB36" s="663"/>
      <c r="AC36" s="663"/>
      <c r="AD36" s="664">
        <v>11504448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1253924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40257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1236066</v>
      </c>
      <c r="CS36" s="619"/>
      <c r="CT36" s="619"/>
      <c r="CU36" s="619"/>
      <c r="CV36" s="619"/>
      <c r="CW36" s="619"/>
      <c r="CX36" s="619"/>
      <c r="CY36" s="620"/>
      <c r="CZ36" s="621">
        <v>6.6</v>
      </c>
      <c r="DA36" s="639"/>
      <c r="DB36" s="639"/>
      <c r="DC36" s="640"/>
      <c r="DD36" s="624">
        <v>1073229</v>
      </c>
      <c r="DE36" s="619"/>
      <c r="DF36" s="619"/>
      <c r="DG36" s="619"/>
      <c r="DH36" s="619"/>
      <c r="DI36" s="619"/>
      <c r="DJ36" s="619"/>
      <c r="DK36" s="620"/>
      <c r="DL36" s="624">
        <v>742884</v>
      </c>
      <c r="DM36" s="619"/>
      <c r="DN36" s="619"/>
      <c r="DO36" s="619"/>
      <c r="DP36" s="619"/>
      <c r="DQ36" s="619"/>
      <c r="DR36" s="619"/>
      <c r="DS36" s="619"/>
      <c r="DT36" s="619"/>
      <c r="DU36" s="619"/>
      <c r="DV36" s="620"/>
      <c r="DW36" s="641">
        <v>6</v>
      </c>
      <c r="DX36" s="642"/>
      <c r="DY36" s="642"/>
      <c r="DZ36" s="642"/>
      <c r="EA36" s="642"/>
      <c r="EB36" s="642"/>
      <c r="EC36" s="643"/>
    </row>
    <row r="37" spans="2:133" ht="11.25" customHeight="1">
      <c r="AQ37" s="644" t="s">
        <v>312</v>
      </c>
      <c r="AR37" s="645"/>
      <c r="AS37" s="645"/>
      <c r="AT37" s="645"/>
      <c r="AU37" s="645"/>
      <c r="AV37" s="645"/>
      <c r="AW37" s="645"/>
      <c r="AX37" s="645"/>
      <c r="AY37" s="646"/>
      <c r="AZ37" s="618">
        <v>91328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8490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462969</v>
      </c>
      <c r="CS37" s="637"/>
      <c r="CT37" s="637"/>
      <c r="CU37" s="637"/>
      <c r="CV37" s="637"/>
      <c r="CW37" s="637"/>
      <c r="CX37" s="637"/>
      <c r="CY37" s="638"/>
      <c r="CZ37" s="621">
        <v>2.5</v>
      </c>
      <c r="DA37" s="639"/>
      <c r="DB37" s="639"/>
      <c r="DC37" s="640"/>
      <c r="DD37" s="624">
        <v>457417</v>
      </c>
      <c r="DE37" s="637"/>
      <c r="DF37" s="637"/>
      <c r="DG37" s="637"/>
      <c r="DH37" s="637"/>
      <c r="DI37" s="637"/>
      <c r="DJ37" s="637"/>
      <c r="DK37" s="638"/>
      <c r="DL37" s="624">
        <v>367201</v>
      </c>
      <c r="DM37" s="637"/>
      <c r="DN37" s="637"/>
      <c r="DO37" s="637"/>
      <c r="DP37" s="637"/>
      <c r="DQ37" s="637"/>
      <c r="DR37" s="637"/>
      <c r="DS37" s="637"/>
      <c r="DT37" s="637"/>
      <c r="DU37" s="637"/>
      <c r="DV37" s="638"/>
      <c r="DW37" s="641">
        <v>3</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14327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2887512</v>
      </c>
      <c r="CS38" s="619"/>
      <c r="CT38" s="619"/>
      <c r="CU38" s="619"/>
      <c r="CV38" s="619"/>
      <c r="CW38" s="619"/>
      <c r="CX38" s="619"/>
      <c r="CY38" s="620"/>
      <c r="CZ38" s="621">
        <v>15.5</v>
      </c>
      <c r="DA38" s="639"/>
      <c r="DB38" s="639"/>
      <c r="DC38" s="640"/>
      <c r="DD38" s="624">
        <v>2574678</v>
      </c>
      <c r="DE38" s="619"/>
      <c r="DF38" s="619"/>
      <c r="DG38" s="619"/>
      <c r="DH38" s="619"/>
      <c r="DI38" s="619"/>
      <c r="DJ38" s="619"/>
      <c r="DK38" s="620"/>
      <c r="DL38" s="624">
        <v>1889876</v>
      </c>
      <c r="DM38" s="619"/>
      <c r="DN38" s="619"/>
      <c r="DO38" s="619"/>
      <c r="DP38" s="619"/>
      <c r="DQ38" s="619"/>
      <c r="DR38" s="619"/>
      <c r="DS38" s="619"/>
      <c r="DT38" s="619"/>
      <c r="DU38" s="619"/>
      <c r="DV38" s="620"/>
      <c r="DW38" s="641">
        <v>15.2</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410077</v>
      </c>
      <c r="CS39" s="637"/>
      <c r="CT39" s="637"/>
      <c r="CU39" s="637"/>
      <c r="CV39" s="637"/>
      <c r="CW39" s="637"/>
      <c r="CX39" s="637"/>
      <c r="CY39" s="638"/>
      <c r="CZ39" s="621">
        <v>2.2000000000000002</v>
      </c>
      <c r="DA39" s="639"/>
      <c r="DB39" s="639"/>
      <c r="DC39" s="640"/>
      <c r="DD39" s="624">
        <v>398078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414783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95210</v>
      </c>
      <c r="CS40" s="619"/>
      <c r="CT40" s="619"/>
      <c r="CU40" s="619"/>
      <c r="CV40" s="619"/>
      <c r="CW40" s="619"/>
      <c r="CX40" s="619"/>
      <c r="CY40" s="620"/>
      <c r="CZ40" s="621">
        <v>0.5</v>
      </c>
      <c r="DA40" s="639"/>
      <c r="DB40" s="639"/>
      <c r="DC40" s="640"/>
      <c r="DD40" s="624">
        <v>16810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1245503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1371635</v>
      </c>
      <c r="CS42" s="619"/>
      <c r="CT42" s="619"/>
      <c r="CU42" s="619"/>
      <c r="CV42" s="619"/>
      <c r="CW42" s="619"/>
      <c r="CX42" s="619"/>
      <c r="CY42" s="620"/>
      <c r="CZ42" s="621">
        <v>7.4</v>
      </c>
      <c r="DA42" s="622"/>
      <c r="DB42" s="622"/>
      <c r="DC42" s="623"/>
      <c r="DD42" s="624">
        <v>415790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52205</v>
      </c>
      <c r="CS43" s="637"/>
      <c r="CT43" s="637"/>
      <c r="CU43" s="637"/>
      <c r="CV43" s="637"/>
      <c r="CW43" s="637"/>
      <c r="CX43" s="637"/>
      <c r="CY43" s="638"/>
      <c r="CZ43" s="621">
        <v>0.3</v>
      </c>
      <c r="DA43" s="639"/>
      <c r="DB43" s="639"/>
      <c r="DC43" s="640"/>
      <c r="DD43" s="624">
        <v>52205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1370177</v>
      </c>
      <c r="CS44" s="619"/>
      <c r="CT44" s="619"/>
      <c r="CU44" s="619"/>
      <c r="CV44" s="619"/>
      <c r="CW44" s="619"/>
      <c r="CX44" s="619"/>
      <c r="CY44" s="620"/>
      <c r="CZ44" s="621">
        <v>7.4</v>
      </c>
      <c r="DA44" s="622"/>
      <c r="DB44" s="622"/>
      <c r="DC44" s="623"/>
      <c r="DD44" s="624">
        <v>414332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441424</v>
      </c>
      <c r="CS45" s="637"/>
      <c r="CT45" s="637"/>
      <c r="CU45" s="637"/>
      <c r="CV45" s="637"/>
      <c r="CW45" s="637"/>
      <c r="CX45" s="637"/>
      <c r="CY45" s="638"/>
      <c r="CZ45" s="621">
        <v>2.4</v>
      </c>
      <c r="DA45" s="639"/>
      <c r="DB45" s="639"/>
      <c r="DC45" s="640"/>
      <c r="DD45" s="624">
        <v>16960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904496</v>
      </c>
      <c r="CS46" s="619"/>
      <c r="CT46" s="619"/>
      <c r="CU46" s="619"/>
      <c r="CV46" s="619"/>
      <c r="CW46" s="619"/>
      <c r="CX46" s="619"/>
      <c r="CY46" s="620"/>
      <c r="CZ46" s="621">
        <v>4.9000000000000004</v>
      </c>
      <c r="DA46" s="622"/>
      <c r="DB46" s="622"/>
      <c r="DC46" s="623"/>
      <c r="DD46" s="624">
        <v>373115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1458</v>
      </c>
      <c r="CS47" s="637"/>
      <c r="CT47" s="637"/>
      <c r="CU47" s="637"/>
      <c r="CV47" s="637"/>
      <c r="CW47" s="637"/>
      <c r="CX47" s="637"/>
      <c r="CY47" s="638"/>
      <c r="CZ47" s="621">
        <v>0</v>
      </c>
      <c r="DA47" s="639"/>
      <c r="DB47" s="639"/>
      <c r="DC47" s="640"/>
      <c r="DD47" s="624">
        <v>1458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18615249</v>
      </c>
      <c r="CS49" s="603"/>
      <c r="CT49" s="603"/>
      <c r="CU49" s="603"/>
      <c r="CV49" s="603"/>
      <c r="CW49" s="603"/>
      <c r="CX49" s="603"/>
      <c r="CY49" s="604"/>
      <c r="CZ49" s="605">
        <v>100</v>
      </c>
      <c r="DA49" s="606"/>
      <c r="DB49" s="606"/>
      <c r="DC49" s="607"/>
      <c r="DD49" s="608">
        <v>13443696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1" t="s">
        <v>340</v>
      </c>
      <c r="DK2" s="1142"/>
      <c r="DL2" s="1142"/>
      <c r="DM2" s="1142"/>
      <c r="DN2" s="1142"/>
      <c r="DO2" s="1143"/>
      <c r="DP2" s="200"/>
      <c r="DQ2" s="1141" t="s">
        <v>341</v>
      </c>
      <c r="DR2" s="1142"/>
      <c r="DS2" s="1142"/>
      <c r="DT2" s="1142"/>
      <c r="DU2" s="1142"/>
      <c r="DV2" s="1142"/>
      <c r="DW2" s="1142"/>
      <c r="DX2" s="1142"/>
      <c r="DY2" s="1142"/>
      <c r="DZ2" s="114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4"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9" t="s">
        <v>358</v>
      </c>
      <c r="DH5" s="1130"/>
      <c r="DI5" s="1130"/>
      <c r="DJ5" s="1130"/>
      <c r="DK5" s="1131"/>
      <c r="DL5" s="1129" t="s">
        <v>359</v>
      </c>
      <c r="DM5" s="1130"/>
      <c r="DN5" s="1130"/>
      <c r="DO5" s="1130"/>
      <c r="DP5" s="1131"/>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5"/>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2"/>
      <c r="DH6" s="1133"/>
      <c r="DI6" s="1133"/>
      <c r="DJ6" s="1133"/>
      <c r="DK6" s="1134"/>
      <c r="DL6" s="1132"/>
      <c r="DM6" s="1133"/>
      <c r="DN6" s="1133"/>
      <c r="DO6" s="1133"/>
      <c r="DP6" s="1134"/>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5">
        <v>19595</v>
      </c>
      <c r="R7" s="1136"/>
      <c r="S7" s="1136"/>
      <c r="T7" s="1136"/>
      <c r="U7" s="1136"/>
      <c r="V7" s="1136">
        <v>18618</v>
      </c>
      <c r="W7" s="1136"/>
      <c r="X7" s="1136"/>
      <c r="Y7" s="1136"/>
      <c r="Z7" s="1136"/>
      <c r="AA7" s="1136">
        <v>977</v>
      </c>
      <c r="AB7" s="1136"/>
      <c r="AC7" s="1136"/>
      <c r="AD7" s="1136"/>
      <c r="AE7" s="1137"/>
      <c r="AF7" s="1138">
        <v>948</v>
      </c>
      <c r="AG7" s="1139"/>
      <c r="AH7" s="1139"/>
      <c r="AI7" s="1139"/>
      <c r="AJ7" s="1140"/>
      <c r="AK7" s="1120">
        <v>82649</v>
      </c>
      <c r="AL7" s="1118"/>
      <c r="AM7" s="1118"/>
      <c r="AN7" s="1118"/>
      <c r="AO7" s="1121"/>
      <c r="AP7" s="1122">
        <v>16995</v>
      </c>
      <c r="AQ7" s="1118"/>
      <c r="AR7" s="1118"/>
      <c r="AS7" s="1118"/>
      <c r="AT7" s="1121"/>
      <c r="AU7" s="1123"/>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t="s">
        <v>544</v>
      </c>
      <c r="BS7" s="1126" t="s">
        <v>545</v>
      </c>
      <c r="BT7" s="1127"/>
      <c r="BU7" s="1127"/>
      <c r="BV7" s="1127"/>
      <c r="BW7" s="1127"/>
      <c r="BX7" s="1127"/>
      <c r="BY7" s="1127"/>
      <c r="BZ7" s="1127"/>
      <c r="CA7" s="1127"/>
      <c r="CB7" s="1127"/>
      <c r="CC7" s="1127"/>
      <c r="CD7" s="1127"/>
      <c r="CE7" s="1127"/>
      <c r="CF7" s="1127"/>
      <c r="CG7" s="1128"/>
      <c r="CH7" s="1117">
        <v>1</v>
      </c>
      <c r="CI7" s="1118"/>
      <c r="CJ7" s="1118"/>
      <c r="CK7" s="1118"/>
      <c r="CL7" s="1119"/>
      <c r="CM7" s="1117">
        <v>162</v>
      </c>
      <c r="CN7" s="1118"/>
      <c r="CO7" s="1118"/>
      <c r="CP7" s="1118"/>
      <c r="CQ7" s="1119"/>
      <c r="CR7" s="1117">
        <v>5</v>
      </c>
      <c r="CS7" s="1118"/>
      <c r="CT7" s="1118"/>
      <c r="CU7" s="1118"/>
      <c r="CV7" s="1119"/>
      <c r="CW7" s="1117" t="s">
        <v>536</v>
      </c>
      <c r="CX7" s="1118"/>
      <c r="CY7" s="1118"/>
      <c r="CZ7" s="1118"/>
      <c r="DA7" s="1119"/>
      <c r="DB7" s="1117">
        <v>208</v>
      </c>
      <c r="DC7" s="1118"/>
      <c r="DD7" s="1118"/>
      <c r="DE7" s="1118"/>
      <c r="DF7" s="1119"/>
      <c r="DG7" s="1117" t="s">
        <v>536</v>
      </c>
      <c r="DH7" s="1118"/>
      <c r="DI7" s="1118"/>
      <c r="DJ7" s="1118"/>
      <c r="DK7" s="1119"/>
      <c r="DL7" s="1117" t="s">
        <v>536</v>
      </c>
      <c r="DM7" s="1118"/>
      <c r="DN7" s="1118"/>
      <c r="DO7" s="1118"/>
      <c r="DP7" s="1119"/>
      <c r="DQ7" s="1117" t="s">
        <v>536</v>
      </c>
      <c r="DR7" s="1118"/>
      <c r="DS7" s="1118"/>
      <c r="DT7" s="1118"/>
      <c r="DU7" s="1119"/>
      <c r="DV7" s="1146"/>
      <c r="DW7" s="1124"/>
      <c r="DX7" s="1124"/>
      <c r="DY7" s="1124"/>
      <c r="DZ7" s="1125"/>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15</v>
      </c>
      <c r="R8" s="1070"/>
      <c r="S8" s="1070"/>
      <c r="T8" s="1070"/>
      <c r="U8" s="1070"/>
      <c r="V8" s="1070">
        <v>12</v>
      </c>
      <c r="W8" s="1070"/>
      <c r="X8" s="1070"/>
      <c r="Y8" s="1070"/>
      <c r="Z8" s="1070"/>
      <c r="AA8" s="1070">
        <v>3</v>
      </c>
      <c r="AB8" s="1070"/>
      <c r="AC8" s="1070"/>
      <c r="AD8" s="1070"/>
      <c r="AE8" s="1071"/>
      <c r="AF8" s="1045">
        <v>3</v>
      </c>
      <c r="AG8" s="1046"/>
      <c r="AH8" s="1046"/>
      <c r="AI8" s="1046"/>
      <c r="AJ8" s="1047"/>
      <c r="AK8" s="1115" t="s">
        <v>536</v>
      </c>
      <c r="AL8" s="1016"/>
      <c r="AM8" s="1016"/>
      <c r="AN8" s="1016"/>
      <c r="AO8" s="1112"/>
      <c r="AP8" s="1116" t="s">
        <v>536</v>
      </c>
      <c r="AQ8" s="1016"/>
      <c r="AR8" s="1016"/>
      <c r="AS8" s="1016"/>
      <c r="AT8" s="1112"/>
      <c r="AU8" s="1114"/>
      <c r="AV8" s="1019"/>
      <c r="AW8" s="1019"/>
      <c r="AX8" s="1019"/>
      <c r="AY8" s="102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118</v>
      </c>
      <c r="R9" s="1070"/>
      <c r="S9" s="1070"/>
      <c r="T9" s="1070"/>
      <c r="U9" s="1070"/>
      <c r="V9" s="1070">
        <v>116</v>
      </c>
      <c r="W9" s="1070"/>
      <c r="X9" s="1070"/>
      <c r="Y9" s="1070"/>
      <c r="Z9" s="1070"/>
      <c r="AA9" s="1070">
        <v>3</v>
      </c>
      <c r="AB9" s="1070"/>
      <c r="AC9" s="1070"/>
      <c r="AD9" s="1070"/>
      <c r="AE9" s="1071"/>
      <c r="AF9" s="1045">
        <v>3</v>
      </c>
      <c r="AG9" s="1046"/>
      <c r="AH9" s="1046"/>
      <c r="AI9" s="1046"/>
      <c r="AJ9" s="1047"/>
      <c r="AK9" s="1115">
        <v>105</v>
      </c>
      <c r="AL9" s="1016"/>
      <c r="AM9" s="1016"/>
      <c r="AN9" s="1016"/>
      <c r="AO9" s="1112"/>
      <c r="AP9" s="1116">
        <v>624</v>
      </c>
      <c r="AQ9" s="1016"/>
      <c r="AR9" s="1016"/>
      <c r="AS9" s="1016"/>
      <c r="AT9" s="1112"/>
      <c r="AU9" s="1114"/>
      <c r="AV9" s="1019"/>
      <c r="AW9" s="1019"/>
      <c r="AX9" s="1019"/>
      <c r="AY9" s="102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19598</v>
      </c>
      <c r="R23" s="1095"/>
      <c r="S23" s="1095"/>
      <c r="T23" s="1095"/>
      <c r="U23" s="1095"/>
      <c r="V23" s="1095">
        <v>18615</v>
      </c>
      <c r="W23" s="1095"/>
      <c r="X23" s="1095"/>
      <c r="Y23" s="1095"/>
      <c r="Z23" s="1095"/>
      <c r="AA23" s="1095">
        <v>983</v>
      </c>
      <c r="AB23" s="1095"/>
      <c r="AC23" s="1095"/>
      <c r="AD23" s="1095"/>
      <c r="AE23" s="1096"/>
      <c r="AF23" s="1097">
        <v>954</v>
      </c>
      <c r="AG23" s="1095"/>
      <c r="AH23" s="1095"/>
      <c r="AI23" s="1095"/>
      <c r="AJ23" s="1098"/>
      <c r="AK23" s="1099"/>
      <c r="AL23" s="1100"/>
      <c r="AM23" s="1100"/>
      <c r="AN23" s="1100"/>
      <c r="AO23" s="1100"/>
      <c r="AP23" s="1095">
        <v>17619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6952</v>
      </c>
      <c r="R28" s="1080"/>
      <c r="S28" s="1080"/>
      <c r="T28" s="1080"/>
      <c r="U28" s="1080"/>
      <c r="V28" s="1080">
        <v>6822</v>
      </c>
      <c r="W28" s="1080"/>
      <c r="X28" s="1080"/>
      <c r="Y28" s="1080"/>
      <c r="Z28" s="1080"/>
      <c r="AA28" s="1080">
        <v>130</v>
      </c>
      <c r="AB28" s="1080"/>
      <c r="AC28" s="1080"/>
      <c r="AD28" s="1080"/>
      <c r="AE28" s="1081"/>
      <c r="AF28" s="1082">
        <v>130</v>
      </c>
      <c r="AG28" s="1080"/>
      <c r="AH28" s="1080"/>
      <c r="AI28" s="1080"/>
      <c r="AJ28" s="1083"/>
      <c r="AK28" s="1084">
        <v>415</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4370</v>
      </c>
      <c r="R29" s="1070"/>
      <c r="S29" s="1070"/>
      <c r="T29" s="1070"/>
      <c r="U29" s="1070"/>
      <c r="V29" s="1070">
        <v>4241</v>
      </c>
      <c r="W29" s="1070"/>
      <c r="X29" s="1070"/>
      <c r="Y29" s="1070"/>
      <c r="Z29" s="1070"/>
      <c r="AA29" s="1070">
        <v>129</v>
      </c>
      <c r="AB29" s="1070"/>
      <c r="AC29" s="1070"/>
      <c r="AD29" s="1070"/>
      <c r="AE29" s="1071"/>
      <c r="AF29" s="1045">
        <v>129</v>
      </c>
      <c r="AG29" s="1046"/>
      <c r="AH29" s="1046"/>
      <c r="AI29" s="1046"/>
      <c r="AJ29" s="1047"/>
      <c r="AK29" s="1006">
        <v>611</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526</v>
      </c>
      <c r="R30" s="1070"/>
      <c r="S30" s="1070"/>
      <c r="T30" s="1070"/>
      <c r="U30" s="1070"/>
      <c r="V30" s="1070">
        <v>525</v>
      </c>
      <c r="W30" s="1070"/>
      <c r="X30" s="1070"/>
      <c r="Y30" s="1070"/>
      <c r="Z30" s="1070"/>
      <c r="AA30" s="1070">
        <v>1</v>
      </c>
      <c r="AB30" s="1070"/>
      <c r="AC30" s="1070"/>
      <c r="AD30" s="1070"/>
      <c r="AE30" s="1071"/>
      <c r="AF30" s="1045">
        <v>1</v>
      </c>
      <c r="AG30" s="1046"/>
      <c r="AH30" s="1046"/>
      <c r="AI30" s="1046"/>
      <c r="AJ30" s="1047"/>
      <c r="AK30" s="1006">
        <v>118</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1145</v>
      </c>
      <c r="R31" s="1070"/>
      <c r="S31" s="1070"/>
      <c r="T31" s="1070"/>
      <c r="U31" s="1070"/>
      <c r="V31" s="1070">
        <v>922</v>
      </c>
      <c r="W31" s="1070"/>
      <c r="X31" s="1070"/>
      <c r="Y31" s="1070"/>
      <c r="Z31" s="1070"/>
      <c r="AA31" s="1070">
        <v>223</v>
      </c>
      <c r="AB31" s="1070"/>
      <c r="AC31" s="1070"/>
      <c r="AD31" s="1070"/>
      <c r="AE31" s="1071"/>
      <c r="AF31" s="1045">
        <v>1191</v>
      </c>
      <c r="AG31" s="1046"/>
      <c r="AH31" s="1046"/>
      <c r="AI31" s="1046"/>
      <c r="AJ31" s="1047"/>
      <c r="AK31" s="1006">
        <v>1</v>
      </c>
      <c r="AL31" s="997"/>
      <c r="AM31" s="997"/>
      <c r="AN31" s="997"/>
      <c r="AO31" s="997"/>
      <c r="AP31" s="997">
        <v>783</v>
      </c>
      <c r="AQ31" s="997"/>
      <c r="AR31" s="997"/>
      <c r="AS31" s="997"/>
      <c r="AT31" s="997"/>
      <c r="AU31" s="997">
        <v>42</v>
      </c>
      <c r="AV31" s="997"/>
      <c r="AW31" s="997"/>
      <c r="AX31" s="997"/>
      <c r="AY31" s="997"/>
      <c r="AZ31" s="1068" t="s">
        <v>536</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2479</v>
      </c>
      <c r="R32" s="1070"/>
      <c r="S32" s="1070"/>
      <c r="T32" s="1070"/>
      <c r="U32" s="1070"/>
      <c r="V32" s="1070">
        <v>2405</v>
      </c>
      <c r="W32" s="1070"/>
      <c r="X32" s="1070"/>
      <c r="Y32" s="1070"/>
      <c r="Z32" s="1070"/>
      <c r="AA32" s="1070">
        <v>74</v>
      </c>
      <c r="AB32" s="1070"/>
      <c r="AC32" s="1070"/>
      <c r="AD32" s="1070"/>
      <c r="AE32" s="1071"/>
      <c r="AF32" s="1045">
        <v>70</v>
      </c>
      <c r="AG32" s="1046"/>
      <c r="AH32" s="1046"/>
      <c r="AI32" s="1046"/>
      <c r="AJ32" s="1047"/>
      <c r="AK32" s="1006">
        <v>977</v>
      </c>
      <c r="AL32" s="997"/>
      <c r="AM32" s="997"/>
      <c r="AN32" s="997"/>
      <c r="AO32" s="997"/>
      <c r="AP32" s="997">
        <v>10504</v>
      </c>
      <c r="AQ32" s="997"/>
      <c r="AR32" s="997"/>
      <c r="AS32" s="997"/>
      <c r="AT32" s="997"/>
      <c r="AU32" s="997">
        <v>9800</v>
      </c>
      <c r="AV32" s="997"/>
      <c r="AW32" s="997"/>
      <c r="AX32" s="997"/>
      <c r="AY32" s="997"/>
      <c r="AZ32" s="1068" t="s">
        <v>536</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1012</v>
      </c>
      <c r="R33" s="1070"/>
      <c r="S33" s="1070"/>
      <c r="T33" s="1070"/>
      <c r="U33" s="1070"/>
      <c r="V33" s="1070">
        <v>953</v>
      </c>
      <c r="W33" s="1070"/>
      <c r="X33" s="1070"/>
      <c r="Y33" s="1070"/>
      <c r="Z33" s="1070"/>
      <c r="AA33" s="1070">
        <v>59</v>
      </c>
      <c r="AB33" s="1070"/>
      <c r="AC33" s="1070"/>
      <c r="AD33" s="1070"/>
      <c r="AE33" s="1071"/>
      <c r="AF33" s="1045">
        <v>59</v>
      </c>
      <c r="AG33" s="1046"/>
      <c r="AH33" s="1046"/>
      <c r="AI33" s="1046"/>
      <c r="AJ33" s="1047"/>
      <c r="AK33" s="1006">
        <v>288</v>
      </c>
      <c r="AL33" s="997"/>
      <c r="AM33" s="997"/>
      <c r="AN33" s="997"/>
      <c r="AO33" s="997"/>
      <c r="AP33" s="997">
        <v>4269</v>
      </c>
      <c r="AQ33" s="997"/>
      <c r="AR33" s="997"/>
      <c r="AS33" s="997"/>
      <c r="AT33" s="997"/>
      <c r="AU33" s="997">
        <v>4269</v>
      </c>
      <c r="AV33" s="997"/>
      <c r="AW33" s="997"/>
      <c r="AX33" s="997"/>
      <c r="AY33" s="997"/>
      <c r="AZ33" s="1068" t="s">
        <v>536</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1580</v>
      </c>
      <c r="AG63" s="985"/>
      <c r="AH63" s="985"/>
      <c r="AI63" s="985"/>
      <c r="AJ63" s="1056"/>
      <c r="AK63" s="1057"/>
      <c r="AL63" s="989"/>
      <c r="AM63" s="989"/>
      <c r="AN63" s="989"/>
      <c r="AO63" s="989"/>
      <c r="AP63" s="985">
        <v>15556</v>
      </c>
      <c r="AQ63" s="985"/>
      <c r="AR63" s="985"/>
      <c r="AS63" s="985"/>
      <c r="AT63" s="985"/>
      <c r="AU63" s="985">
        <v>14111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536</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536</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880</v>
      </c>
      <c r="R73" s="997"/>
      <c r="S73" s="997"/>
      <c r="T73" s="997"/>
      <c r="U73" s="997"/>
      <c r="V73" s="997">
        <v>859</v>
      </c>
      <c r="W73" s="997"/>
      <c r="X73" s="997"/>
      <c r="Y73" s="997"/>
      <c r="Z73" s="997"/>
      <c r="AA73" s="997">
        <v>21</v>
      </c>
      <c r="AB73" s="997"/>
      <c r="AC73" s="997"/>
      <c r="AD73" s="997"/>
      <c r="AE73" s="997"/>
      <c r="AF73" s="997">
        <v>1384</v>
      </c>
      <c r="AG73" s="997"/>
      <c r="AH73" s="997"/>
      <c r="AI73" s="997"/>
      <c r="AJ73" s="997"/>
      <c r="AK73" s="997" t="s">
        <v>536</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1188</v>
      </c>
      <c r="R74" s="997"/>
      <c r="S74" s="997"/>
      <c r="T74" s="997"/>
      <c r="U74" s="997"/>
      <c r="V74" s="997">
        <v>1100</v>
      </c>
      <c r="W74" s="997"/>
      <c r="X74" s="997"/>
      <c r="Y74" s="997"/>
      <c r="Z74" s="997"/>
      <c r="AA74" s="997">
        <v>89</v>
      </c>
      <c r="AB74" s="997"/>
      <c r="AC74" s="997"/>
      <c r="AD74" s="997"/>
      <c r="AE74" s="997"/>
      <c r="AF74" s="997">
        <v>89</v>
      </c>
      <c r="AG74" s="997"/>
      <c r="AH74" s="997"/>
      <c r="AI74" s="997"/>
      <c r="AJ74" s="997"/>
      <c r="AK74" s="997" t="s">
        <v>536</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6566</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536</v>
      </c>
      <c r="CX102" s="977"/>
      <c r="CY102" s="977"/>
      <c r="CZ102" s="977"/>
      <c r="DA102" s="978"/>
      <c r="DB102" s="976">
        <v>208</v>
      </c>
      <c r="DC102" s="977"/>
      <c r="DD102" s="977"/>
      <c r="DE102" s="977"/>
      <c r="DF102" s="978"/>
      <c r="DG102" s="976" t="s">
        <v>536</v>
      </c>
      <c r="DH102" s="977"/>
      <c r="DI102" s="977"/>
      <c r="DJ102" s="977"/>
      <c r="DK102" s="978"/>
      <c r="DL102" s="976" t="s">
        <v>536</v>
      </c>
      <c r="DM102" s="977"/>
      <c r="DN102" s="977"/>
      <c r="DO102" s="977"/>
      <c r="DP102" s="978"/>
      <c r="DQ102" s="976" t="s">
        <v>536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1958241</v>
      </c>
      <c r="AB110" s="903"/>
      <c r="AC110" s="903"/>
      <c r="AD110" s="903"/>
      <c r="AE110" s="904"/>
      <c r="AF110" s="905">
        <v>1991719</v>
      </c>
      <c r="AG110" s="903"/>
      <c r="AH110" s="903"/>
      <c r="AI110" s="903"/>
      <c r="AJ110" s="904"/>
      <c r="AK110" s="905">
        <v>1768047</v>
      </c>
      <c r="AL110" s="903"/>
      <c r="AM110" s="903"/>
      <c r="AN110" s="903"/>
      <c r="AO110" s="904"/>
      <c r="AP110" s="906">
        <v>16.8</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17476616</v>
      </c>
      <c r="BR110" s="830"/>
      <c r="BS110" s="830"/>
      <c r="BT110" s="830"/>
      <c r="BU110" s="830"/>
      <c r="BV110" s="830">
        <v>17510137</v>
      </c>
      <c r="BW110" s="830"/>
      <c r="BX110" s="830"/>
      <c r="BY110" s="830"/>
      <c r="BZ110" s="830"/>
      <c r="CA110" s="830">
        <v>17619710</v>
      </c>
      <c r="CB110" s="830"/>
      <c r="CC110" s="830"/>
      <c r="CD110" s="830"/>
      <c r="CE110" s="830"/>
      <c r="CF110" s="891">
        <v>167.3</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277235</v>
      </c>
      <c r="BR111" s="801"/>
      <c r="BS111" s="801"/>
      <c r="BT111" s="801"/>
      <c r="BU111" s="801"/>
      <c r="BV111" s="801">
        <v>368637</v>
      </c>
      <c r="BW111" s="801"/>
      <c r="BX111" s="801"/>
      <c r="BY111" s="801"/>
      <c r="BZ111" s="801"/>
      <c r="CA111" s="801">
        <v>285974</v>
      </c>
      <c r="CB111" s="801"/>
      <c r="CC111" s="801"/>
      <c r="CD111" s="801"/>
      <c r="CE111" s="801"/>
      <c r="CF111" s="878">
        <v>2.7</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12347511</v>
      </c>
      <c r="BR112" s="801"/>
      <c r="BS112" s="801"/>
      <c r="BT112" s="801"/>
      <c r="BU112" s="801"/>
      <c r="BV112" s="801">
        <v>13119959</v>
      </c>
      <c r="BW112" s="801"/>
      <c r="BX112" s="801"/>
      <c r="BY112" s="801"/>
      <c r="BZ112" s="801"/>
      <c r="CA112" s="801">
        <v>14110972</v>
      </c>
      <c r="CB112" s="801"/>
      <c r="CC112" s="801"/>
      <c r="CD112" s="801"/>
      <c r="CE112" s="801"/>
      <c r="CF112" s="878">
        <v>134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726673</v>
      </c>
      <c r="AB113" s="939"/>
      <c r="AC113" s="939"/>
      <c r="AD113" s="939"/>
      <c r="AE113" s="940"/>
      <c r="AF113" s="941">
        <v>840210</v>
      </c>
      <c r="AG113" s="939"/>
      <c r="AH113" s="939"/>
      <c r="AI113" s="939"/>
      <c r="AJ113" s="940"/>
      <c r="AK113" s="941">
        <v>927639</v>
      </c>
      <c r="AL113" s="939"/>
      <c r="AM113" s="939"/>
      <c r="AN113" s="939"/>
      <c r="AO113" s="940"/>
      <c r="AP113" s="942">
        <v>8.8000000000000007</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t="s">
        <v>410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410</v>
      </c>
      <c r="AB114" s="814"/>
      <c r="AC114" s="814"/>
      <c r="AD114" s="814"/>
      <c r="AE114" s="815"/>
      <c r="AF114" s="816" t="s">
        <v>410</v>
      </c>
      <c r="AG114" s="814"/>
      <c r="AH114" s="814"/>
      <c r="AI114" s="814"/>
      <c r="AJ114" s="815"/>
      <c r="AK114" s="816" t="s">
        <v>410</v>
      </c>
      <c r="AL114" s="814"/>
      <c r="AM114" s="814"/>
      <c r="AN114" s="814"/>
      <c r="AO114" s="815"/>
      <c r="AP114" s="784" t="s">
        <v>410</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3426575</v>
      </c>
      <c r="BR114" s="801"/>
      <c r="BS114" s="801"/>
      <c r="BT114" s="801"/>
      <c r="BU114" s="801"/>
      <c r="BV114" s="801">
        <v>3198170</v>
      </c>
      <c r="BW114" s="801"/>
      <c r="BX114" s="801"/>
      <c r="BY114" s="801"/>
      <c r="BZ114" s="801"/>
      <c r="CA114" s="801">
        <v>2938431</v>
      </c>
      <c r="CB114" s="801"/>
      <c r="CC114" s="801"/>
      <c r="CD114" s="801"/>
      <c r="CE114" s="801"/>
      <c r="CF114" s="878">
        <v>27.9</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410</v>
      </c>
      <c r="AB115" s="939"/>
      <c r="AC115" s="939"/>
      <c r="AD115" s="939"/>
      <c r="AE115" s="940"/>
      <c r="AF115" s="941" t="s">
        <v>410</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1378</v>
      </c>
      <c r="BR115" s="801"/>
      <c r="BS115" s="801"/>
      <c r="BT115" s="801"/>
      <c r="BU115" s="801"/>
      <c r="BV115" s="801" t="s">
        <v>410</v>
      </c>
      <c r="BW115" s="801"/>
      <c r="BX115" s="801"/>
      <c r="BY115" s="801"/>
      <c r="BZ115" s="801"/>
      <c r="CA115" s="801">
        <v>1120</v>
      </c>
      <c r="CB115" s="801"/>
      <c r="CC115" s="801"/>
      <c r="CD115" s="801"/>
      <c r="CE115" s="801"/>
      <c r="CF115" s="878">
        <v>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277235</v>
      </c>
      <c r="DH115" s="814"/>
      <c r="DI115" s="814"/>
      <c r="DJ115" s="814"/>
      <c r="DK115" s="815"/>
      <c r="DL115" s="816">
        <v>368637</v>
      </c>
      <c r="DM115" s="814"/>
      <c r="DN115" s="814"/>
      <c r="DO115" s="814"/>
      <c r="DP115" s="815"/>
      <c r="DQ115" s="816">
        <v>285974</v>
      </c>
      <c r="DR115" s="814"/>
      <c r="DS115" s="814"/>
      <c r="DT115" s="814"/>
      <c r="DU115" s="815"/>
      <c r="DV115" s="784">
        <v>2.7</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2684914</v>
      </c>
      <c r="AB117" s="925"/>
      <c r="AC117" s="925"/>
      <c r="AD117" s="925"/>
      <c r="AE117" s="926"/>
      <c r="AF117" s="928">
        <v>2831929</v>
      </c>
      <c r="AG117" s="925"/>
      <c r="AH117" s="925"/>
      <c r="AI117" s="925"/>
      <c r="AJ117" s="926"/>
      <c r="AK117" s="928">
        <v>2695686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33529315</v>
      </c>
      <c r="BR118" s="888"/>
      <c r="BS118" s="888"/>
      <c r="BT118" s="888"/>
      <c r="BU118" s="888"/>
      <c r="BV118" s="888">
        <v>34196903</v>
      </c>
      <c r="BW118" s="888"/>
      <c r="BX118" s="888"/>
      <c r="BY118" s="888"/>
      <c r="BZ118" s="888"/>
      <c r="CA118" s="888">
        <v>34956207</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6070349</v>
      </c>
      <c r="BR119" s="830"/>
      <c r="BS119" s="830"/>
      <c r="BT119" s="830"/>
      <c r="BU119" s="830"/>
      <c r="BV119" s="830">
        <v>6240937</v>
      </c>
      <c r="BW119" s="830"/>
      <c r="BX119" s="830"/>
      <c r="BY119" s="830"/>
      <c r="BZ119" s="830"/>
      <c r="CA119" s="830">
        <v>6694171</v>
      </c>
      <c r="CB119" s="830"/>
      <c r="CC119" s="830"/>
      <c r="CD119" s="830"/>
      <c r="CE119" s="830"/>
      <c r="CF119" s="891">
        <v>63.6</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4385550</v>
      </c>
      <c r="BR120" s="801"/>
      <c r="BS120" s="801"/>
      <c r="BT120" s="801"/>
      <c r="BU120" s="801"/>
      <c r="BV120" s="801">
        <v>5026743</v>
      </c>
      <c r="BW120" s="801"/>
      <c r="BX120" s="801"/>
      <c r="BY120" s="801"/>
      <c r="BZ120" s="801"/>
      <c r="CA120" s="801">
        <v>4936295</v>
      </c>
      <c r="CB120" s="801"/>
      <c r="CC120" s="801"/>
      <c r="CD120" s="801"/>
      <c r="CE120" s="801"/>
      <c r="CF120" s="878">
        <v>46.9</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8458228</v>
      </c>
      <c r="DH120" s="830"/>
      <c r="DI120" s="830"/>
      <c r="DJ120" s="830"/>
      <c r="DK120" s="830"/>
      <c r="DL120" s="830">
        <v>9033073</v>
      </c>
      <c r="DM120" s="830"/>
      <c r="DN120" s="830"/>
      <c r="DO120" s="830"/>
      <c r="DP120" s="830"/>
      <c r="DQ120" s="830">
        <v>9799873</v>
      </c>
      <c r="DR120" s="830"/>
      <c r="DS120" s="830"/>
      <c r="DT120" s="830"/>
      <c r="DU120" s="830"/>
      <c r="DV120" s="831">
        <v>93.1</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20848396</v>
      </c>
      <c r="BR121" s="888"/>
      <c r="BS121" s="888"/>
      <c r="BT121" s="888"/>
      <c r="BU121" s="888"/>
      <c r="BV121" s="888">
        <v>20922698</v>
      </c>
      <c r="BW121" s="888"/>
      <c r="BX121" s="888"/>
      <c r="BY121" s="888"/>
      <c r="BZ121" s="888"/>
      <c r="CA121" s="888">
        <v>21393142</v>
      </c>
      <c r="CB121" s="888"/>
      <c r="CC121" s="888"/>
      <c r="CD121" s="888"/>
      <c r="CE121" s="888"/>
      <c r="CF121" s="889">
        <v>203.2</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3856984</v>
      </c>
      <c r="DH121" s="801"/>
      <c r="DI121" s="801"/>
      <c r="DJ121" s="801"/>
      <c r="DK121" s="801"/>
      <c r="DL121" s="801">
        <v>4054824</v>
      </c>
      <c r="DM121" s="801"/>
      <c r="DN121" s="801"/>
      <c r="DO121" s="801"/>
      <c r="DP121" s="801"/>
      <c r="DQ121" s="801">
        <v>4268806</v>
      </c>
      <c r="DR121" s="801"/>
      <c r="DS121" s="801"/>
      <c r="DT121" s="801"/>
      <c r="DU121" s="801"/>
      <c r="DV121" s="853">
        <v>40.5</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31304295</v>
      </c>
      <c r="BR122" s="870"/>
      <c r="BS122" s="870"/>
      <c r="BT122" s="870"/>
      <c r="BU122" s="870"/>
      <c r="BV122" s="870">
        <v>32190378</v>
      </c>
      <c r="BW122" s="870"/>
      <c r="BX122" s="870"/>
      <c r="BY122" s="870"/>
      <c r="BZ122" s="870"/>
      <c r="CA122" s="870">
        <v>33023608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32299</v>
      </c>
      <c r="DH122" s="801"/>
      <c r="DI122" s="801"/>
      <c r="DJ122" s="801"/>
      <c r="DK122" s="801"/>
      <c r="DL122" s="801">
        <v>32062</v>
      </c>
      <c r="DM122" s="801"/>
      <c r="DN122" s="801"/>
      <c r="DO122" s="801"/>
      <c r="DP122" s="801"/>
      <c r="DQ122" s="801">
        <v>42293</v>
      </c>
      <c r="DR122" s="801"/>
      <c r="DS122" s="801"/>
      <c r="DT122" s="801"/>
      <c r="DU122" s="801"/>
      <c r="DV122" s="853">
        <v>0.4</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20.9</v>
      </c>
      <c r="BR123" s="862"/>
      <c r="BS123" s="862"/>
      <c r="BT123" s="862"/>
      <c r="BU123" s="862"/>
      <c r="BV123" s="862">
        <v>19.3</v>
      </c>
      <c r="BW123" s="862"/>
      <c r="BX123" s="862"/>
      <c r="BY123" s="862"/>
      <c r="BZ123" s="862"/>
      <c r="CA123" s="862">
        <v>18.3</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13.04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1378</v>
      </c>
      <c r="DH127" s="850"/>
      <c r="DI127" s="850"/>
      <c r="DJ127" s="850"/>
      <c r="DK127" s="850"/>
      <c r="DL127" s="850" t="s">
        <v>109</v>
      </c>
      <c r="DM127" s="850"/>
      <c r="DN127" s="850"/>
      <c r="DO127" s="850"/>
      <c r="DP127" s="850"/>
      <c r="DQ127" s="850">
        <v>1120</v>
      </c>
      <c r="DR127" s="850"/>
      <c r="DS127" s="850"/>
      <c r="DT127" s="850"/>
      <c r="DU127" s="850"/>
      <c r="DV127" s="851">
        <v>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371918</v>
      </c>
      <c r="AB128" s="754"/>
      <c r="AC128" s="754"/>
      <c r="AD128" s="754"/>
      <c r="AE128" s="755"/>
      <c r="AF128" s="756">
        <v>373172</v>
      </c>
      <c r="AG128" s="754"/>
      <c r="AH128" s="754"/>
      <c r="AI128" s="754"/>
      <c r="AJ128" s="755"/>
      <c r="AK128" s="756">
        <v>379512</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18.04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12183672</v>
      </c>
      <c r="AB129" s="814"/>
      <c r="AC129" s="814"/>
      <c r="AD129" s="814"/>
      <c r="AE129" s="815"/>
      <c r="AF129" s="816">
        <v>12063994</v>
      </c>
      <c r="AG129" s="814"/>
      <c r="AH129" s="814"/>
      <c r="AI129" s="814"/>
      <c r="AJ129" s="815"/>
      <c r="AK129" s="816">
        <v>12094420</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7.2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1568148</v>
      </c>
      <c r="AB130" s="814"/>
      <c r="AC130" s="814"/>
      <c r="AD130" s="814"/>
      <c r="AE130" s="815"/>
      <c r="AF130" s="816">
        <v>1670289</v>
      </c>
      <c r="AG130" s="814"/>
      <c r="AH130" s="814"/>
      <c r="AI130" s="814"/>
      <c r="AJ130" s="815"/>
      <c r="AK130" s="816">
        <v>1563803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10615524</v>
      </c>
      <c r="AB131" s="747"/>
      <c r="AC131" s="747"/>
      <c r="AD131" s="747"/>
      <c r="AE131" s="748"/>
      <c r="AF131" s="749">
        <v>10393705</v>
      </c>
      <c r="AG131" s="747"/>
      <c r="AH131" s="747"/>
      <c r="AI131" s="747"/>
      <c r="AJ131" s="748"/>
      <c r="AK131" s="749">
        <v>10530617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7.0165919270000003</v>
      </c>
      <c r="AB132" s="770"/>
      <c r="AC132" s="770"/>
      <c r="AD132" s="770"/>
      <c r="AE132" s="771"/>
      <c r="AF132" s="772">
        <v>7.5860148040000004</v>
      </c>
      <c r="AG132" s="770"/>
      <c r="AH132" s="770"/>
      <c r="AI132" s="770"/>
      <c r="AJ132" s="771"/>
      <c r="AK132" s="772">
        <v>7.1446051070000003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9</v>
      </c>
      <c r="AB133" s="779"/>
      <c r="AC133" s="779"/>
      <c r="AD133" s="779"/>
      <c r="AE133" s="780"/>
      <c r="AF133" s="778">
        <v>7.8</v>
      </c>
      <c r="AG133" s="779"/>
      <c r="AH133" s="779"/>
      <c r="AI133" s="779"/>
      <c r="AJ133" s="780"/>
      <c r="AK133" s="778">
        <v>7.2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2" t="s">
        <v>470</v>
      </c>
      <c r="L7" s="254"/>
      <c r="M7" s="255" t="s">
        <v>471</v>
      </c>
      <c r="N7" s="256"/>
    </row>
    <row r="8" spans="1:16">
      <c r="A8" s="248"/>
      <c r="B8" s="244"/>
      <c r="C8" s="244"/>
      <c r="D8" s="244"/>
      <c r="E8" s="244"/>
      <c r="F8" s="244"/>
      <c r="G8" s="257"/>
      <c r="H8" s="258"/>
      <c r="I8" s="258"/>
      <c r="J8" s="259"/>
      <c r="K8" s="1153"/>
      <c r="L8" s="260" t="s">
        <v>472</v>
      </c>
      <c r="M8" s="261" t="s">
        <v>473</v>
      </c>
      <c r="N8" s="262" t="s">
        <v>474</v>
      </c>
    </row>
    <row r="9" spans="1:16">
      <c r="A9" s="248"/>
      <c r="B9" s="244"/>
      <c r="C9" s="244"/>
      <c r="D9" s="244"/>
      <c r="E9" s="244"/>
      <c r="F9" s="244"/>
      <c r="G9" s="1166" t="s">
        <v>475</v>
      </c>
      <c r="H9" s="1167"/>
      <c r="I9" s="1167"/>
      <c r="J9" s="1168"/>
      <c r="K9" s="263">
        <v>4036676</v>
      </c>
      <c r="L9" s="264">
        <v>72536</v>
      </c>
      <c r="M9" s="265">
        <v>72299</v>
      </c>
      <c r="N9" s="266">
        <v>0.3</v>
      </c>
    </row>
    <row r="10" spans="1:16">
      <c r="A10" s="248"/>
      <c r="B10" s="244"/>
      <c r="C10" s="244"/>
      <c r="D10" s="244"/>
      <c r="E10" s="244"/>
      <c r="F10" s="244"/>
      <c r="G10" s="1166" t="s">
        <v>476</v>
      </c>
      <c r="H10" s="1167"/>
      <c r="I10" s="1167"/>
      <c r="J10" s="1168"/>
      <c r="K10" s="267">
        <v>309773</v>
      </c>
      <c r="L10" s="268">
        <v>5566</v>
      </c>
      <c r="M10" s="269">
        <v>5259</v>
      </c>
      <c r="N10" s="270">
        <v>5.8</v>
      </c>
    </row>
    <row r="11" spans="1:16" ht="13.5" customHeight="1">
      <c r="A11" s="248"/>
      <c r="B11" s="244"/>
      <c r="C11" s="244"/>
      <c r="D11" s="244"/>
      <c r="E11" s="244"/>
      <c r="F11" s="244"/>
      <c r="G11" s="1166" t="s">
        <v>477</v>
      </c>
      <c r="H11" s="1167"/>
      <c r="I11" s="1167"/>
      <c r="J11" s="1168"/>
      <c r="K11" s="267">
        <v>60881</v>
      </c>
      <c r="L11" s="268">
        <v>1094</v>
      </c>
      <c r="M11" s="269">
        <v>5513</v>
      </c>
      <c r="N11" s="270">
        <v>-80.2</v>
      </c>
    </row>
    <row r="12" spans="1:16" ht="13.5" customHeight="1">
      <c r="A12" s="248"/>
      <c r="B12" s="244"/>
      <c r="C12" s="244"/>
      <c r="D12" s="244"/>
      <c r="E12" s="244"/>
      <c r="F12" s="244"/>
      <c r="G12" s="1166" t="s">
        <v>478</v>
      </c>
      <c r="H12" s="1167"/>
      <c r="I12" s="1167"/>
      <c r="J12" s="1168"/>
      <c r="K12" s="267">
        <v>12940</v>
      </c>
      <c r="L12" s="268">
        <v>233</v>
      </c>
      <c r="M12" s="269">
        <v>1180</v>
      </c>
      <c r="N12" s="270">
        <v>-80.3</v>
      </c>
    </row>
    <row r="13" spans="1:16" ht="13.5" customHeight="1">
      <c r="A13" s="248"/>
      <c r="B13" s="244"/>
      <c r="C13" s="244"/>
      <c r="D13" s="244"/>
      <c r="E13" s="244"/>
      <c r="F13" s="244"/>
      <c r="G13" s="1166" t="s">
        <v>479</v>
      </c>
      <c r="H13" s="1167"/>
      <c r="I13" s="1167"/>
      <c r="J13" s="1168"/>
      <c r="K13" s="267" t="s">
        <v>480</v>
      </c>
      <c r="L13" s="268" t="s">
        <v>480</v>
      </c>
      <c r="M13" s="269">
        <v>2</v>
      </c>
      <c r="N13" s="270" t="s">
        <v>480</v>
      </c>
    </row>
    <row r="14" spans="1:16" ht="13.5" customHeight="1">
      <c r="A14" s="248"/>
      <c r="B14" s="244"/>
      <c r="C14" s="244"/>
      <c r="D14" s="244"/>
      <c r="E14" s="244"/>
      <c r="F14" s="244"/>
      <c r="G14" s="1166" t="s">
        <v>481</v>
      </c>
      <c r="H14" s="1167"/>
      <c r="I14" s="1167"/>
      <c r="J14" s="1168"/>
      <c r="K14" s="267">
        <v>78844</v>
      </c>
      <c r="L14" s="268">
        <v>1417</v>
      </c>
      <c r="M14" s="269">
        <v>3170</v>
      </c>
      <c r="N14" s="270">
        <v>-55.3</v>
      </c>
    </row>
    <row r="15" spans="1:16" ht="13.5" customHeight="1">
      <c r="A15" s="248"/>
      <c r="B15" s="244"/>
      <c r="C15" s="244"/>
      <c r="D15" s="244"/>
      <c r="E15" s="244"/>
      <c r="F15" s="244"/>
      <c r="G15" s="1166" t="s">
        <v>482</v>
      </c>
      <c r="H15" s="1167"/>
      <c r="I15" s="1167"/>
      <c r="J15" s="1168"/>
      <c r="K15" s="267">
        <v>52205</v>
      </c>
      <c r="L15" s="268">
        <v>938</v>
      </c>
      <c r="M15" s="269">
        <v>1822</v>
      </c>
      <c r="N15" s="270">
        <v>-48.5</v>
      </c>
    </row>
    <row r="16" spans="1:16">
      <c r="A16" s="248"/>
      <c r="B16" s="244"/>
      <c r="C16" s="244"/>
      <c r="D16" s="244"/>
      <c r="E16" s="244"/>
      <c r="F16" s="244"/>
      <c r="G16" s="1169" t="s">
        <v>483</v>
      </c>
      <c r="H16" s="1170"/>
      <c r="I16" s="1170"/>
      <c r="J16" s="1171"/>
      <c r="K16" s="268">
        <v>-396651</v>
      </c>
      <c r="L16" s="268">
        <v>-7127</v>
      </c>
      <c r="M16" s="269">
        <v>-7642</v>
      </c>
      <c r="N16" s="270">
        <v>-6.7</v>
      </c>
    </row>
    <row r="17" spans="1:16">
      <c r="A17" s="248"/>
      <c r="B17" s="244"/>
      <c r="C17" s="244"/>
      <c r="D17" s="244"/>
      <c r="E17" s="244"/>
      <c r="F17" s="244"/>
      <c r="G17" s="1169" t="s">
        <v>167</v>
      </c>
      <c r="H17" s="1170"/>
      <c r="I17" s="1170"/>
      <c r="J17" s="1171"/>
      <c r="K17" s="268">
        <v>4154668</v>
      </c>
      <c r="L17" s="268">
        <v>74656</v>
      </c>
      <c r="M17" s="269">
        <v>81603</v>
      </c>
      <c r="N17" s="270">
        <v>-8.5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3" t="s">
        <v>488</v>
      </c>
      <c r="H21" s="1164"/>
      <c r="I21" s="1164"/>
      <c r="J21" s="1165"/>
      <c r="K21" s="280">
        <v>7.91</v>
      </c>
      <c r="L21" s="281">
        <v>7.96</v>
      </c>
      <c r="M21" s="282">
        <v>-0.05</v>
      </c>
      <c r="N21" s="249"/>
      <c r="O21" s="283"/>
      <c r="P21" s="279"/>
    </row>
    <row r="22" spans="1:16" s="284" customFormat="1">
      <c r="A22" s="279"/>
      <c r="B22" s="249"/>
      <c r="C22" s="249"/>
      <c r="D22" s="249"/>
      <c r="E22" s="249"/>
      <c r="F22" s="249"/>
      <c r="G22" s="1163" t="s">
        <v>489</v>
      </c>
      <c r="H22" s="1164"/>
      <c r="I22" s="1164"/>
      <c r="J22" s="1165"/>
      <c r="K22" s="285">
        <v>98.7</v>
      </c>
      <c r="L22" s="286">
        <v>98.3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2" t="s">
        <v>470</v>
      </c>
      <c r="L30" s="254"/>
      <c r="M30" s="255" t="s">
        <v>471</v>
      </c>
      <c r="N30" s="256"/>
    </row>
    <row r="31" spans="1:16">
      <c r="A31" s="248"/>
      <c r="B31" s="244"/>
      <c r="C31" s="244"/>
      <c r="D31" s="244"/>
      <c r="E31" s="244"/>
      <c r="F31" s="244"/>
      <c r="G31" s="257"/>
      <c r="H31" s="258"/>
      <c r="I31" s="258"/>
      <c r="J31" s="259"/>
      <c r="K31" s="1153"/>
      <c r="L31" s="260" t="s">
        <v>472</v>
      </c>
      <c r="M31" s="261" t="s">
        <v>473</v>
      </c>
      <c r="N31" s="262" t="s">
        <v>474</v>
      </c>
    </row>
    <row r="32" spans="1:16" ht="27" customHeight="1">
      <c r="A32" s="248"/>
      <c r="B32" s="244"/>
      <c r="C32" s="244"/>
      <c r="D32" s="244"/>
      <c r="E32" s="244"/>
      <c r="F32" s="244"/>
      <c r="G32" s="1154" t="s">
        <v>493</v>
      </c>
      <c r="H32" s="1155"/>
      <c r="I32" s="1155"/>
      <c r="J32" s="1156"/>
      <c r="K32" s="294">
        <v>1768047</v>
      </c>
      <c r="L32" s="294">
        <v>31770</v>
      </c>
      <c r="M32" s="295">
        <v>50969</v>
      </c>
      <c r="N32" s="296">
        <v>-37.700000000000003</v>
      </c>
    </row>
    <row r="33" spans="1:16" ht="13.5" customHeight="1">
      <c r="A33" s="248"/>
      <c r="B33" s="244"/>
      <c r="C33" s="244"/>
      <c r="D33" s="244"/>
      <c r="E33" s="244"/>
      <c r="F33" s="244"/>
      <c r="G33" s="1154" t="s">
        <v>494</v>
      </c>
      <c r="H33" s="1155"/>
      <c r="I33" s="1155"/>
      <c r="J33" s="1156"/>
      <c r="K33" s="294" t="s">
        <v>480</v>
      </c>
      <c r="L33" s="294" t="s">
        <v>480</v>
      </c>
      <c r="M33" s="295" t="s">
        <v>480</v>
      </c>
      <c r="N33" s="296" t="s">
        <v>480</v>
      </c>
    </row>
    <row r="34" spans="1:16" ht="27" customHeight="1">
      <c r="A34" s="248"/>
      <c r="B34" s="244"/>
      <c r="C34" s="244"/>
      <c r="D34" s="244"/>
      <c r="E34" s="244"/>
      <c r="F34" s="244"/>
      <c r="G34" s="1154" t="s">
        <v>495</v>
      </c>
      <c r="H34" s="1155"/>
      <c r="I34" s="1155"/>
      <c r="J34" s="1156"/>
      <c r="K34" s="294" t="s">
        <v>480</v>
      </c>
      <c r="L34" s="294" t="s">
        <v>480</v>
      </c>
      <c r="M34" s="295">
        <v>29</v>
      </c>
      <c r="N34" s="296" t="s">
        <v>480</v>
      </c>
    </row>
    <row r="35" spans="1:16" ht="27" customHeight="1">
      <c r="A35" s="248"/>
      <c r="B35" s="244"/>
      <c r="C35" s="244"/>
      <c r="D35" s="244"/>
      <c r="E35" s="244"/>
      <c r="F35" s="244"/>
      <c r="G35" s="1154" t="s">
        <v>496</v>
      </c>
      <c r="H35" s="1155"/>
      <c r="I35" s="1155"/>
      <c r="J35" s="1156"/>
      <c r="K35" s="294">
        <v>927639</v>
      </c>
      <c r="L35" s="294">
        <v>16669</v>
      </c>
      <c r="M35" s="295">
        <v>14294</v>
      </c>
      <c r="N35" s="296">
        <v>16.600000000000001</v>
      </c>
    </row>
    <row r="36" spans="1:16" ht="27" customHeight="1">
      <c r="A36" s="248"/>
      <c r="B36" s="244"/>
      <c r="C36" s="244"/>
      <c r="D36" s="244"/>
      <c r="E36" s="244"/>
      <c r="F36" s="244"/>
      <c r="G36" s="1154" t="s">
        <v>497</v>
      </c>
      <c r="H36" s="1155"/>
      <c r="I36" s="1155"/>
      <c r="J36" s="1156"/>
      <c r="K36" s="294" t="s">
        <v>480</v>
      </c>
      <c r="L36" s="294" t="s">
        <v>480</v>
      </c>
      <c r="M36" s="295">
        <v>1493</v>
      </c>
      <c r="N36" s="296" t="s">
        <v>480</v>
      </c>
    </row>
    <row r="37" spans="1:16" ht="13.5" customHeight="1">
      <c r="A37" s="248"/>
      <c r="B37" s="244"/>
      <c r="C37" s="244"/>
      <c r="D37" s="244"/>
      <c r="E37" s="244"/>
      <c r="F37" s="244"/>
      <c r="G37" s="1154" t="s">
        <v>498</v>
      </c>
      <c r="H37" s="1155"/>
      <c r="I37" s="1155"/>
      <c r="J37" s="1156"/>
      <c r="K37" s="294" t="s">
        <v>480</v>
      </c>
      <c r="L37" s="294" t="s">
        <v>480</v>
      </c>
      <c r="M37" s="295">
        <v>1584</v>
      </c>
      <c r="N37" s="296" t="s">
        <v>480</v>
      </c>
    </row>
    <row r="38" spans="1:16" ht="27" customHeight="1">
      <c r="A38" s="248"/>
      <c r="B38" s="244"/>
      <c r="C38" s="244"/>
      <c r="D38" s="244"/>
      <c r="E38" s="244"/>
      <c r="F38" s="244"/>
      <c r="G38" s="1157" t="s">
        <v>499</v>
      </c>
      <c r="H38" s="1158"/>
      <c r="I38" s="1158"/>
      <c r="J38" s="1159"/>
      <c r="K38" s="297" t="s">
        <v>480</v>
      </c>
      <c r="L38" s="297" t="s">
        <v>480</v>
      </c>
      <c r="M38" s="298">
        <v>4</v>
      </c>
      <c r="N38" s="299" t="s">
        <v>480</v>
      </c>
      <c r="O38" s="293"/>
    </row>
    <row r="39" spans="1:16">
      <c r="A39" s="248"/>
      <c r="B39" s="244"/>
      <c r="C39" s="244"/>
      <c r="D39" s="244"/>
      <c r="E39" s="244"/>
      <c r="F39" s="244"/>
      <c r="G39" s="1157" t="s">
        <v>500</v>
      </c>
      <c r="H39" s="1158"/>
      <c r="I39" s="1158"/>
      <c r="J39" s="1159"/>
      <c r="K39" s="300">
        <v>-379512</v>
      </c>
      <c r="L39" s="300">
        <v>-6820</v>
      </c>
      <c r="M39" s="301">
        <v>-4432</v>
      </c>
      <c r="N39" s="302">
        <v>53.9</v>
      </c>
      <c r="O39" s="293"/>
    </row>
    <row r="40" spans="1:16" ht="27" customHeight="1">
      <c r="A40" s="248"/>
      <c r="B40" s="244"/>
      <c r="C40" s="244"/>
      <c r="D40" s="244"/>
      <c r="E40" s="244"/>
      <c r="F40" s="244"/>
      <c r="G40" s="1154" t="s">
        <v>501</v>
      </c>
      <c r="H40" s="1155"/>
      <c r="I40" s="1155"/>
      <c r="J40" s="1156"/>
      <c r="K40" s="300">
        <v>-1563803</v>
      </c>
      <c r="L40" s="300">
        <v>-28100</v>
      </c>
      <c r="M40" s="301">
        <v>-44638</v>
      </c>
      <c r="N40" s="302">
        <v>-37</v>
      </c>
      <c r="O40" s="293"/>
    </row>
    <row r="41" spans="1:16">
      <c r="A41" s="248"/>
      <c r="B41" s="244"/>
      <c r="C41" s="244"/>
      <c r="D41" s="244"/>
      <c r="E41" s="244"/>
      <c r="F41" s="244"/>
      <c r="G41" s="1160" t="s">
        <v>278</v>
      </c>
      <c r="H41" s="1161"/>
      <c r="I41" s="1161"/>
      <c r="J41" s="1162"/>
      <c r="K41" s="294">
        <v>752371</v>
      </c>
      <c r="L41" s="300">
        <v>13519</v>
      </c>
      <c r="M41" s="301">
        <v>19303</v>
      </c>
      <c r="N41" s="302">
        <v>-30</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7" t="s">
        <v>470</v>
      </c>
      <c r="J49" s="1149" t="s">
        <v>505</v>
      </c>
      <c r="K49" s="1150"/>
      <c r="L49" s="1150"/>
      <c r="M49" s="1150"/>
      <c r="N49" s="1151"/>
    </row>
    <row r="50" spans="1:14">
      <c r="A50" s="248"/>
      <c r="B50" s="244"/>
      <c r="C50" s="244"/>
      <c r="D50" s="244"/>
      <c r="E50" s="244"/>
      <c r="F50" s="244"/>
      <c r="G50" s="312"/>
      <c r="H50" s="313"/>
      <c r="I50" s="1148"/>
      <c r="J50" s="314" t="s">
        <v>506</v>
      </c>
      <c r="K50" s="315" t="s">
        <v>507</v>
      </c>
      <c r="L50" s="316" t="s">
        <v>508</v>
      </c>
      <c r="M50" s="317" t="s">
        <v>509</v>
      </c>
      <c r="N50" s="318" t="s">
        <v>510</v>
      </c>
    </row>
    <row r="51" spans="1:14">
      <c r="A51" s="248"/>
      <c r="B51" s="244"/>
      <c r="C51" s="244"/>
      <c r="D51" s="244"/>
      <c r="E51" s="244"/>
      <c r="F51" s="244"/>
      <c r="G51" s="310" t="s">
        <v>511</v>
      </c>
      <c r="H51" s="311"/>
      <c r="I51" s="319">
        <v>986173</v>
      </c>
      <c r="J51" s="320">
        <v>17662</v>
      </c>
      <c r="K51" s="321">
        <v>-59.3</v>
      </c>
      <c r="L51" s="322">
        <v>47569</v>
      </c>
      <c r="M51" s="323">
        <v>-23.1</v>
      </c>
      <c r="N51" s="324">
        <v>-36.200000000000003</v>
      </c>
    </row>
    <row r="52" spans="1:14">
      <c r="A52" s="248"/>
      <c r="B52" s="244"/>
      <c r="C52" s="244"/>
      <c r="D52" s="244"/>
      <c r="E52" s="244"/>
      <c r="F52" s="244"/>
      <c r="G52" s="325"/>
      <c r="H52" s="326" t="s">
        <v>512</v>
      </c>
      <c r="I52" s="327">
        <v>513577</v>
      </c>
      <c r="J52" s="328">
        <v>9198</v>
      </c>
      <c r="K52" s="329">
        <v>-64.099999999999994</v>
      </c>
      <c r="L52" s="330">
        <v>26255</v>
      </c>
      <c r="M52" s="331">
        <v>-18.399999999999999</v>
      </c>
      <c r="N52" s="332">
        <v>-45.7</v>
      </c>
    </row>
    <row r="53" spans="1:14">
      <c r="A53" s="248"/>
      <c r="B53" s="244"/>
      <c r="C53" s="244"/>
      <c r="D53" s="244"/>
      <c r="E53" s="244"/>
      <c r="F53" s="244"/>
      <c r="G53" s="310" t="s">
        <v>513</v>
      </c>
      <c r="H53" s="311"/>
      <c r="I53" s="319">
        <v>1601376</v>
      </c>
      <c r="J53" s="320">
        <v>28603</v>
      </c>
      <c r="K53" s="321">
        <v>61.9</v>
      </c>
      <c r="L53" s="322">
        <v>50880</v>
      </c>
      <c r="M53" s="323">
        <v>7</v>
      </c>
      <c r="N53" s="324">
        <v>54.9</v>
      </c>
    </row>
    <row r="54" spans="1:14">
      <c r="A54" s="248"/>
      <c r="B54" s="244"/>
      <c r="C54" s="244"/>
      <c r="D54" s="244"/>
      <c r="E54" s="244"/>
      <c r="F54" s="244"/>
      <c r="G54" s="325"/>
      <c r="H54" s="326" t="s">
        <v>512</v>
      </c>
      <c r="I54" s="327">
        <v>742415</v>
      </c>
      <c r="J54" s="328">
        <v>13261</v>
      </c>
      <c r="K54" s="329">
        <v>44.2</v>
      </c>
      <c r="L54" s="330">
        <v>26879</v>
      </c>
      <c r="M54" s="331">
        <v>2.4</v>
      </c>
      <c r="N54" s="332">
        <v>41.8</v>
      </c>
    </row>
    <row r="55" spans="1:14">
      <c r="A55" s="248"/>
      <c r="B55" s="244"/>
      <c r="C55" s="244"/>
      <c r="D55" s="244"/>
      <c r="E55" s="244"/>
      <c r="F55" s="244"/>
      <c r="G55" s="310" t="s">
        <v>514</v>
      </c>
      <c r="H55" s="311"/>
      <c r="I55" s="319">
        <v>2569153</v>
      </c>
      <c r="J55" s="320">
        <v>45913</v>
      </c>
      <c r="K55" s="321">
        <v>60.5</v>
      </c>
      <c r="L55" s="322">
        <v>63956</v>
      </c>
      <c r="M55" s="323">
        <v>25.7</v>
      </c>
      <c r="N55" s="324">
        <v>34.799999999999997</v>
      </c>
    </row>
    <row r="56" spans="1:14">
      <c r="A56" s="248"/>
      <c r="B56" s="244"/>
      <c r="C56" s="244"/>
      <c r="D56" s="244"/>
      <c r="E56" s="244"/>
      <c r="F56" s="244"/>
      <c r="G56" s="325"/>
      <c r="H56" s="326" t="s">
        <v>512</v>
      </c>
      <c r="I56" s="327">
        <v>1284213</v>
      </c>
      <c r="J56" s="328">
        <v>22950</v>
      </c>
      <c r="K56" s="329">
        <v>73.099999999999994</v>
      </c>
      <c r="L56" s="330">
        <v>29239</v>
      </c>
      <c r="M56" s="331">
        <v>8.8000000000000007</v>
      </c>
      <c r="N56" s="332">
        <v>64.3</v>
      </c>
    </row>
    <row r="57" spans="1:14">
      <c r="A57" s="248"/>
      <c r="B57" s="244"/>
      <c r="C57" s="244"/>
      <c r="D57" s="244"/>
      <c r="E57" s="244"/>
      <c r="F57" s="244"/>
      <c r="G57" s="310" t="s">
        <v>515</v>
      </c>
      <c r="H57" s="311"/>
      <c r="I57" s="319">
        <v>1990609</v>
      </c>
      <c r="J57" s="320">
        <v>35687</v>
      </c>
      <c r="K57" s="321">
        <v>-22.3</v>
      </c>
      <c r="L57" s="322">
        <v>66255</v>
      </c>
      <c r="M57" s="323">
        <v>3.6</v>
      </c>
      <c r="N57" s="324">
        <v>-25.9</v>
      </c>
    </row>
    <row r="58" spans="1:14">
      <c r="A58" s="248"/>
      <c r="B58" s="244"/>
      <c r="C58" s="244"/>
      <c r="D58" s="244"/>
      <c r="E58" s="244"/>
      <c r="F58" s="244"/>
      <c r="G58" s="325"/>
      <c r="H58" s="326" t="s">
        <v>512</v>
      </c>
      <c r="I58" s="327">
        <v>1302259</v>
      </c>
      <c r="J58" s="328">
        <v>23347</v>
      </c>
      <c r="K58" s="329">
        <v>1.7</v>
      </c>
      <c r="L58" s="330">
        <v>31822</v>
      </c>
      <c r="M58" s="331">
        <v>8.8000000000000007</v>
      </c>
      <c r="N58" s="332">
        <v>-7.1</v>
      </c>
    </row>
    <row r="59" spans="1:14">
      <c r="A59" s="248"/>
      <c r="B59" s="244"/>
      <c r="C59" s="244"/>
      <c r="D59" s="244"/>
      <c r="E59" s="244"/>
      <c r="F59" s="244"/>
      <c r="G59" s="310" t="s">
        <v>516</v>
      </c>
      <c r="H59" s="311"/>
      <c r="I59" s="319">
        <v>1370177</v>
      </c>
      <c r="J59" s="320">
        <v>24621</v>
      </c>
      <c r="K59" s="321">
        <v>-31</v>
      </c>
      <c r="L59" s="322">
        <v>92247</v>
      </c>
      <c r="M59" s="323">
        <v>39.200000000000003</v>
      </c>
      <c r="N59" s="324">
        <v>-70.2</v>
      </c>
    </row>
    <row r="60" spans="1:14">
      <c r="A60" s="248"/>
      <c r="B60" s="244"/>
      <c r="C60" s="244"/>
      <c r="D60" s="244"/>
      <c r="E60" s="244"/>
      <c r="F60" s="244"/>
      <c r="G60" s="325"/>
      <c r="H60" s="326" t="s">
        <v>512</v>
      </c>
      <c r="I60" s="333">
        <v>904496</v>
      </c>
      <c r="J60" s="328">
        <v>16253</v>
      </c>
      <c r="K60" s="329">
        <v>-30.4</v>
      </c>
      <c r="L60" s="330">
        <v>37204</v>
      </c>
      <c r="M60" s="331">
        <v>16.899999999999999</v>
      </c>
      <c r="N60" s="332">
        <v>-47.3</v>
      </c>
    </row>
    <row r="61" spans="1:14">
      <c r="A61" s="248"/>
      <c r="B61" s="244"/>
      <c r="C61" s="244"/>
      <c r="D61" s="244"/>
      <c r="E61" s="244"/>
      <c r="F61" s="244"/>
      <c r="G61" s="310" t="s">
        <v>517</v>
      </c>
      <c r="H61" s="334"/>
      <c r="I61" s="335">
        <v>1703498</v>
      </c>
      <c r="J61" s="336">
        <v>30497</v>
      </c>
      <c r="K61" s="337">
        <v>2</v>
      </c>
      <c r="L61" s="338">
        <v>64181</v>
      </c>
      <c r="M61" s="339">
        <v>10.5</v>
      </c>
      <c r="N61" s="324">
        <v>-8.5</v>
      </c>
    </row>
    <row r="62" spans="1:14">
      <c r="A62" s="248"/>
      <c r="B62" s="244"/>
      <c r="C62" s="244"/>
      <c r="D62" s="244"/>
      <c r="E62" s="244"/>
      <c r="F62" s="244"/>
      <c r="G62" s="325"/>
      <c r="H62" s="326" t="s">
        <v>512</v>
      </c>
      <c r="I62" s="327">
        <v>949392</v>
      </c>
      <c r="J62" s="328">
        <v>17002</v>
      </c>
      <c r="K62" s="329">
        <v>4.9000000000000004</v>
      </c>
      <c r="L62" s="330">
        <v>30280</v>
      </c>
      <c r="M62" s="331">
        <v>3.7</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13.62</v>
      </c>
      <c r="G47" s="12">
        <v>14.74</v>
      </c>
      <c r="H47" s="12">
        <v>15.36</v>
      </c>
      <c r="I47" s="12">
        <v>16.62</v>
      </c>
      <c r="J47" s="13">
        <v>17.39</v>
      </c>
    </row>
    <row r="48" spans="2:10" ht="57.75" customHeight="1">
      <c r="B48" s="14"/>
      <c r="C48" s="1174" t="s">
        <v>4</v>
      </c>
      <c r="D48" s="1174"/>
      <c r="E48" s="1175"/>
      <c r="F48" s="15">
        <v>9.34</v>
      </c>
      <c r="G48" s="16">
        <v>8.2200000000000006</v>
      </c>
      <c r="H48" s="16">
        <v>8.2899999999999991</v>
      </c>
      <c r="I48" s="16">
        <v>5.3</v>
      </c>
      <c r="J48" s="17">
        <v>7.89</v>
      </c>
    </row>
    <row r="49" spans="2:10" ht="57.75" customHeight="1" thickBot="1">
      <c r="B49" s="18"/>
      <c r="C49" s="1176" t="s">
        <v>5</v>
      </c>
      <c r="D49" s="1176"/>
      <c r="E49" s="1177"/>
      <c r="F49" s="19">
        <v>10.48</v>
      </c>
      <c r="G49" s="20" t="s">
        <v>524</v>
      </c>
      <c r="H49" s="20">
        <v>1.78</v>
      </c>
      <c r="I49" s="20" t="s">
        <v>525</v>
      </c>
      <c r="J49" s="21">
        <v>3.42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企画部情報政策課</cp:lastModifiedBy>
  <cp:lastPrinted>2017-05-15T07:43:07Z</cp:lastPrinted>
  <dcterms:created xsi:type="dcterms:W3CDTF">2017-02-15T16:30:41Z</dcterms:created>
  <dcterms:modified xsi:type="dcterms:W3CDTF">2017-05-24T07:40:15Z</dcterms:modified>
</cp:coreProperties>
</file>