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hiho02\財政\29年度\05_決算統計\00 H27決算ベース財政状況資料（追加分）\04 チェック\01 起案用\"/>
    </mc:Choice>
  </mc:AlternateContent>
  <bookViews>
    <workbookView xWindow="-15" yWindow="4305" windowWidth="19470" windowHeight="4305" tabRatio="62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O35" i="9"/>
  <c r="AM35" i="9"/>
  <c r="C34" i="9"/>
  <c r="C35" i="9" l="1"/>
  <c r="C36"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W34" i="9" l="1"/>
  <c r="BW35" i="9" s="1"/>
  <c r="BW36" i="9" s="1"/>
  <c r="BW37" i="9" s="1"/>
  <c r="BW38" i="9" s="1"/>
  <c r="BW39" i="9" s="1"/>
  <c r="BW40" i="9" s="1"/>
  <c r="CO34" i="9" l="1"/>
</calcChain>
</file>

<file path=xl/sharedStrings.xml><?xml version="1.0" encoding="utf-8"?>
<sst xmlns="http://schemas.openxmlformats.org/spreadsheetml/2006/main" count="1056" uniqueCount="559">
  <si>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</si>
  <si>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</si>
  <si>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</si>
  <si>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</si>
  <si>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</si>
  <si>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</si>
  <si>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</si>
  <si>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</si>
  <si>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</si>
  <si>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</si>
  <si>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</si>
  <si>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</si>
  <si>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</si>
  <si>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</si>
  <si>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</si>
  <si>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</si>
  <si>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</si>
  <si>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</si>
  <si>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</si>
  <si>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</si>
  <si>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</si>
  <si>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</si>
  <si>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</si>
  <si>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</si>
  <si>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</si>
  <si>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</si>
  <si>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</si>
  <si>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</si>
  <si>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</si>
  <si>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</si>
  <si>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</si>
  <si>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</si>
  <si>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</si>
  <si>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</si>
  <si>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</si>
  <si>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</si>
  <si>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</si>
  <si>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</si>
  <si>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</si>
  <si>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</si>
  <si>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</si>
  <si>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</si>
  <si>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</si>
  <si>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</si>
  <si>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</si>
  <si>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</si>
  <si>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</si>
  <si>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</si>
  <si>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</si>
  <si>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</si>
  <si>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</si>
  <si>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</si>
  <si>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</si>
  <si>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</si>
  <si>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</si>
  <si>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</si>
  <si>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</si>
  <si>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</si>
  <si>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</si>
  <si>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</si>
  <si>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</si>
  <si>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</si>
  <si>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</si>
  <si>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</si>
  <si>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</si>
  <si>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</si>
  <si>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</si>
  <si>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</si>
  <si>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</si>
  <si>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</si>
  <si>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</si>
  <si>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</si>
  <si>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</si>
  <si>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</si>
  <si>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</si>
  <si>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</si>
  <si>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</si>
  <si>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</si>
  <si>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</si>
  <si>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</si>
  <si>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</si>
  <si>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</si>
  <si>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那珂市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</si>
  <si>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</si>
  <si>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</si>
  <si>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</si>
  <si>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</si>
  <si>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</si>
  <si>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</si>
  <si>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</si>
  <si>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</si>
  <si>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</si>
  <si>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</si>
  <si>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</si>
  <si>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</si>
  <si>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</si>
  <si>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</si>
  <si>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</si>
  <si>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</si>
  <si>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</si>
  <si>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</si>
  <si>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</si>
  <si>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</si>
  <si>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</si>
  <si>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</si>
  <si>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</si>
  <si>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</si>
  <si>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</si>
  <si>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</si>
  <si>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</si>
  <si>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</si>
  <si>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</si>
  <si>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</si>
  <si>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</si>
  <si>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</si>
  <si>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</si>
  <si>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</si>
  <si>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</si>
  <si>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</si>
  <si>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</si>
  <si>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</si>
  <si>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</si>
  <si>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</si>
  <si>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</si>
  <si>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</si>
  <si>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</si>
  <si>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</si>
  <si>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</si>
  <si>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</si>
  <si>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</si>
  <si>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</si>
  <si>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</si>
  <si>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</si>
  <si>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</si>
  <si>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</si>
  <si>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</si>
  <si>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</si>
  <si>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</si>
  <si>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</si>
  <si>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</si>
  <si>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</si>
  <si>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</si>
  <si>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</si>
  <si>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</si>
  <si>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</si>
  <si>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</si>
  <si>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</si>
  <si>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</si>
  <si>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</si>
  <si>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</si>
  <si>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</si>
  <si>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</si>
  <si>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</si>
  <si>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</si>
  <si>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</si>
  <si>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</si>
  <si>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</si>
  <si>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</si>
  <si>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</si>
  <si>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</si>
  <si>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</si>
  <si>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</si>
  <si>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</si>
  <si>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</si>
  <si>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</si>
  <si>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</si>
  <si>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</si>
  <si>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</si>
  <si>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</si>
  <si>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</si>
  <si>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</si>
  <si>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</si>
  <si>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</si>
  <si>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</si>
  <si>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</si>
  <si>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</si>
  <si>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</si>
  <si>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</si>
  <si>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</si>
  <si>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</si>
  <si>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</si>
  <si>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</si>
  <si>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</si>
  <si>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</si>
  <si>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</si>
  <si>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</si>
  <si>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</si>
  <si>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</si>
  <si>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</si>
  <si>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</si>
  <si>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</si>
  <si>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</si>
  <si>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</si>
  <si>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茨城県那珂市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</si>
  <si>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</si>
  <si>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</si>
  <si>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</si>
  <si>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</si>
  <si>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</si>
  <si>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</si>
  <si>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</si>
  <si>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</si>
  <si>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</si>
  <si>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</si>
  <si>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</si>
  <si>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</si>
  <si>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</si>
  <si>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</si>
  <si>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</si>
  <si>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</si>
  <si>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</si>
  <si>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</si>
  <si>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</si>
  <si>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</si>
  <si>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</si>
  <si>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</si>
  <si>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</si>
  <si>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</si>
  <si>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</si>
  <si>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</si>
  <si>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</si>
  <si>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</si>
  <si>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</si>
  <si>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</si>
  <si>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</si>
  <si>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</si>
  <si>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</si>
  <si>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</si>
  <si>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</si>
  <si>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</si>
  <si>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</si>
  <si>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</si>
  <si>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</si>
  <si>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</si>
  <si>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</si>
  <si>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</si>
  <si>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</si>
  <si>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</si>
  <si>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</si>
  <si>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</si>
  <si>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</si>
  <si>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</si>
  <si>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</si>
  <si>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</si>
  <si>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</si>
  <si>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</si>
  <si>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</si>
  <si>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</si>
  <si>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</si>
  <si>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</si>
  <si>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</si>
  <si>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</si>
  <si>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</si>
  <si>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</si>
  <si>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</si>
  <si>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</si>
  <si>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</si>
  <si>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</si>
  <si>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</si>
  <si>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</si>
  <si>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</si>
  <si>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</si>
  <si>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</si>
  <si>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</si>
  <si>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</si>
  <si>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</si>
  <si>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</si>
  <si>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</si>
  <si>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</si>
  <si>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</si>
  <si>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</si>
  <si>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</si>
  <si>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</si>
  <si>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</si>
  <si>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</si>
  <si>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</si>
  <si>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</si>
  <si>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</si>
  <si>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</si>
  <si>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</si>
  <si>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</si>
  <si>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</si>
  <si>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</si>
  <si>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</si>
  <si>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</si>
  <si>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</si>
  <si>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</si>
  <si>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</si>
  <si>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</si>
  <si>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</si>
  <si>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</si>
  <si>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</si>
  <si>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</si>
  <si>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</si>
  <si>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</si>
  <si>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</si>
  <si>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</si>
  <si>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</si>
  <si>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</si>
  <si>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</si>
  <si>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</si>
  <si>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</si>
  <si>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</si>
  <si>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</si>
  <si>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</si>
  <si>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</si>
  <si>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</si>
  <si>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</si>
  <si>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</si>
  <si>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</si>
  <si>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</si>
  <si>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</si>
  <si>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</si>
  <si>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</si>
  <si>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</si>
  <si>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</si>
  <si>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</si>
  <si>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</si>
  <si>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</si>
  <si>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</si>
  <si>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</si>
  <si>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</si>
  <si>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</si>
  <si>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</si>
  <si>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</si>
  <si>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</si>
  <si>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</si>
  <si>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</si>
  <si>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</si>
  <si>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</si>
  <si>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</si>
  <si>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</si>
  <si>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</si>
  <si>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</si>
  <si>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</si>
  <si>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</si>
  <si>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</si>
  <si>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</si>
  <si>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</si>
  <si>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</si>
  <si>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</si>
  <si>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茨城県那珂市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</si>
  <si>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</si>
  <si>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</si>
  <si>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</si>
  <si>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</si>
  <si>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</si>
  <si>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</si>
  <si>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</si>
  <si>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</si>
  <si>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</si>
  <si>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</si>
  <si>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</si>
  <si>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</si>
  <si>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</si>
  <si>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</si>
  <si>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</si>
  <si>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</si>
  <si>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</si>
  <si>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</si>
  <si>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</si>
  <si>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</si>
  <si>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</si>
  <si>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上菅谷駅前地区土地区画整理事業特別会計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</si>
  <si>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</si>
  <si>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</si>
  <si>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</si>
  <si>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</si>
  <si>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</si>
  <si>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</si>
  <si>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</si>
  <si>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</si>
  <si>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</si>
  <si>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</si>
  <si>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</si>
  <si>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</si>
  <si>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</si>
  <si>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</si>
  <si>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介護保険特別会計（保険事業勘定）</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</si>
  <si>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</si>
  <si>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</si>
  <si>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</si>
  <si>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</si>
  <si>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</si>
  <si>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</si>
  <si>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</si>
  <si>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</si>
  <si>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</si>
  <si>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</si>
  <si>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</si>
  <si>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</si>
  <si>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</si>
  <si>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</si>
  <si>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</si>
  <si>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</si>
  <si>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</si>
  <si>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</si>
  <si>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</si>
  <si>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</si>
  <si>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</si>
  <si>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</si>
  <si>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</si>
  <si>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</si>
  <si>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</si>
  <si>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</si>
  <si>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</si>
  <si>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</si>
  <si>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</si>
  <si>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</si>
  <si>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</si>
  <si>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</si>
  <si>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</si>
  <si>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</si>
  <si>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</si>
  <si>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</si>
  <si>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</si>
  <si>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</si>
  <si>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</si>
  <si>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</si>
  <si>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</si>
  <si>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</si>
  <si>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</si>
  <si>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</si>
  <si>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</si>
  <si>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</si>
  <si>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</si>
  <si>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</si>
  <si>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</si>
  <si>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</si>
  <si>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</si>
  <si>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</si>
  <si>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</si>
  <si>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</si>
  <si>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</si>
  <si>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</si>
  <si>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</si>
  <si>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</si>
  <si>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</si>
  <si>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</si>
  <si>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</si>
  <si>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</si>
  <si>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</si>
  <si>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</si>
  <si>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介護保険特別会計（保険事業勘定）</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</si>
  <si>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</si>
  <si>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</si>
  <si>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</si>
  <si>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</si>
  <si>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</si>
  <si>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</si>
  <si>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</si>
  <si>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</si>
  <si>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</si>
  <si>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</si>
  <si>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</si>
  <si>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</si>
  <si>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</si>
  <si>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</si>
  <si>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</si>
  <si>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</si>
  <si>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</si>
  <si>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</si>
  <si>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</si>
  <si>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</si>
  <si>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</si>
  <si>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</si>
  <si>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</si>
  <si>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</si>
  <si>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</si>
  <si>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</si>
  <si>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</si>
  <si>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</si>
  <si>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</si>
  <si>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</si>
  <si>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</si>
  <si>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</si>
  <si>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</si>
  <si>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</si>
  <si>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</si>
  <si>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</si>
  <si>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</si>
  <si>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</si>
  <si>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</si>
  <si>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</si>
  <si>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</si>
  <si>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</si>
  <si>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</si>
  <si>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</si>
  <si>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</si>
  <si>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</si>
  <si>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</si>
  <si>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</si>
  <si>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</si>
  <si>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</si>
  <si>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</si>
  <si>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</si>
  <si>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</si>
  <si>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</si>
  <si>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</si>
  <si>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</si>
  <si>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</si>
  <si>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</si>
  <si>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</si>
  <si>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</si>
  <si>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</si>
  <si>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</si>
  <si>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</si>
  <si>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</si>
  <si>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</si>
  <si>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</si>
  <si>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</si>
  <si>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</si>
  <si>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</si>
  <si>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</si>
  <si>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</si>
  <si>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</si>
  <si>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</si>
  <si>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</si>
  <si>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</si>
  <si>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</si>
  <si>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</si>
  <si>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</si>
  <si>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</si>
  <si>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</si>
  <si>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0.26</t>
  </si>
  <si>
    <t>▲ 1.98</t>
  </si>
  <si>
    <t>水道事業会計</t>
  </si>
  <si>
    <t>一般会計</t>
  </si>
  <si>
    <t>国民健康保険特別会計（事業勘定）</t>
  </si>
  <si>
    <t>介護保険特別会計（保険事業勘定）</t>
  </si>
  <si>
    <t>下水道事業特別会計</t>
  </si>
  <si>
    <t>農業集落排水整備事業特別会計</t>
  </si>
  <si>
    <t>公園墓地事業特別会計</t>
  </si>
  <si>
    <t>上菅谷駅前地区土地区画整理事業特別会計</t>
  </si>
  <si>
    <t>その他会計（赤字）</t>
  </si>
  <si>
    <t>その他会計（黒字）</t>
  </si>
  <si>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</si>
  <si>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</si>
  <si>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</si>
  <si>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</si>
  <si>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</si>
  <si>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</si>
  <si>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茨城北農業共済事務組合（農業共済事業会計）</t>
    <rPh sb="0" eb="2">
      <t>イバラキ</t>
    </rPh>
    <rPh sb="2" eb="3">
      <t>キタ</t>
    </rPh>
    <rPh sb="3" eb="5">
      <t>ノウギョウ</t>
    </rPh>
    <rPh sb="5" eb="7">
      <t>キョウサイ</t>
    </rPh>
    <rPh sb="7" eb="9">
      <t>ジム</t>
    </rPh>
    <rPh sb="9" eb="11">
      <t>クミアイ</t>
    </rPh>
    <rPh sb="12" eb="14">
      <t>ノウギョウ</t>
    </rPh>
    <rPh sb="14" eb="16">
      <t>キョウサイ</t>
    </rPh>
    <rPh sb="16" eb="18">
      <t>ジギョウ</t>
    </rPh>
    <rPh sb="18" eb="20">
      <t>カイケイ</t>
    </rPh>
    <phoneticPr fontId="2"/>
  </si>
  <si>
    <t>大宮地方環境整備組合（一般会計）</t>
    <rPh sb="0" eb="2">
      <t>オオミヤ</t>
    </rPh>
    <rPh sb="2" eb="4">
      <t>チホウ</t>
    </rPh>
    <rPh sb="4" eb="6">
      <t>カンキョウ</t>
    </rPh>
    <rPh sb="6" eb="8">
      <t>セイビ</t>
    </rPh>
    <rPh sb="8" eb="10">
      <t>クミアイ</t>
    </rPh>
    <rPh sb="11" eb="13">
      <t>イッパン</t>
    </rPh>
    <rPh sb="13" eb="15">
      <t>カイケイ</t>
    </rPh>
    <phoneticPr fontId="2"/>
  </si>
  <si>
    <t>○</t>
    <phoneticPr fontId="2"/>
  </si>
  <si>
    <t>那珂市土地開発公社</t>
    <rPh sb="0" eb="2">
      <t>ナカ</t>
    </rPh>
    <rPh sb="2" eb="3">
      <t>シ</t>
    </rPh>
    <rPh sb="3" eb="5">
      <t>トチ</t>
    </rPh>
    <rPh sb="5" eb="7">
      <t>カイハツ</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</si>
  <si>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</si>
  <si>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</si>
  <si>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</si>
  <si>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</si>
  <si>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</si>
  <si>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</si>
  <si>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</si>
  <si>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</si>
  <si>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</si>
  <si>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</si>
  <si>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</si>
  <si>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</si>
  <si>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充当可能財源等や標準財政規模の増等に加え、償還終了による公債費充当一般財源が減となったこと等により、将来負担比率及び実質公債費比率ともに減少しており、類似団体内平均値を下回っていることから、健全化が進んでいると考えられる。
しかしながら、下水道事業等への繰出金や地方債の現在高は増加傾向にあるため、引き続き、中長期的な財政負担を見込んだ市債発行や基金運用等を図り、より一層の健全化に努める必要がある。</t>
    <rPh sb="0" eb="2">
      <t>ジュウトウ</t>
    </rPh>
    <rPh sb="2" eb="4">
      <t>カノウ</t>
    </rPh>
    <rPh sb="4" eb="6">
      <t>ザイゲン</t>
    </rPh>
    <rPh sb="6" eb="7">
      <t>トウ</t>
    </rPh>
    <rPh sb="8" eb="10">
      <t>ヒョウジュン</t>
    </rPh>
    <rPh sb="10" eb="12">
      <t>ザイセイ</t>
    </rPh>
    <rPh sb="12" eb="14">
      <t>キボ</t>
    </rPh>
    <rPh sb="15" eb="16">
      <t>ゾウ</t>
    </rPh>
    <rPh sb="16" eb="17">
      <t>トウ</t>
    </rPh>
    <rPh sb="18" eb="19">
      <t>クワ</t>
    </rPh>
    <rPh sb="21" eb="23">
      <t>ショウカン</t>
    </rPh>
    <rPh sb="23" eb="25">
      <t>シュウリョウ</t>
    </rPh>
    <rPh sb="28" eb="31">
      <t>コウサイヒ</t>
    </rPh>
    <rPh sb="31" eb="33">
      <t>ジュウトウ</t>
    </rPh>
    <rPh sb="33" eb="35">
      <t>イッパン</t>
    </rPh>
    <rPh sb="35" eb="37">
      <t>ザイゲン</t>
    </rPh>
    <rPh sb="38" eb="39">
      <t>ゲン</t>
    </rPh>
    <rPh sb="45" eb="46">
      <t>トウ</t>
    </rPh>
    <rPh sb="50" eb="52">
      <t>ショウライ</t>
    </rPh>
    <rPh sb="52" eb="54">
      <t>フタン</t>
    </rPh>
    <rPh sb="54" eb="56">
      <t>ヒリツ</t>
    </rPh>
    <rPh sb="56" eb="57">
      <t>オヨ</t>
    </rPh>
    <rPh sb="58" eb="60">
      <t>ジッシツ</t>
    </rPh>
    <rPh sb="60" eb="63">
      <t>コウサイヒ</t>
    </rPh>
    <rPh sb="63" eb="65">
      <t>ヒリツ</t>
    </rPh>
    <rPh sb="68" eb="70">
      <t>ゲンショウ</t>
    </rPh>
    <rPh sb="75" eb="77">
      <t>ルイジ</t>
    </rPh>
    <rPh sb="77" eb="79">
      <t>ダンタイ</t>
    </rPh>
    <rPh sb="79" eb="80">
      <t>ナイ</t>
    </rPh>
    <rPh sb="80" eb="83">
      <t>ヘイキンチ</t>
    </rPh>
    <rPh sb="84" eb="86">
      <t>シタマワ</t>
    </rPh>
    <rPh sb="95" eb="98">
      <t>ケンゼンカ</t>
    </rPh>
    <rPh sb="99" eb="100">
      <t>スス</t>
    </rPh>
    <rPh sb="105" eb="106">
      <t>カンガ</t>
    </rPh>
    <rPh sb="149" eb="150">
      <t>ヒ</t>
    </rPh>
    <rPh sb="151" eb="152">
      <t>ツヅ</t>
    </rPh>
    <rPh sb="164" eb="166">
      <t>ミコ</t>
    </rPh>
    <rPh sb="168" eb="170">
      <t>シサイ</t>
    </rPh>
    <rPh sb="170" eb="172">
      <t>ハッコウ</t>
    </rPh>
    <rPh sb="173" eb="175">
      <t>キキン</t>
    </rPh>
    <rPh sb="175" eb="177">
      <t>ウンヨウ</t>
    </rPh>
    <rPh sb="177" eb="178">
      <t>トウ</t>
    </rPh>
    <rPh sb="179" eb="180">
      <t>ハカ</t>
    </rPh>
    <rPh sb="184" eb="186">
      <t>イッソウ</t>
    </rPh>
    <rPh sb="187" eb="190">
      <t>ケンゼンカ</t>
    </rPh>
    <rPh sb="191" eb="192">
      <t>ツト</t>
    </rPh>
    <rPh sb="194" eb="19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</si>
</sst>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1"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2" fillId="0" borderId="0" xfId="38" applyFont="1" applyAlignment="1">
      <alignment vertical="center"/>
    </xf>
    <xf numFmtId="181"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0" fontId="26" fillId="0" borderId="117" xfId="33" applyNumberFormat="1" applyFont="1" applyBorder="1" applyAlignment="1" applyProtection="1">
      <alignment horizontal="left" vertical="center" shrinkToFit="1"/>
      <protection locked="0"/>
    </xf>
    <xf numFmtId="178" fontId="26" fillId="0" borderId="118" xfId="33" applyNumberFormat="1" applyFont="1" applyBorder="1" applyAlignment="1" applyProtection="1">
      <alignment horizontal="right" vertical="center" shrinkToFit="1"/>
      <protection locked="0"/>
    </xf>
    <xf numFmtId="178" fontId="26" fillId="0" borderId="117"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88"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3" xfId="33" applyNumberFormat="1" applyFont="1" applyBorder="1" applyAlignment="1" applyProtection="1">
      <alignment horizontal="right" vertical="center" shrinkToFit="1"/>
      <protection locked="0"/>
    </xf>
    <xf numFmtId="0" fontId="26" fillId="0" borderId="103"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9" fontId="1" fillId="5" borderId="34" xfId="35" applyNumberFormat="1" applyFont="1" applyFill="1" applyBorder="1" applyAlignment="1">
      <alignment horizontal="center" vertical="center"/>
    </xf>
    <xf numFmtId="179" fontId="0" fillId="0" borderId="34" xfId="34" applyNumberFormat="1" applyFont="1" applyFill="1" applyBorder="1" applyAlignment="1">
      <alignment horizontal="center" vertical="center"/>
    </xf>
    <xf numFmtId="179" fontId="8"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9"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5"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6"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5" xfId="35" applyNumberFormat="1" applyFont="1" applyFill="1" applyBorder="1" applyAlignment="1">
      <alignment horizontal="center" vertical="center"/>
    </xf>
    <xf numFmtId="189" fontId="1" fillId="5" borderId="46" xfId="35" applyNumberFormat="1" applyFont="1" applyFill="1" applyBorder="1" applyAlignment="1">
      <alignment horizontal="center" vertical="center"/>
    </xf>
    <xf numFmtId="189" fontId="1" fillId="5" borderId="189" xfId="35" applyNumberFormat="1" applyFont="1" applyFill="1" applyBorder="1" applyAlignment="1">
      <alignment horizontal="center" vertical="center"/>
    </xf>
    <xf numFmtId="189" fontId="1" fillId="5" borderId="190"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17662</c:v>
                </c:pt>
                <c:pt idx="1">
                  <c:v>28603</c:v>
                </c:pt>
                <c:pt idx="2">
                  <c:v>45913</c:v>
                </c:pt>
                <c:pt idx="3">
                  <c:v>35687</c:v>
                </c:pt>
                <c:pt idx="4">
                  <c:v>24621</c:v>
                </c:pt>
              </c:numCache>
            </c:numRef>
          </c:val>
          <c:smooth val="0"/>
        </c:ser>
        <c:dLbls>
          <c:showLegendKey val="0"/>
          <c:showVal val="0"/>
          <c:showCatName val="0"/>
          <c:showSerName val="0"/>
          <c:showPercent val="0"/>
          <c:showBubbleSize val="0"/>
        </c:dLbls>
        <c:marker val="1"/>
        <c:smooth val="0"/>
        <c:axId val="465870960"/>
        <c:axId val="465867824"/>
      </c:lineChart>
      <c:catAx>
        <c:axId val="4658709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5867824"/>
        <c:crosses val="autoZero"/>
        <c:auto val="1"/>
        <c:lblAlgn val="ctr"/>
        <c:lblOffset val="100"/>
        <c:tickLblSkip val="1"/>
        <c:tickMarkSkip val="1"/>
        <c:noMultiLvlLbl val="0"/>
      </c:catAx>
      <c:valAx>
        <c:axId val="46586782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5870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9.34</c:v>
                </c:pt>
                <c:pt idx="1">
                  <c:v>8.2200000000000006</c:v>
                </c:pt>
                <c:pt idx="2">
                  <c:v>8.2899999999999991</c:v>
                </c:pt>
                <c:pt idx="3">
                  <c:v>5.3</c:v>
                </c:pt>
                <c:pt idx="4">
                  <c:v>7.89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13.62</c:v>
                </c:pt>
                <c:pt idx="1">
                  <c:v>14.74</c:v>
                </c:pt>
                <c:pt idx="2">
                  <c:v>15.36</c:v>
                </c:pt>
                <c:pt idx="3">
                  <c:v>16.62</c:v>
                </c:pt>
                <c:pt idx="4">
                  <c:v>17.39</c:v>
                </c:pt>
              </c:numCache>
            </c:numRef>
          </c:val>
        </c:ser>
        <c:dLbls>
          <c:showLegendKey val="0"/>
          <c:showVal val="0"/>
          <c:showCatName val="0"/>
          <c:showSerName val="0"/>
          <c:showPercent val="0"/>
          <c:showBubbleSize val="0"/>
        </c:dLbls>
        <c:gapWidth val="250"/>
        <c:overlap val="100"/>
        <c:axId val="465872136"/>
        <c:axId val="465872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10.48</c:v>
                </c:pt>
                <c:pt idx="1">
                  <c:v>-0.26</c:v>
                </c:pt>
                <c:pt idx="2">
                  <c:v>1.78</c:v>
                </c:pt>
                <c:pt idx="3">
                  <c:v>-1.98</c:v>
                </c:pt>
                <c:pt idx="4">
                  <c:v>3.42</c:v>
                </c:pt>
              </c:numCache>
            </c:numRef>
          </c:val>
          <c:smooth val="0"/>
        </c:ser>
        <c:dLbls>
          <c:showLegendKey val="0"/>
          <c:showVal val="0"/>
          <c:showCatName val="0"/>
          <c:showSerName val="0"/>
          <c:showPercent val="0"/>
          <c:showBubbleSize val="0"/>
        </c:dLbls>
        <c:marker val="1"/>
        <c:smooth val="0"/>
        <c:axId val="465872136"/>
        <c:axId val="465872528"/>
      </c:lineChart>
      <c:catAx>
        <c:axId val="465872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5872528"/>
        <c:crosses val="autoZero"/>
        <c:auto val="1"/>
        <c:lblAlgn val="ctr"/>
        <c:lblOffset val="100"/>
        <c:tickLblSkip val="1"/>
        <c:tickMarkSkip val="1"/>
        <c:noMultiLvlLbl val="0"/>
      </c:catAx>
      <c:valAx>
        <c:axId val="465872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872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上菅谷駅前地区土地区画整理事業特別会計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7.0000000000000007E-2</c:v>
                </c:pt>
                <c:pt idx="6">
                  <c:v>#N/A</c:v>
                </c:pt>
                <c:pt idx="7">
                  <c:v>0.02</c:v>
                </c:pt>
                <c:pt idx="8">
                  <c:v>#N/A</c:v>
                </c:pt>
                <c:pt idx="9">
                  <c:v>0.02</c:v>
                </c:pt>
              </c:numCache>
            </c:numRef>
          </c:val>
        </c:ser>
        <c:ser>
          <c:idx val="3"/>
          <c:order val="3"/>
          <c:tx>
            <c:strRef>
              <c:f>データシート!$A$30</c:f>
              <c:strCache>
                <c:ptCount val="1"/>
                <c:pt idx="0">
                  <c:v>公園墓地事業特別会計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0.02</c:v>
                </c:pt>
                <c:pt idx="4">
                  <c:v>#N/A</c:v>
                </c:pt>
                <c:pt idx="5">
                  <c:v>0.03</c:v>
                </c:pt>
                <c:pt idx="6">
                  <c:v>#N/A</c:v>
                </c:pt>
                <c:pt idx="7">
                  <c:v>0.03</c:v>
                </c:pt>
                <c:pt idx="8">
                  <c:v>#N/A</c:v>
                </c:pt>
                <c:pt idx="9">
                  <c:v>0.02</c:v>
                </c:pt>
              </c:numCache>
            </c:numRef>
          </c:val>
        </c:ser>
        <c:ser>
          <c:idx val="4"/>
          <c:order val="4"/>
          <c:tx>
            <c:strRef>
              <c:f>データシート!$A$31</c:f>
              <c:strCache>
                <c:ptCount val="1"/>
                <c:pt idx="0">
                  <c:v>農業集落排水整備事業特別会計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0.25</c:v>
                </c:pt>
                <c:pt idx="2">
                  <c:v>#N/A</c:v>
                </c:pt>
                <c:pt idx="3">
                  <c:v>0.23</c:v>
                </c:pt>
                <c:pt idx="4">
                  <c:v>#N/A</c:v>
                </c:pt>
                <c:pt idx="5">
                  <c:v>0.19</c:v>
                </c:pt>
                <c:pt idx="6">
                  <c:v>#N/A</c:v>
                </c:pt>
                <c:pt idx="7">
                  <c:v>0.42</c:v>
                </c:pt>
                <c:pt idx="8">
                  <c:v>#N/A</c:v>
                </c:pt>
                <c:pt idx="9">
                  <c:v>0.49</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0.56999999999999995</c:v>
                </c:pt>
                <c:pt idx="2">
                  <c:v>#N/A</c:v>
                </c:pt>
                <c:pt idx="3">
                  <c:v>1.84</c:v>
                </c:pt>
                <c:pt idx="4">
                  <c:v>#N/A</c:v>
                </c:pt>
                <c:pt idx="5">
                  <c:v>0.2</c:v>
                </c:pt>
                <c:pt idx="6">
                  <c:v>#N/A</c:v>
                </c:pt>
                <c:pt idx="7">
                  <c:v>0.8</c:v>
                </c:pt>
                <c:pt idx="8">
                  <c:v>#N/A</c:v>
                </c:pt>
                <c:pt idx="9">
                  <c:v>0.56999999999999995</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0.12</c:v>
                </c:pt>
                <c:pt idx="2">
                  <c:v>#N/A</c:v>
                </c:pt>
                <c:pt idx="3">
                  <c:v>0.62</c:v>
                </c:pt>
                <c:pt idx="4">
                  <c:v>#N/A</c:v>
                </c:pt>
                <c:pt idx="5">
                  <c:v>1.02</c:v>
                </c:pt>
                <c:pt idx="6">
                  <c:v>#N/A</c:v>
                </c:pt>
                <c:pt idx="7">
                  <c:v>0.66</c:v>
                </c:pt>
                <c:pt idx="8">
                  <c:v>#N/A</c:v>
                </c:pt>
                <c:pt idx="9">
                  <c:v>1.06</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1.01</c:v>
                </c:pt>
                <c:pt idx="2">
                  <c:v>#N/A</c:v>
                </c:pt>
                <c:pt idx="3">
                  <c:v>2.61</c:v>
                </c:pt>
                <c:pt idx="4">
                  <c:v>#N/A</c:v>
                </c:pt>
                <c:pt idx="5">
                  <c:v>2.13</c:v>
                </c:pt>
                <c:pt idx="6">
                  <c:v>#N/A</c:v>
                </c:pt>
                <c:pt idx="7">
                  <c:v>2.42</c:v>
                </c:pt>
                <c:pt idx="8">
                  <c:v>#N/A</c:v>
                </c:pt>
                <c:pt idx="9">
                  <c:v>1.07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9.23</c:v>
                </c:pt>
                <c:pt idx="2">
                  <c:v>#N/A</c:v>
                </c:pt>
                <c:pt idx="3">
                  <c:v>8.11</c:v>
                </c:pt>
                <c:pt idx="4">
                  <c:v>#N/A</c:v>
                </c:pt>
                <c:pt idx="5">
                  <c:v>8.18</c:v>
                </c:pt>
                <c:pt idx="6">
                  <c:v>#N/A</c:v>
                </c:pt>
                <c:pt idx="7">
                  <c:v>5.22</c:v>
                </c:pt>
                <c:pt idx="8">
                  <c:v>#N/A</c:v>
                </c:pt>
                <c:pt idx="9">
                  <c:v>7.83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5.04</c:v>
                </c:pt>
                <c:pt idx="2">
                  <c:v>#N/A</c:v>
                </c:pt>
                <c:pt idx="3">
                  <c:v>6.5</c:v>
                </c:pt>
                <c:pt idx="4">
                  <c:v>#N/A</c:v>
                </c:pt>
                <c:pt idx="5">
                  <c:v>7.53</c:v>
                </c:pt>
                <c:pt idx="6">
                  <c:v>#N/A</c:v>
                </c:pt>
                <c:pt idx="7">
                  <c:v>8.3800000000000008</c:v>
                </c:pt>
                <c:pt idx="8">
                  <c:v>#N/A</c:v>
                </c:pt>
                <c:pt idx="9">
                  <c:v>9.85</c:v>
                </c:pt>
              </c:numCache>
            </c:numRef>
          </c:val>
        </c:ser>
        <c:dLbls>
          <c:showLegendKey val="0"/>
          <c:showVal val="0"/>
          <c:showCatName val="0"/>
          <c:showSerName val="0"/>
          <c:showPercent val="0"/>
          <c:showBubbleSize val="0"/>
        </c:dLbls>
        <c:gapWidth val="150"/>
        <c:overlap val="100"/>
        <c:axId val="465872920"/>
        <c:axId val="465862728"/>
      </c:barChart>
      <c:catAx>
        <c:axId val="465872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5862728"/>
        <c:crosses val="autoZero"/>
        <c:auto val="1"/>
        <c:lblAlgn val="ctr"/>
        <c:lblOffset val="100"/>
        <c:tickLblSkip val="1"/>
        <c:tickMarkSkip val="1"/>
        <c:noMultiLvlLbl val="0"/>
      </c:catAx>
      <c:valAx>
        <c:axId val="465862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872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1702</c:v>
                </c:pt>
                <c:pt idx="5">
                  <c:v>1849</c:v>
                </c:pt>
                <c:pt idx="8">
                  <c:v>1946</c:v>
                </c:pt>
                <c:pt idx="11">
                  <c:v>2043</c:v>
                </c:pt>
                <c:pt idx="14">
                  <c:v>1944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39</c:v>
                </c:pt>
                <c:pt idx="3">
                  <c:v>1</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793</c:v>
                </c:pt>
                <c:pt idx="3">
                  <c:v>714</c:v>
                </c:pt>
                <c:pt idx="6">
                  <c:v>727</c:v>
                </c:pt>
                <c:pt idx="9">
                  <c:v>840</c:v>
                </c:pt>
                <c:pt idx="12">
                  <c:v>928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2097</c:v>
                </c:pt>
                <c:pt idx="3">
                  <c:v>2054</c:v>
                </c:pt>
                <c:pt idx="6">
                  <c:v>1958</c:v>
                </c:pt>
                <c:pt idx="9">
                  <c:v>1992</c:v>
                </c:pt>
                <c:pt idx="12">
                  <c:v>1768</c:v>
                </c:pt>
              </c:numCache>
            </c:numRef>
          </c:val>
        </c:ser>
        <c:dLbls>
          <c:showLegendKey val="0"/>
          <c:showVal val="0"/>
          <c:showCatName val="0"/>
          <c:showSerName val="0"/>
          <c:showPercent val="0"/>
          <c:showBubbleSize val="0"/>
        </c:dLbls>
        <c:gapWidth val="100"/>
        <c:overlap val="100"/>
        <c:axId val="465873704"/>
        <c:axId val="465866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1227</c:v>
                </c:pt>
                <c:pt idx="2">
                  <c:v>#N/A</c:v>
                </c:pt>
                <c:pt idx="3">
                  <c:v>#N/A</c:v>
                </c:pt>
                <c:pt idx="4">
                  <c:v>920</c:v>
                </c:pt>
                <c:pt idx="5">
                  <c:v>#N/A</c:v>
                </c:pt>
                <c:pt idx="6">
                  <c:v>#N/A</c:v>
                </c:pt>
                <c:pt idx="7">
                  <c:v>739</c:v>
                </c:pt>
                <c:pt idx="8">
                  <c:v>#N/A</c:v>
                </c:pt>
                <c:pt idx="9">
                  <c:v>#N/A</c:v>
                </c:pt>
                <c:pt idx="10">
                  <c:v>789</c:v>
                </c:pt>
                <c:pt idx="11">
                  <c:v>#N/A</c:v>
                </c:pt>
                <c:pt idx="12">
                  <c:v>#N/A</c:v>
                </c:pt>
                <c:pt idx="13">
                  <c:v>752</c:v>
                </c:pt>
                <c:pt idx="14">
                  <c:v>#N/A</c:v>
                </c:pt>
              </c:numCache>
            </c:numRef>
          </c:val>
          <c:smooth val="0"/>
        </c:ser>
        <c:dLbls>
          <c:showLegendKey val="0"/>
          <c:showVal val="0"/>
          <c:showCatName val="0"/>
          <c:showSerName val="0"/>
          <c:showPercent val="0"/>
          <c:showBubbleSize val="0"/>
        </c:dLbls>
        <c:marker val="1"/>
        <c:smooth val="0"/>
        <c:axId val="465873704"/>
        <c:axId val="465866648"/>
      </c:lineChart>
      <c:catAx>
        <c:axId val="465873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5866648"/>
        <c:crosses val="autoZero"/>
        <c:auto val="1"/>
        <c:lblAlgn val="ctr"/>
        <c:lblOffset val="100"/>
        <c:tickLblSkip val="1"/>
        <c:tickMarkSkip val="1"/>
        <c:noMultiLvlLbl val="0"/>
      </c:catAx>
      <c:valAx>
        <c:axId val="465866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873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19440</c:v>
                </c:pt>
                <c:pt idx="5">
                  <c:v>20296</c:v>
                </c:pt>
                <c:pt idx="8">
                  <c:v>20848</c:v>
                </c:pt>
                <c:pt idx="11">
                  <c:v>20923</c:v>
                </c:pt>
                <c:pt idx="14">
                  <c:v>21393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4319</c:v>
                </c:pt>
                <c:pt idx="5">
                  <c:v>4247</c:v>
                </c:pt>
                <c:pt idx="8">
                  <c:v>4386</c:v>
                </c:pt>
                <c:pt idx="11">
                  <c:v>5027</c:v>
                </c:pt>
                <c:pt idx="14">
                  <c:v>4936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4938</c:v>
                </c:pt>
                <c:pt idx="5">
                  <c:v>5816</c:v>
                </c:pt>
                <c:pt idx="8">
                  <c:v>6070</c:v>
                </c:pt>
                <c:pt idx="11">
                  <c:v>6241</c:v>
                </c:pt>
                <c:pt idx="14">
                  <c:v>6694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c:v>
                </c:pt>
                <c:pt idx="3">
                  <c:v>1</c:v>
                </c:pt>
                <c:pt idx="6">
                  <c:v>1</c:v>
                </c:pt>
                <c:pt idx="9">
                  <c:v>0</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3859</c:v>
                </c:pt>
                <c:pt idx="3">
                  <c:v>3613</c:v>
                </c:pt>
                <c:pt idx="6">
                  <c:v>3427</c:v>
                </c:pt>
                <c:pt idx="9">
                  <c:v>3198</c:v>
                </c:pt>
                <c:pt idx="12">
                  <c:v>2938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15</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13041</c:v>
                </c:pt>
                <c:pt idx="3">
                  <c:v>12660</c:v>
                </c:pt>
                <c:pt idx="6">
                  <c:v>12348</c:v>
                </c:pt>
                <c:pt idx="9">
                  <c:v>13120</c:v>
                </c:pt>
                <c:pt idx="12">
                  <c:v>14111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314</c:v>
                </c:pt>
                <c:pt idx="3">
                  <c:v>407</c:v>
                </c:pt>
                <c:pt idx="6">
                  <c:v>277</c:v>
                </c:pt>
                <c:pt idx="9">
                  <c:v>369</c:v>
                </c:pt>
                <c:pt idx="12">
                  <c:v>286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18026</c:v>
                </c:pt>
                <c:pt idx="3">
                  <c:v>17731</c:v>
                </c:pt>
                <c:pt idx="6">
                  <c:v>17477</c:v>
                </c:pt>
                <c:pt idx="9">
                  <c:v>17510</c:v>
                </c:pt>
                <c:pt idx="12">
                  <c:v>17620</c:v>
                </c:pt>
              </c:numCache>
            </c:numRef>
          </c:val>
        </c:ser>
        <c:dLbls>
          <c:showLegendKey val="0"/>
          <c:showVal val="0"/>
          <c:showCatName val="0"/>
          <c:showSerName val="0"/>
          <c:showPercent val="0"/>
          <c:showBubbleSize val="0"/>
        </c:dLbls>
        <c:gapWidth val="100"/>
        <c:overlap val="100"/>
        <c:axId val="465867432"/>
        <c:axId val="465874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6559</c:v>
                </c:pt>
                <c:pt idx="2">
                  <c:v>#N/A</c:v>
                </c:pt>
                <c:pt idx="3">
                  <c:v>#N/A</c:v>
                </c:pt>
                <c:pt idx="4">
                  <c:v>4052</c:v>
                </c:pt>
                <c:pt idx="5">
                  <c:v>#N/A</c:v>
                </c:pt>
                <c:pt idx="6">
                  <c:v>#N/A</c:v>
                </c:pt>
                <c:pt idx="7">
                  <c:v>2225</c:v>
                </c:pt>
                <c:pt idx="8">
                  <c:v>#N/A</c:v>
                </c:pt>
                <c:pt idx="9">
                  <c:v>#N/A</c:v>
                </c:pt>
                <c:pt idx="10">
                  <c:v>2007</c:v>
                </c:pt>
                <c:pt idx="11">
                  <c:v>#N/A</c:v>
                </c:pt>
                <c:pt idx="12">
                  <c:v>#N/A</c:v>
                </c:pt>
                <c:pt idx="13">
                  <c:v>1933</c:v>
                </c:pt>
                <c:pt idx="14">
                  <c:v>#N/A</c:v>
                </c:pt>
              </c:numCache>
            </c:numRef>
          </c:val>
          <c:smooth val="0"/>
        </c:ser>
        <c:dLbls>
          <c:showLegendKey val="0"/>
          <c:showVal val="0"/>
          <c:showCatName val="0"/>
          <c:showSerName val="0"/>
          <c:showPercent val="0"/>
          <c:showBubbleSize val="0"/>
        </c:dLbls>
        <c:marker val="1"/>
        <c:smooth val="0"/>
        <c:axId val="465867432"/>
        <c:axId val="465874488"/>
      </c:lineChart>
      <c:catAx>
        <c:axId val="465867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5874488"/>
        <c:crosses val="autoZero"/>
        <c:auto val="1"/>
        <c:lblAlgn val="ctr"/>
        <c:lblOffset val="100"/>
        <c:tickLblSkip val="1"/>
        <c:tickMarkSkip val="1"/>
        <c:noMultiLvlLbl val="0"/>
      </c:catAx>
      <c:valAx>
        <c:axId val="465874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867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{9EB8EE20-096A-4809-B045-46FB5FFDED89}</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{BD986429-3615-4874-AF60-5AD21A5C6A5B}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{1A67373A-449F-4F1F-A371-2AE3AA678F89}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{1D86ECE3-53FE-48ED-BC1D-0F6A4EB9A241}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{FAB74C3D-3968-4F06-AA56-D71AF9CBECE2}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{D3804C06-7877-4E7E-8187-AEB76B8035AF}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{5634DCC2-665E-4643-9015-C728BA2D2153}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{54643E3A-9198-4BF9-8107-DB5851F1A413}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{CFF41FB0-A981-4776-9BC4-085E7264C1E2}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{4754102F-A970-4427-9FB9-64E3D4612DF3}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65867040"/>
        <c:axId val="465864296"/>
      </c:scatterChart>
      <c:valAx>
        <c:axId val="4658670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5864296"/>
        <c:crosses val="autoZero"/>
        <c:crossBetween val="midCat"/>
      </c:valAx>
      <c:valAx>
        <c:axId val="4658642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58670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{788806FB-3FED-45A7-B227-A68B5739F9F1}</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{0178D3FF-BC9C-4811-A12C-1635196773A4}</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{B23107FD-236E-4A50-8FB8-243943FAC9FE}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{53381012-873B-49AE-8B57-D1CD255410C7}</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{85CF4EA1-1CA4-4DF2-B3AB-68E21C4240A8}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11.6</c:v>
                </c:pt>
                <c:pt idx="1">
                  <c:v>10.6</c:v>
                </c:pt>
                <c:pt idx="2">
                  <c:v>9</c:v>
                </c:pt>
                <c:pt idx="3">
                  <c:v>7.8</c:v>
                </c:pt>
                <c:pt idx="4">
                  <c:v>7.2</c:v>
                </c:pt>
              </c:numCache>
            </c:numRef>
          </c:xVal>
          <c:yVal>
            <c:numRef>
              <c:f>公会計指標分析・財政指標組合せ分析表!$K$73:$O$73</c:f>
              <c:numCache>
                <c:formatCode>#,##0.0;"▲ "#,##0.0</c:formatCode>
                <c:ptCount val="5"/>
                <c:pt idx="0">
                  <c:v>61.4</c:v>
                </c:pt>
                <c:pt idx="1">
                  <c:v>38.4</c:v>
                </c:pt>
                <c:pt idx="2">
                  <c:v>20.9</c:v>
                </c:pt>
                <c:pt idx="3">
                  <c:v>19.3</c:v>
                </c:pt>
                <c:pt idx="4">
                  <c:v>18.3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{AFB06709-A237-4DBF-8E35-15FA9B858301}</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{EA68745A-1820-4FFA-ADEC-32984A3E9CC9}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{032E3865-9862-4950-940A-60EBA571BF4E}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{96913F1F-F639-4E0F-B270-365A12D9F4F5}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{64C319D0-3AC6-4EC8-AAC5-917ADB0550B2}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465865080"/>
        <c:axId val="465878408"/>
      </c:scatterChart>
      <c:valAx>
        <c:axId val="465865080"/>
        <c:scaling>
          <c:orientation val="minMax"/>
          <c:max val="12"/>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5878408"/>
        <c:crosses val="autoZero"/>
        <c:crossBetween val="midCat"/>
      </c:valAx>
      <c:valAx>
        <c:axId val="465878408"/>
        <c:scaling>
          <c:orientation val="minMax"/>
          <c:max val="78"/>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58650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については、木崎浄水場老朽化更新に伴い増となったが、元利償還金については、これまでの市行政改革大綱に基づく市債発行抑制の効果により減少傾向となっていたことに加え、償還終了による減により前年度より</a:t>
          </a:r>
          <a:r>
            <a:rPr kumimoji="1" lang="en-US" altLang="ja-JP" sz="1400">
              <a:latin typeface="ＭＳ ゴシック" pitchFamily="49" charset="-128"/>
              <a:ea typeface="ＭＳ ゴシック" pitchFamily="49" charset="-128"/>
            </a:rPr>
            <a:t>11.2</a:t>
          </a:r>
          <a:r>
            <a:rPr kumimoji="1" lang="ja-JP" altLang="en-US" sz="1400">
              <a:latin typeface="ＭＳ ゴシック" pitchFamily="49" charset="-128"/>
              <a:ea typeface="ＭＳ ゴシック" pitchFamily="49" charset="-128"/>
            </a:rPr>
            <a:t>％減となった。一方、算入公債費等についても、償還の終了に伴う減等により前年度より</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％減となっている。これらの要因により、実質公債費比率の分子の額は前年度比</a:t>
          </a:r>
          <a:r>
            <a:rPr kumimoji="1" lang="en-US" altLang="ja-JP" sz="1400">
              <a:latin typeface="ＭＳ ゴシック" pitchFamily="49" charset="-128"/>
              <a:ea typeface="ＭＳ ゴシック" pitchFamily="49" charset="-128"/>
            </a:rPr>
            <a:t>4.7</a:t>
          </a:r>
          <a:r>
            <a:rPr kumimoji="1" lang="ja-JP" altLang="en-US" sz="1400">
              <a:latin typeface="ＭＳ ゴシック" pitchFamily="49" charset="-128"/>
              <a:ea typeface="ＭＳ ゴシック" pitchFamily="49" charset="-128"/>
            </a:rPr>
            <a:t>％の減少となった。</a:t>
          </a:r>
        </a:p>
        <a:p>
          <a:r>
            <a:rPr kumimoji="1" lang="ja-JP" altLang="en-US" sz="1400">
              <a:latin typeface="ＭＳ ゴシック" pitchFamily="49" charset="-128"/>
              <a:ea typeface="ＭＳ ゴシック" pitchFamily="49" charset="-128"/>
            </a:rPr>
            <a:t>　今後も、事業の選択や適正な地方債発行より、公債費の抑制を図っていく。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比率の分子である将来負担額及び充当可能財源等は、いずれも前年度より増加している。その要因としては、将来負担額については、職員数の削減により、退職手当負担手当見込額は毎年減少しているものの、公営企業債等繰入見込額について、公共下水道事業及び農業集落排水整備事業にかかる地方債残高が増加しているため増となった。充当可能財源については、充当可能基金への積み増しによる残高増加に加え、基準財政需要額算入見込額も、臨時財政対策債等に係る算入額が増加しており、将来負担額の増を上回る増額となったため、結果として将来負担比率の分子の額は前年度より減少している。</a:t>
          </a:r>
        </a:p>
        <a:p>
          <a:r>
            <a:rPr kumimoji="1" lang="ja-JP" altLang="en-US" sz="1300">
              <a:latin typeface="ＭＳ ゴシック" pitchFamily="49" charset="-128"/>
              <a:ea typeface="ＭＳ ゴシック" pitchFamily="49" charset="-128"/>
            </a:rPr>
            <a:t>　将来負担比率は毎年低下している状況であり、今後も行財政改革を推し進め、より一層財政の健全化に努める。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茨城県那珂市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55,651
55,440
97.82
19,598,020
18,615,249
954,116
12,094,420
17,619,710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18.3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茨城県那珂市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55,651
55,440
97.82
19,598,020
18,615,249
954,116
12,094,420
17,619,710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18.3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茨城県那珂市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55,651
55,440
97.82
19,598,020
18,615,249
954,116
12,094,420
17,619,710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18.3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茨城県那珂市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55,651
55,440
97.82
19,598,020
18,615,249
954,116
12,094,420
17,619,710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18.3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a:solidFill>
                <a:schemeClr val="dk1"/>
              </a:solidFill>
              <a:effectLst/>
              <a:latin typeface="+mn-lt"/>
              <a:ea typeface="+mn-ea"/>
              <a:cs typeface="+mn-cs"/>
            </a:rPr>
            <a:t>　</a:t>
          </a:r>
          <a:r>
            <a:rPr lang="ja-JP" altLang="ja-JP" sz="1200" b="0">
              <a:solidFill>
                <a:schemeClr val="dk1"/>
              </a:solidFill>
              <a:effectLst/>
              <a:latin typeface="+mn-lt"/>
              <a:ea typeface="+mn-ea"/>
              <a:cs typeface="+mn-cs"/>
            </a:rPr>
            <a:t>基準財政収入額については、税収が減となったが消費税率引上げの影響による地方消費税交付金の増により増加した。基準財政需要額についても人口減少等特別対策事業費の皆増等により増となり、基準財政収入額より増の割合が大きかったため、単年度の財政力指数は減少したが、３カ年平均では</a:t>
          </a:r>
          <a:r>
            <a:rPr lang="en-US" altLang="ja-JP" sz="1200" b="0">
              <a:solidFill>
                <a:schemeClr val="dk1"/>
              </a:solidFill>
              <a:effectLst/>
              <a:latin typeface="+mn-lt"/>
              <a:ea typeface="+mn-ea"/>
              <a:cs typeface="+mn-cs"/>
            </a:rPr>
            <a:t>0.01</a:t>
          </a:r>
          <a:r>
            <a:rPr lang="ja-JP" altLang="ja-JP" sz="1200" b="0">
              <a:solidFill>
                <a:schemeClr val="dk1"/>
              </a:solidFill>
              <a:effectLst/>
              <a:latin typeface="+mn-lt"/>
              <a:ea typeface="+mn-ea"/>
              <a:cs typeface="+mn-cs"/>
            </a:rPr>
            <a:t>ポイント上昇し、類似団体平均は上回っている状況である。今後は、国の経済対策等によりある程度市税収入の回復は見込まれるところであるが、引き続き、市税の徴収率向上対策等の取り組みを通して、財源の確保に努める。</a:t>
          </a:r>
          <a:endParaRPr lang="ja-JP" altLang="ja-JP" sz="16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26458</xdr:rowOff>
    </xdr:from>
    <xdr:to>
      <xdr:col>7</xdr:col>
      <xdr:colOff>152400</xdr:colOff>
      <xdr:row>40</xdr:row>
      <xdr:rowOff>46567</xdr:rowOff>
    </xdr:to>
    <xdr:cxnSp macro="">
      <xdr:nvCxnSpPr>
        <xdr:cNvPr id="68" name="直線コネクタ 67"/>
        <xdr:cNvCxnSpPr/>
      </xdr:nvCxnSpPr>
      <xdr:spPr>
        <a:xfrm flipV="1">
          <a:off x="4114800" y="68844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17585</xdr:rowOff>
    </xdr:from>
    <xdr:ext cx="762000" cy="259045"/>
    <xdr:sp macro="" textlink="">
      <xdr:nvSpPr>
        <xdr:cNvPr id="69" name="財政力平均値テキスト"/>
        <xdr:cNvSpPr txBox="1"/>
      </xdr:nvSpPr>
      <xdr:spPr>
        <a:xfrm>
          <a:off x="5041900" y="704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46567</xdr:rowOff>
    </xdr:from>
    <xdr:to>
      <xdr:col>6</xdr:col>
      <xdr:colOff>0</xdr:colOff>
      <xdr:row>40</xdr:row>
      <xdr:rowOff>46567</xdr:rowOff>
    </xdr:to>
    <xdr:cxnSp macro="">
      <xdr:nvCxnSpPr>
        <xdr:cNvPr id="71" name="直線コネクタ 70"/>
        <xdr:cNvCxnSpPr/>
      </xdr:nvCxnSpPr>
      <xdr:spPr>
        <a:xfrm>
          <a:off x="3225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46567</xdr:rowOff>
    </xdr:from>
    <xdr:to>
      <xdr:col>4</xdr:col>
      <xdr:colOff>482600</xdr:colOff>
      <xdr:row>40</xdr:row>
      <xdr:rowOff>46567</xdr:rowOff>
    </xdr:to>
    <xdr:cxnSp macro="">
      <xdr:nvCxnSpPr>
        <xdr:cNvPr id="74" name="直線コネクタ 73"/>
        <xdr:cNvCxnSpPr/>
      </xdr:nvCxnSpPr>
      <xdr:spPr>
        <a:xfrm>
          <a:off x="2336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76" name="テキスト ボックス 75"/>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6350</xdr:rowOff>
    </xdr:from>
    <xdr:to>
      <xdr:col>3</xdr:col>
      <xdr:colOff>279400</xdr:colOff>
      <xdr:row>40</xdr:row>
      <xdr:rowOff>46567</xdr:rowOff>
    </xdr:to>
    <xdr:cxnSp macro="">
      <xdr:nvCxnSpPr>
        <xdr:cNvPr id="77" name="直線コネクタ 76"/>
        <xdr:cNvCxnSpPr/>
      </xdr:nvCxnSpPr>
      <xdr:spPr>
        <a:xfrm>
          <a:off x="1447800" y="68643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79" name="テキスト ボックス 78"/>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87" name="円/楕円 86"/>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163635</xdr:rowOff>
    </xdr:from>
    <xdr:ext cx="762000" cy="259045"/>
    <xdr:sp macro="" textlink="">
      <xdr:nvSpPr>
        <xdr:cNvPr id="88" name="財政力該当値テキスト"/>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167217</xdr:rowOff>
    </xdr:from>
    <xdr:to>
      <xdr:col>6</xdr:col>
      <xdr:colOff>50800</xdr:colOff>
      <xdr:row>40</xdr:row>
      <xdr:rowOff>97367</xdr:rowOff>
    </xdr:to>
    <xdr:sp macro="" textlink="">
      <xdr:nvSpPr>
        <xdr:cNvPr id="89" name="円/楕円 88"/>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107544</xdr:rowOff>
    </xdr:from>
    <xdr:ext cx="736600" cy="259045"/>
    <xdr:sp macro="" textlink="">
      <xdr:nvSpPr>
        <xdr:cNvPr id="90" name="テキスト ボックス 89"/>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167217</xdr:rowOff>
    </xdr:from>
    <xdr:to>
      <xdr:col>4</xdr:col>
      <xdr:colOff>533400</xdr:colOff>
      <xdr:row>40</xdr:row>
      <xdr:rowOff>97367</xdr:rowOff>
    </xdr:to>
    <xdr:sp macro="" textlink="">
      <xdr:nvSpPr>
        <xdr:cNvPr id="91" name="円/楕円 90"/>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107544</xdr:rowOff>
    </xdr:from>
    <xdr:ext cx="762000" cy="259045"/>
    <xdr:sp macro="" textlink="">
      <xdr:nvSpPr>
        <xdr:cNvPr id="92" name="テキスト ボックス 91"/>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167217</xdr:rowOff>
    </xdr:from>
    <xdr:to>
      <xdr:col>3</xdr:col>
      <xdr:colOff>330200</xdr:colOff>
      <xdr:row>40</xdr:row>
      <xdr:rowOff>97367</xdr:rowOff>
    </xdr:to>
    <xdr:sp macro="" textlink="">
      <xdr:nvSpPr>
        <xdr:cNvPr id="93" name="円/楕円 92"/>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107544</xdr:rowOff>
    </xdr:from>
    <xdr:ext cx="762000" cy="259045"/>
    <xdr:sp macro="" textlink="">
      <xdr:nvSpPr>
        <xdr:cNvPr id="94" name="テキスト ボックス 93"/>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127000</xdr:rowOff>
    </xdr:from>
    <xdr:to>
      <xdr:col>2</xdr:col>
      <xdr:colOff>127000</xdr:colOff>
      <xdr:row>40</xdr:row>
      <xdr:rowOff>57150</xdr:rowOff>
    </xdr:to>
    <xdr:sp macro="" textlink="">
      <xdr:nvSpPr>
        <xdr:cNvPr id="95" name="円/楕円 94"/>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67327</xdr:rowOff>
    </xdr:from>
    <xdr:ext cx="762000" cy="259045"/>
    <xdr:sp macro="" textlink="">
      <xdr:nvSpPr>
        <xdr:cNvPr id="96" name="テキスト ボックス 95"/>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地方消費税交付金の増により経常収支一般財源等総額が</a:t>
          </a:r>
          <a:r>
            <a:rPr kumimoji="1" lang="en-US" altLang="ja-JP" sz="1300">
              <a:solidFill>
                <a:schemeClr val="dk1"/>
              </a:solidFill>
              <a:effectLst/>
              <a:latin typeface="+mn-lt"/>
              <a:ea typeface="+mn-ea"/>
              <a:cs typeface="+mn-cs"/>
            </a:rPr>
            <a:t>316</a:t>
          </a:r>
          <a:r>
            <a:rPr kumimoji="1" lang="ja-JP" altLang="en-US" sz="1300">
              <a:solidFill>
                <a:schemeClr val="dk1"/>
              </a:solidFill>
              <a:effectLst/>
              <a:latin typeface="+mn-lt"/>
              <a:ea typeface="+mn-ea"/>
              <a:cs typeface="+mn-cs"/>
            </a:rPr>
            <a:t>百万円増加したことに加え、公債費の減により経常経費充当一般財源等が</a:t>
          </a:r>
          <a:r>
            <a:rPr kumimoji="1" lang="en-US" altLang="ja-JP" sz="1300">
              <a:solidFill>
                <a:schemeClr val="dk1"/>
              </a:solidFill>
              <a:effectLst/>
              <a:latin typeface="+mn-lt"/>
              <a:ea typeface="+mn-ea"/>
              <a:cs typeface="+mn-cs"/>
            </a:rPr>
            <a:t>37</a:t>
          </a:r>
          <a:r>
            <a:rPr kumimoji="1" lang="ja-JP" altLang="en-US" sz="1300">
              <a:solidFill>
                <a:schemeClr val="dk1"/>
              </a:solidFill>
              <a:effectLst/>
              <a:latin typeface="+mn-lt"/>
              <a:ea typeface="+mn-ea"/>
              <a:cs typeface="+mn-cs"/>
            </a:rPr>
            <a:t>百万円減少したため前年度に比べ</a:t>
          </a:r>
          <a:r>
            <a:rPr kumimoji="1" lang="en-US" altLang="ja-JP" sz="1300">
              <a:solidFill>
                <a:schemeClr val="dk1"/>
              </a:solidFill>
              <a:effectLst/>
              <a:latin typeface="+mn-lt"/>
              <a:ea typeface="+mn-ea"/>
              <a:cs typeface="+mn-cs"/>
            </a:rPr>
            <a:t>2.0</a:t>
          </a:r>
          <a:r>
            <a:rPr kumimoji="1" lang="ja-JP" altLang="en-US" sz="1300">
              <a:solidFill>
                <a:schemeClr val="dk1"/>
              </a:solidFill>
              <a:effectLst/>
              <a:latin typeface="+mn-lt"/>
              <a:ea typeface="+mn-ea"/>
              <a:cs typeface="+mn-cs"/>
            </a:rPr>
            <a:t>ポイント改善したが、類似団体平均を上回っている状況である。今後も扶助費の増加が見込まれるため、市税の徴収率向上対策等による財源確保や事務事業の継続的な見直し・改善を図り、財政健全化への緩みない取組み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145324</xdr:rowOff>
    </xdr:from>
    <xdr:to>
      <xdr:col>7</xdr:col>
      <xdr:colOff>152400</xdr:colOff>
      <xdr:row>64</xdr:row>
      <xdr:rowOff>111760</xdr:rowOff>
    </xdr:to>
    <xdr:cxnSp macro="">
      <xdr:nvCxnSpPr>
        <xdr:cNvPr id="133" name="直線コネクタ 132"/>
        <xdr:cNvCxnSpPr/>
      </xdr:nvCxnSpPr>
      <xdr:spPr>
        <a:xfrm flipV="1">
          <a:off x="4114800" y="10946674"/>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42108</xdr:rowOff>
    </xdr:from>
    <xdr:ext cx="762000" cy="259045"/>
    <xdr:sp macro="" textlink="">
      <xdr:nvSpPr>
        <xdr:cNvPr id="134" name="財政構造の弾力性平均値テキスト"/>
        <xdr:cNvSpPr txBox="1"/>
      </xdr:nvSpPr>
      <xdr:spPr>
        <a:xfrm>
          <a:off x="5041900" y="1067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166007</xdr:rowOff>
    </xdr:from>
    <xdr:to>
      <xdr:col>6</xdr:col>
      <xdr:colOff>0</xdr:colOff>
      <xdr:row>64</xdr:row>
      <xdr:rowOff>111760</xdr:rowOff>
    </xdr:to>
    <xdr:cxnSp macro="">
      <xdr:nvCxnSpPr>
        <xdr:cNvPr id="136" name="直線コネクタ 135"/>
        <xdr:cNvCxnSpPr/>
      </xdr:nvCxnSpPr>
      <xdr:spPr>
        <a:xfrm>
          <a:off x="3225800" y="10967357"/>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117583</xdr:rowOff>
    </xdr:from>
    <xdr:ext cx="736600" cy="259045"/>
    <xdr:sp macro="" textlink="">
      <xdr:nvSpPr>
        <xdr:cNvPr id="138" name="テキスト ボックス 137"/>
        <xdr:cNvSpPr txBox="1"/>
      </xdr:nvSpPr>
      <xdr:spPr>
        <a:xfrm>
          <a:off x="3733800" y="1074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166007</xdr:rowOff>
    </xdr:from>
    <xdr:to>
      <xdr:col>4</xdr:col>
      <xdr:colOff>482600</xdr:colOff>
      <xdr:row>64</xdr:row>
      <xdr:rowOff>70394</xdr:rowOff>
    </xdr:to>
    <xdr:cxnSp macro="">
      <xdr:nvCxnSpPr>
        <xdr:cNvPr id="139" name="直線コネクタ 138"/>
        <xdr:cNvCxnSpPr/>
      </xdr:nvCxnSpPr>
      <xdr:spPr>
        <a:xfrm flipV="1">
          <a:off x="2336800" y="10967357"/>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27957</xdr:rowOff>
    </xdr:from>
    <xdr:ext cx="762000" cy="259045"/>
    <xdr:sp macro="" textlink="">
      <xdr:nvSpPr>
        <xdr:cNvPr id="141" name="テキスト ボックス 140"/>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110853</xdr:rowOff>
    </xdr:from>
    <xdr:to>
      <xdr:col>3</xdr:col>
      <xdr:colOff>279400</xdr:colOff>
      <xdr:row>64</xdr:row>
      <xdr:rowOff>70394</xdr:rowOff>
    </xdr:to>
    <xdr:cxnSp macro="">
      <xdr:nvCxnSpPr>
        <xdr:cNvPr id="142" name="直線コネクタ 141"/>
        <xdr:cNvCxnSpPr/>
      </xdr:nvCxnSpPr>
      <xdr:spPr>
        <a:xfrm>
          <a:off x="1447800" y="10912203"/>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69323</xdr:rowOff>
    </xdr:from>
    <xdr:ext cx="762000" cy="259045"/>
    <xdr:sp macro="" textlink="">
      <xdr:nvSpPr>
        <xdr:cNvPr id="144" name="テキスト ボックス 143"/>
        <xdr:cNvSpPr txBox="1"/>
      </xdr:nvSpPr>
      <xdr:spPr>
        <a:xfrm>
          <a:off x="1955800" y="1069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94524</xdr:rowOff>
    </xdr:from>
    <xdr:to>
      <xdr:col>7</xdr:col>
      <xdr:colOff>203200</xdr:colOff>
      <xdr:row>64</xdr:row>
      <xdr:rowOff>24674</xdr:rowOff>
    </xdr:to>
    <xdr:sp macro="" textlink="">
      <xdr:nvSpPr>
        <xdr:cNvPr id="152" name="円/楕円 151"/>
        <xdr:cNvSpPr/>
      </xdr:nvSpPr>
      <xdr:spPr>
        <a:xfrm>
          <a:off x="49022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66601</xdr:rowOff>
    </xdr:from>
    <xdr:ext cx="762000" cy="259045"/>
    <xdr:sp macro="" textlink="">
      <xdr:nvSpPr>
        <xdr:cNvPr id="153" name="財政構造の弾力性該当値テキスト"/>
        <xdr:cNvSpPr txBox="1"/>
      </xdr:nvSpPr>
      <xdr:spPr>
        <a:xfrm>
          <a:off x="5041900" y="1086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60960</xdr:rowOff>
    </xdr:from>
    <xdr:to>
      <xdr:col>6</xdr:col>
      <xdr:colOff>50800</xdr:colOff>
      <xdr:row>64</xdr:row>
      <xdr:rowOff>162560</xdr:rowOff>
    </xdr:to>
    <xdr:sp macro="" textlink="">
      <xdr:nvSpPr>
        <xdr:cNvPr id="154" name="円/楕円 153"/>
        <xdr:cNvSpPr/>
      </xdr:nvSpPr>
      <xdr:spPr>
        <a:xfrm>
          <a:off x="4064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147337</xdr:rowOff>
    </xdr:from>
    <xdr:ext cx="736600" cy="259045"/>
    <xdr:sp macro="" textlink="">
      <xdr:nvSpPr>
        <xdr:cNvPr id="155" name="テキスト ボックス 154"/>
        <xdr:cNvSpPr txBox="1"/>
      </xdr:nvSpPr>
      <xdr:spPr>
        <a:xfrm>
          <a:off x="3733800" y="1112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115207</xdr:rowOff>
    </xdr:from>
    <xdr:to>
      <xdr:col>4</xdr:col>
      <xdr:colOff>533400</xdr:colOff>
      <xdr:row>64</xdr:row>
      <xdr:rowOff>45357</xdr:rowOff>
    </xdr:to>
    <xdr:sp macro="" textlink="">
      <xdr:nvSpPr>
        <xdr:cNvPr id="156" name="円/楕円 155"/>
        <xdr:cNvSpPr/>
      </xdr:nvSpPr>
      <xdr:spPr>
        <a:xfrm>
          <a:off x="3175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30134</xdr:rowOff>
    </xdr:from>
    <xdr:ext cx="762000" cy="259045"/>
    <xdr:sp macro="" textlink="">
      <xdr:nvSpPr>
        <xdr:cNvPr id="157" name="テキスト ボックス 156"/>
        <xdr:cNvSpPr txBox="1"/>
      </xdr:nvSpPr>
      <xdr:spPr>
        <a:xfrm>
          <a:off x="2844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19594</xdr:rowOff>
    </xdr:from>
    <xdr:to>
      <xdr:col>3</xdr:col>
      <xdr:colOff>330200</xdr:colOff>
      <xdr:row>64</xdr:row>
      <xdr:rowOff>121194</xdr:rowOff>
    </xdr:to>
    <xdr:sp macro="" textlink="">
      <xdr:nvSpPr>
        <xdr:cNvPr id="158" name="円/楕円 157"/>
        <xdr:cNvSpPr/>
      </xdr:nvSpPr>
      <xdr:spPr>
        <a:xfrm>
          <a:off x="22860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105971</xdr:rowOff>
    </xdr:from>
    <xdr:ext cx="762000" cy="259045"/>
    <xdr:sp macro="" textlink="">
      <xdr:nvSpPr>
        <xdr:cNvPr id="159" name="テキスト ボックス 158"/>
        <xdr:cNvSpPr txBox="1"/>
      </xdr:nvSpPr>
      <xdr:spPr>
        <a:xfrm>
          <a:off x="1955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60053</xdr:rowOff>
    </xdr:from>
    <xdr:to>
      <xdr:col>2</xdr:col>
      <xdr:colOff>127000</xdr:colOff>
      <xdr:row>63</xdr:row>
      <xdr:rowOff>161653</xdr:rowOff>
    </xdr:to>
    <xdr:sp macro="" textlink="">
      <xdr:nvSpPr>
        <xdr:cNvPr id="160" name="円/楕円 159"/>
        <xdr:cNvSpPr/>
      </xdr:nvSpPr>
      <xdr:spPr>
        <a:xfrm>
          <a:off x="1397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380</xdr:rowOff>
    </xdr:from>
    <xdr:ext cx="762000" cy="259045"/>
    <xdr:sp macro="" textlink="">
      <xdr:nvSpPr>
        <xdr:cNvPr id="161" name="テキスト ボックス 160"/>
        <xdr:cNvSpPr txBox="1"/>
      </xdr:nvSpPr>
      <xdr:spPr>
        <a:xfrm>
          <a:off x="1066800" y="1063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[122,694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地域手当の皆増等により増となり、物件費についても地方創生にかかるプレミアム商品券発行事業の皆増や、老朽化した設備の修繕費用の増加による給食センター施設管理事業の増等により増となり、また、維持補修費についても橋りょう長寿命化にかかる修繕費用の増により増となったため、合計では前年比</a:t>
          </a:r>
          <a:r>
            <a:rPr kumimoji="1" lang="en-US" altLang="ja-JP" sz="1300">
              <a:latin typeface="ＭＳ Ｐゴシック"/>
            </a:rPr>
            <a:t>3,783</a:t>
          </a:r>
          <a:r>
            <a:rPr kumimoji="1" lang="ja-JP" altLang="en-US" sz="1300">
              <a:latin typeface="ＭＳ Ｐゴシック"/>
            </a:rPr>
            <a:t>円増加となった。類似団体平均との比較では</a:t>
          </a:r>
          <a:r>
            <a:rPr kumimoji="1" lang="en-US" altLang="ja-JP" sz="1300">
              <a:latin typeface="ＭＳ Ｐゴシック"/>
            </a:rPr>
            <a:t>22,351</a:t>
          </a:r>
          <a:r>
            <a:rPr kumimoji="1" lang="ja-JP" altLang="en-US" sz="1300">
              <a:latin typeface="ＭＳ Ｐゴシック"/>
            </a:rPr>
            <a:t>円低い決算額となっているが、引き続き、職員の定員管理、給与の適正化や事務事業の節減に努めるとともに、施設の管理経費等の抑制により物件費の削減に努める。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163849</xdr:rowOff>
    </xdr:from>
    <xdr:to>
      <xdr:col>7</xdr:col>
      <xdr:colOff>152400</xdr:colOff>
      <xdr:row>80</xdr:row>
      <xdr:rowOff>168196</xdr:rowOff>
    </xdr:to>
    <xdr:cxnSp macro="">
      <xdr:nvCxnSpPr>
        <xdr:cNvPr id="197" name="直線コネクタ 196"/>
        <xdr:cNvCxnSpPr/>
      </xdr:nvCxnSpPr>
      <xdr:spPr>
        <a:xfrm>
          <a:off x="4114800" y="13879849"/>
          <a:ext cx="838200" cy="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152973</xdr:rowOff>
    </xdr:from>
    <xdr:ext cx="762000" cy="259045"/>
    <xdr:sp macro="" textlink="">
      <xdr:nvSpPr>
        <xdr:cNvPr id="198" name="人件費・物件費等の状況平均値テキスト"/>
        <xdr:cNvSpPr txBox="1"/>
      </xdr:nvSpPr>
      <xdr:spPr>
        <a:xfrm>
          <a:off x="5041900" y="13868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162505</xdr:rowOff>
    </xdr:from>
    <xdr:to>
      <xdr:col>6</xdr:col>
      <xdr:colOff>0</xdr:colOff>
      <xdr:row>80</xdr:row>
      <xdr:rowOff>163849</xdr:rowOff>
    </xdr:to>
    <xdr:cxnSp macro="">
      <xdr:nvCxnSpPr>
        <xdr:cNvPr id="200" name="直線コネクタ 199"/>
        <xdr:cNvCxnSpPr/>
      </xdr:nvCxnSpPr>
      <xdr:spPr>
        <a:xfrm>
          <a:off x="3225800" y="13878505"/>
          <a:ext cx="8890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30734</xdr:rowOff>
    </xdr:from>
    <xdr:ext cx="736600" cy="259045"/>
    <xdr:sp macro="" textlink="">
      <xdr:nvSpPr>
        <xdr:cNvPr id="202" name="テキスト ボックス 201"/>
        <xdr:cNvSpPr txBox="1"/>
      </xdr:nvSpPr>
      <xdr:spPr>
        <a:xfrm>
          <a:off x="3733800" y="13918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161127</xdr:rowOff>
    </xdr:from>
    <xdr:to>
      <xdr:col>4</xdr:col>
      <xdr:colOff>482600</xdr:colOff>
      <xdr:row>80</xdr:row>
      <xdr:rowOff>162505</xdr:rowOff>
    </xdr:to>
    <xdr:cxnSp macro="">
      <xdr:nvCxnSpPr>
        <xdr:cNvPr id="203" name="直線コネクタ 202"/>
        <xdr:cNvCxnSpPr/>
      </xdr:nvCxnSpPr>
      <xdr:spPr>
        <a:xfrm>
          <a:off x="2336800" y="13877127"/>
          <a:ext cx="8890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29602</xdr:rowOff>
    </xdr:from>
    <xdr:ext cx="762000" cy="259045"/>
    <xdr:sp macro="" textlink="">
      <xdr:nvSpPr>
        <xdr:cNvPr id="205" name="テキスト ボックス 204"/>
        <xdr:cNvSpPr txBox="1"/>
      </xdr:nvSpPr>
      <xdr:spPr>
        <a:xfrm>
          <a:off x="2844800" y="139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161127</xdr:rowOff>
    </xdr:from>
    <xdr:to>
      <xdr:col>3</xdr:col>
      <xdr:colOff>279400</xdr:colOff>
      <xdr:row>80</xdr:row>
      <xdr:rowOff>163305</xdr:rowOff>
    </xdr:to>
    <xdr:cxnSp macro="">
      <xdr:nvCxnSpPr>
        <xdr:cNvPr id="206" name="直線コネクタ 205"/>
        <xdr:cNvCxnSpPr/>
      </xdr:nvCxnSpPr>
      <xdr:spPr>
        <a:xfrm flipV="1">
          <a:off x="1447800" y="13877127"/>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27870</xdr:rowOff>
    </xdr:from>
    <xdr:ext cx="762000" cy="259045"/>
    <xdr:sp macro="" textlink="">
      <xdr:nvSpPr>
        <xdr:cNvPr id="208" name="テキスト ボックス 207"/>
        <xdr:cNvSpPr txBox="1"/>
      </xdr:nvSpPr>
      <xdr:spPr>
        <a:xfrm>
          <a:off x="1955800" y="139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29274</xdr:rowOff>
    </xdr:from>
    <xdr:ext cx="762000" cy="259045"/>
    <xdr:sp macro="" textlink="">
      <xdr:nvSpPr>
        <xdr:cNvPr id="210" name="テキスト ボックス 209"/>
        <xdr:cNvSpPr txBox="1"/>
      </xdr:nvSpPr>
      <xdr:spPr>
        <a:xfrm>
          <a:off x="1066800" y="1391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117396</xdr:rowOff>
    </xdr:from>
    <xdr:to>
      <xdr:col>7</xdr:col>
      <xdr:colOff>203200</xdr:colOff>
      <xdr:row>81</xdr:row>
      <xdr:rowOff>47546</xdr:rowOff>
    </xdr:to>
    <xdr:sp macro="" textlink="">
      <xdr:nvSpPr>
        <xdr:cNvPr id="216" name="円/楕円 215"/>
        <xdr:cNvSpPr/>
      </xdr:nvSpPr>
      <xdr:spPr>
        <a:xfrm>
          <a:off x="4902200" y="1383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38673</xdr:rowOff>
    </xdr:from>
    <xdr:ext cx="762000" cy="259045"/>
    <xdr:sp macro="" textlink="">
      <xdr:nvSpPr>
        <xdr:cNvPr id="217" name="人件費・物件費等の状況該当値テキスト"/>
        <xdr:cNvSpPr txBox="1"/>
      </xdr:nvSpPr>
      <xdr:spPr>
        <a:xfrm>
          <a:off x="5041900" y="1375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122,694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113049</xdr:rowOff>
    </xdr:from>
    <xdr:to>
      <xdr:col>6</xdr:col>
      <xdr:colOff>50800</xdr:colOff>
      <xdr:row>81</xdr:row>
      <xdr:rowOff>43199</xdr:rowOff>
    </xdr:to>
    <xdr:sp macro="" textlink="">
      <xdr:nvSpPr>
        <xdr:cNvPr id="218" name="円/楕円 217"/>
        <xdr:cNvSpPr/>
      </xdr:nvSpPr>
      <xdr:spPr>
        <a:xfrm>
          <a:off x="4064000" y="1382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53376</xdr:rowOff>
    </xdr:from>
    <xdr:ext cx="736600" cy="259045"/>
    <xdr:sp macro="" textlink="">
      <xdr:nvSpPr>
        <xdr:cNvPr id="219" name="テキスト ボックス 218"/>
        <xdr:cNvSpPr txBox="1"/>
      </xdr:nvSpPr>
      <xdr:spPr>
        <a:xfrm>
          <a:off x="3733800" y="13597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118,911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111705</xdr:rowOff>
    </xdr:from>
    <xdr:to>
      <xdr:col>4</xdr:col>
      <xdr:colOff>533400</xdr:colOff>
      <xdr:row>81</xdr:row>
      <xdr:rowOff>41855</xdr:rowOff>
    </xdr:to>
    <xdr:sp macro="" textlink="">
      <xdr:nvSpPr>
        <xdr:cNvPr id="220" name="円/楕円 219"/>
        <xdr:cNvSpPr/>
      </xdr:nvSpPr>
      <xdr:spPr>
        <a:xfrm>
          <a:off x="3175000" y="1382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52032</xdr:rowOff>
    </xdr:from>
    <xdr:ext cx="762000" cy="259045"/>
    <xdr:sp macro="" textlink="">
      <xdr:nvSpPr>
        <xdr:cNvPr id="221" name="テキスト ボックス 220"/>
        <xdr:cNvSpPr txBox="1"/>
      </xdr:nvSpPr>
      <xdr:spPr>
        <a:xfrm>
          <a:off x="2844800" y="1359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117,741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110327</xdr:rowOff>
    </xdr:from>
    <xdr:to>
      <xdr:col>3</xdr:col>
      <xdr:colOff>330200</xdr:colOff>
      <xdr:row>81</xdr:row>
      <xdr:rowOff>40477</xdr:rowOff>
    </xdr:to>
    <xdr:sp macro="" textlink="">
      <xdr:nvSpPr>
        <xdr:cNvPr id="222" name="円/楕円 221"/>
        <xdr:cNvSpPr/>
      </xdr:nvSpPr>
      <xdr:spPr>
        <a:xfrm>
          <a:off x="2286000" y="1382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50654</xdr:rowOff>
    </xdr:from>
    <xdr:ext cx="762000" cy="259045"/>
    <xdr:sp macro="" textlink="">
      <xdr:nvSpPr>
        <xdr:cNvPr id="223" name="テキスト ボックス 222"/>
        <xdr:cNvSpPr txBox="1"/>
      </xdr:nvSpPr>
      <xdr:spPr>
        <a:xfrm>
          <a:off x="1955800" y="1359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116,542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112505</xdr:rowOff>
    </xdr:from>
    <xdr:to>
      <xdr:col>2</xdr:col>
      <xdr:colOff>127000</xdr:colOff>
      <xdr:row>81</xdr:row>
      <xdr:rowOff>42655</xdr:rowOff>
    </xdr:to>
    <xdr:sp macro="" textlink="">
      <xdr:nvSpPr>
        <xdr:cNvPr id="224" name="円/楕円 223"/>
        <xdr:cNvSpPr/>
      </xdr:nvSpPr>
      <xdr:spPr>
        <a:xfrm>
          <a:off x="1397000" y="138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52832</xdr:rowOff>
    </xdr:from>
    <xdr:ext cx="762000" cy="259045"/>
    <xdr:sp macro="" textlink="">
      <xdr:nvSpPr>
        <xdr:cNvPr id="225" name="テキスト ボックス 224"/>
        <xdr:cNvSpPr txBox="1"/>
      </xdr:nvSpPr>
      <xdr:spPr>
        <a:xfrm>
          <a:off x="1066800" y="13597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118,438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経験年数階層の変動等が要因となり、前年度より</a:t>
          </a:r>
          <a:r>
            <a:rPr kumimoji="1" lang="en-US" altLang="ja-JP" sz="1300">
              <a:latin typeface="ＭＳ Ｐゴシック"/>
            </a:rPr>
            <a:t>1.1</a:t>
          </a:r>
          <a:r>
            <a:rPr kumimoji="1" lang="ja-JP" altLang="en-US" sz="1300">
              <a:latin typeface="ＭＳ Ｐゴシック"/>
            </a:rPr>
            <a:t>ポイント上昇し、類似団体平均との比較では</a:t>
          </a:r>
          <a:r>
            <a:rPr kumimoji="1" lang="en-US" altLang="ja-JP" sz="1300">
              <a:latin typeface="ＭＳ Ｐゴシック"/>
            </a:rPr>
            <a:t>0.4</a:t>
          </a:r>
          <a:r>
            <a:rPr kumimoji="1" lang="ja-JP" altLang="en-US" sz="1300">
              <a:latin typeface="ＭＳ Ｐゴシック"/>
            </a:rPr>
            <a:t>ポイント上回る状況となった。今後も継続的に適正な人事管理を行うとともに、人事評価制度に基づく職務成績等に応じた昇給制度を導入していくことにより、より一層の給与の適正化に努める。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30691</xdr:rowOff>
    </xdr:to>
    <xdr:cxnSp macro="">
      <xdr:nvCxnSpPr>
        <xdr:cNvPr id="258" name="直線コネクタ 257"/>
        <xdr:cNvCxnSpPr/>
      </xdr:nvCxnSpPr>
      <xdr:spPr>
        <a:xfrm flipV="1">
          <a:off x="17018000" y="13881100"/>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2768</xdr:rowOff>
    </xdr:from>
    <xdr:ext cx="762000" cy="259045"/>
    <xdr:sp macro="" textlink="">
      <xdr:nvSpPr>
        <xdr:cNvPr id="259"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30691</xdr:rowOff>
    </xdr:from>
    <xdr:to>
      <xdr:col>24</xdr:col>
      <xdr:colOff>647700</xdr:colOff>
      <xdr:row>87</xdr:row>
      <xdr:rowOff>30691</xdr:rowOff>
    </xdr:to>
    <xdr:cxnSp macro="">
      <xdr:nvCxnSpPr>
        <xdr:cNvPr id="260" name="直線コネクタ 259"/>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6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62" name="直線コネクタ 26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62441</xdr:rowOff>
    </xdr:from>
    <xdr:to>
      <xdr:col>24</xdr:col>
      <xdr:colOff>558800</xdr:colOff>
      <xdr:row>85</xdr:row>
      <xdr:rowOff>1588</xdr:rowOff>
    </xdr:to>
    <xdr:cxnSp macro="">
      <xdr:nvCxnSpPr>
        <xdr:cNvPr id="263" name="直線コネクタ 262"/>
        <xdr:cNvCxnSpPr/>
      </xdr:nvCxnSpPr>
      <xdr:spPr>
        <a:xfrm>
          <a:off x="16179800" y="14464241"/>
          <a:ext cx="838200" cy="11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98548</xdr:rowOff>
    </xdr:from>
    <xdr:ext cx="762000" cy="259045"/>
    <xdr:sp macro="" textlink="">
      <xdr:nvSpPr>
        <xdr:cNvPr id="264" name="給与水準   （国との比較）平均値テキスト"/>
        <xdr:cNvSpPr txBox="1"/>
      </xdr:nvSpPr>
      <xdr:spPr>
        <a:xfrm>
          <a:off x="17106900" y="14328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65" name="フローチャート : 判断 264"/>
        <xdr:cNvSpPr/>
      </xdr:nvSpPr>
      <xdr:spPr>
        <a:xfrm>
          <a:off x="169672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62441</xdr:rowOff>
    </xdr:from>
    <xdr:to>
      <xdr:col>23</xdr:col>
      <xdr:colOff>406400</xdr:colOff>
      <xdr:row>84</xdr:row>
      <xdr:rowOff>62441</xdr:rowOff>
    </xdr:to>
    <xdr:cxnSp macro="">
      <xdr:nvCxnSpPr>
        <xdr:cNvPr id="266" name="直線コネクタ 265"/>
        <xdr:cNvCxnSpPr/>
      </xdr:nvCxnSpPr>
      <xdr:spPr>
        <a:xfrm>
          <a:off x="15290800" y="144642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67" name="フローチャート : 判断 266"/>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148290</xdr:rowOff>
    </xdr:from>
    <xdr:ext cx="736600" cy="259045"/>
    <xdr:sp macro="" textlink="">
      <xdr:nvSpPr>
        <xdr:cNvPr id="268" name="テキスト ボックス 267"/>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62441</xdr:rowOff>
    </xdr:from>
    <xdr:to>
      <xdr:col>22</xdr:col>
      <xdr:colOff>203200</xdr:colOff>
      <xdr:row>88</xdr:row>
      <xdr:rowOff>150813</xdr:rowOff>
    </xdr:to>
    <xdr:cxnSp macro="">
      <xdr:nvCxnSpPr>
        <xdr:cNvPr id="269" name="直線コネクタ 268"/>
        <xdr:cNvCxnSpPr/>
      </xdr:nvCxnSpPr>
      <xdr:spPr>
        <a:xfrm flipV="1">
          <a:off x="14401800" y="14464241"/>
          <a:ext cx="889000" cy="7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70" name="フローチャート : 判断 269"/>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148290</xdr:rowOff>
    </xdr:from>
    <xdr:ext cx="762000" cy="259045"/>
    <xdr:sp macro="" textlink="">
      <xdr:nvSpPr>
        <xdr:cNvPr id="271" name="テキスト ボックス 270"/>
        <xdr:cNvSpPr txBox="1"/>
      </xdr:nvSpPr>
      <xdr:spPr>
        <a:xfrm>
          <a:off x="14909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150813</xdr:rowOff>
    </xdr:from>
    <xdr:to>
      <xdr:col>21</xdr:col>
      <xdr:colOff>0</xdr:colOff>
      <xdr:row>89</xdr:row>
      <xdr:rowOff>29634</xdr:rowOff>
    </xdr:to>
    <xdr:cxnSp macro="">
      <xdr:nvCxnSpPr>
        <xdr:cNvPr id="272" name="直線コネクタ 271"/>
        <xdr:cNvCxnSpPr/>
      </xdr:nvCxnSpPr>
      <xdr:spPr>
        <a:xfrm flipV="1">
          <a:off x="13512800" y="15238413"/>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170391</xdr:rowOff>
    </xdr:from>
    <xdr:to>
      <xdr:col>21</xdr:col>
      <xdr:colOff>50800</xdr:colOff>
      <xdr:row>89</xdr:row>
      <xdr:rowOff>100541</xdr:rowOff>
    </xdr:to>
    <xdr:sp macro="" textlink="">
      <xdr:nvSpPr>
        <xdr:cNvPr id="273" name="フローチャート : 判断 272"/>
        <xdr:cNvSpPr/>
      </xdr:nvSpPr>
      <xdr:spPr>
        <a:xfrm>
          <a:off x="14351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85318</xdr:rowOff>
    </xdr:from>
    <xdr:ext cx="762000" cy="259045"/>
    <xdr:sp macro="" textlink="">
      <xdr:nvSpPr>
        <xdr:cNvPr id="274" name="テキスト ボックス 273"/>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75" name="フローチャート : 判断 274"/>
        <xdr:cNvSpPr/>
      </xdr:nvSpPr>
      <xdr:spPr>
        <a:xfrm>
          <a:off x="13462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76" name="テキスト ボックス 275"/>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122238</xdr:rowOff>
    </xdr:from>
    <xdr:to>
      <xdr:col>24</xdr:col>
      <xdr:colOff>609600</xdr:colOff>
      <xdr:row>85</xdr:row>
      <xdr:rowOff>52388</xdr:rowOff>
    </xdr:to>
    <xdr:sp macro="" textlink="">
      <xdr:nvSpPr>
        <xdr:cNvPr id="282" name="円/楕円 281"/>
        <xdr:cNvSpPr/>
      </xdr:nvSpPr>
      <xdr:spPr>
        <a:xfrm>
          <a:off x="169672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94315</xdr:rowOff>
    </xdr:from>
    <xdr:ext cx="762000" cy="259045"/>
    <xdr:sp macro="" textlink="">
      <xdr:nvSpPr>
        <xdr:cNvPr id="283" name="給与水準   （国との比較）該当値テキスト"/>
        <xdr:cNvSpPr txBox="1"/>
      </xdr:nvSpPr>
      <xdr:spPr>
        <a:xfrm>
          <a:off x="17106900" y="1449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11641</xdr:rowOff>
    </xdr:from>
    <xdr:to>
      <xdr:col>23</xdr:col>
      <xdr:colOff>457200</xdr:colOff>
      <xdr:row>84</xdr:row>
      <xdr:rowOff>113241</xdr:rowOff>
    </xdr:to>
    <xdr:sp macro="" textlink="">
      <xdr:nvSpPr>
        <xdr:cNvPr id="284" name="円/楕円 283"/>
        <xdr:cNvSpPr/>
      </xdr:nvSpPr>
      <xdr:spPr>
        <a:xfrm>
          <a:off x="16129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123418</xdr:rowOff>
    </xdr:from>
    <xdr:ext cx="736600" cy="259045"/>
    <xdr:sp macro="" textlink="">
      <xdr:nvSpPr>
        <xdr:cNvPr id="285" name="テキスト ボックス 284"/>
        <xdr:cNvSpPr txBox="1"/>
      </xdr:nvSpPr>
      <xdr:spPr>
        <a:xfrm>
          <a:off x="15798800" y="14182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11641</xdr:rowOff>
    </xdr:from>
    <xdr:to>
      <xdr:col>22</xdr:col>
      <xdr:colOff>254000</xdr:colOff>
      <xdr:row>84</xdr:row>
      <xdr:rowOff>113241</xdr:rowOff>
    </xdr:to>
    <xdr:sp macro="" textlink="">
      <xdr:nvSpPr>
        <xdr:cNvPr id="286" name="円/楕円 285"/>
        <xdr:cNvSpPr/>
      </xdr:nvSpPr>
      <xdr:spPr>
        <a:xfrm>
          <a:off x="15240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123418</xdr:rowOff>
    </xdr:from>
    <xdr:ext cx="762000" cy="259045"/>
    <xdr:sp macro="" textlink="">
      <xdr:nvSpPr>
        <xdr:cNvPr id="287" name="テキスト ボックス 286"/>
        <xdr:cNvSpPr txBox="1"/>
      </xdr:nvSpPr>
      <xdr:spPr>
        <a:xfrm>
          <a:off x="14909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100013</xdr:rowOff>
    </xdr:from>
    <xdr:to>
      <xdr:col>21</xdr:col>
      <xdr:colOff>50800</xdr:colOff>
      <xdr:row>89</xdr:row>
      <xdr:rowOff>30163</xdr:rowOff>
    </xdr:to>
    <xdr:sp macro="" textlink="">
      <xdr:nvSpPr>
        <xdr:cNvPr id="288" name="円/楕円 287"/>
        <xdr:cNvSpPr/>
      </xdr:nvSpPr>
      <xdr:spPr>
        <a:xfrm>
          <a:off x="14351000" y="151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40340</xdr:rowOff>
    </xdr:from>
    <xdr:ext cx="762000" cy="259045"/>
    <xdr:sp macro="" textlink="">
      <xdr:nvSpPr>
        <xdr:cNvPr id="289" name="テキスト ボックス 288"/>
        <xdr:cNvSpPr txBox="1"/>
      </xdr:nvSpPr>
      <xdr:spPr>
        <a:xfrm>
          <a:off x="14020800" y="1495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90" name="円/楕円 289"/>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90611</xdr:rowOff>
    </xdr:from>
    <xdr:ext cx="762000" cy="259045"/>
    <xdr:sp macro="" textlink="">
      <xdr:nvSpPr>
        <xdr:cNvPr id="291" name="テキスト ボックス 290"/>
        <xdr:cNvSpPr txBox="1"/>
      </xdr:nvSpPr>
      <xdr:spPr>
        <a:xfrm>
          <a:off x="13131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職員数は前年より</a:t>
          </a:r>
          <a:r>
            <a:rPr kumimoji="1" lang="en-US" altLang="ja-JP" sz="1300">
              <a:latin typeface="ＭＳ Ｐゴシック"/>
            </a:rPr>
            <a:t>5</a:t>
          </a:r>
          <a:r>
            <a:rPr kumimoji="1" lang="ja-JP" altLang="en-US" sz="1300">
              <a:latin typeface="ＭＳ Ｐゴシック"/>
            </a:rPr>
            <a:t>人減少し</a:t>
          </a:r>
          <a:r>
            <a:rPr kumimoji="1" lang="en-US" altLang="ja-JP" sz="1300">
              <a:latin typeface="ＭＳ Ｐゴシック"/>
            </a:rPr>
            <a:t>0.07</a:t>
          </a:r>
          <a:r>
            <a:rPr kumimoji="1" lang="ja-JP" altLang="en-US" sz="1300">
              <a:latin typeface="ＭＳ Ｐゴシック"/>
            </a:rPr>
            <a:t>ポイント減となり、類似団体平均との比較でも</a:t>
          </a:r>
          <a:r>
            <a:rPr kumimoji="1" lang="en-US" altLang="ja-JP" sz="1300">
              <a:latin typeface="ＭＳ Ｐゴシック"/>
            </a:rPr>
            <a:t>0.05</a:t>
          </a:r>
          <a:r>
            <a:rPr kumimoji="1" lang="ja-JP" altLang="en-US" sz="1300">
              <a:latin typeface="ＭＳ Ｐゴシック"/>
            </a:rPr>
            <a:t>ポイント下回った。</a:t>
          </a:r>
        </a:p>
        <a:p>
          <a:r>
            <a:rPr kumimoji="1" lang="ja-JP" altLang="en-US" sz="1300">
              <a:latin typeface="ＭＳ Ｐゴシック"/>
            </a:rPr>
            <a:t>今後とも、「第</a:t>
          </a:r>
          <a:r>
            <a:rPr kumimoji="1" lang="en-US" altLang="ja-JP" sz="1300">
              <a:latin typeface="ＭＳ Ｐゴシック"/>
            </a:rPr>
            <a:t>3</a:t>
          </a:r>
          <a:r>
            <a:rPr kumimoji="1" lang="ja-JP" altLang="en-US" sz="1300">
              <a:latin typeface="ＭＳ Ｐゴシック"/>
            </a:rPr>
            <a:t>次那珂市行政改革大綱実施計画」に基づき事務事業の整理を図り、組織の合理化、計画的な職員採用等により職員の適正配置に努める。</a:t>
          </a:r>
        </a:p>
      </xdr:txBody>
    </xdr:sp>
    <xdr:clientData/>
  </xdr:twoCellAnchor>
  <xdr:oneCellAnchor>
    <xdr:from>
      <xdr:col>18</xdr:col>
      <xdr:colOff>444500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23" name="直線コネクタ 322"/>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4"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5" name="直線コネクタ 324"/>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6"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7" name="直線コネクタ 326"/>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38946</xdr:rowOff>
    </xdr:from>
    <xdr:to>
      <xdr:col>24</xdr:col>
      <xdr:colOff>558800</xdr:colOff>
      <xdr:row>61</xdr:row>
      <xdr:rowOff>46990</xdr:rowOff>
    </xdr:to>
    <xdr:cxnSp macro="">
      <xdr:nvCxnSpPr>
        <xdr:cNvPr id="328" name="直線コネクタ 327"/>
        <xdr:cNvCxnSpPr/>
      </xdr:nvCxnSpPr>
      <xdr:spPr>
        <a:xfrm flipV="1">
          <a:off x="16179800" y="104973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137419</xdr:rowOff>
    </xdr:from>
    <xdr:ext cx="762000" cy="259045"/>
    <xdr:sp macro="" textlink="">
      <xdr:nvSpPr>
        <xdr:cNvPr id="329" name="定員管理の状況平均値テキスト"/>
        <xdr:cNvSpPr txBox="1"/>
      </xdr:nvSpPr>
      <xdr:spPr>
        <a:xfrm>
          <a:off x="17106900" y="1042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30" name="フローチャート : 判断 329"/>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46990</xdr:rowOff>
    </xdr:from>
    <xdr:to>
      <xdr:col>23</xdr:col>
      <xdr:colOff>406400</xdr:colOff>
      <xdr:row>61</xdr:row>
      <xdr:rowOff>50437</xdr:rowOff>
    </xdr:to>
    <xdr:cxnSp macro="">
      <xdr:nvCxnSpPr>
        <xdr:cNvPr id="331" name="直線コネクタ 330"/>
        <xdr:cNvCxnSpPr/>
      </xdr:nvCxnSpPr>
      <xdr:spPr>
        <a:xfrm flipV="1">
          <a:off x="15290800" y="1050544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32" name="フローチャート : 判断 331"/>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33" name="テキスト ボックス 332"/>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50437</xdr:rowOff>
    </xdr:from>
    <xdr:to>
      <xdr:col>22</xdr:col>
      <xdr:colOff>203200</xdr:colOff>
      <xdr:row>61</xdr:row>
      <xdr:rowOff>51586</xdr:rowOff>
    </xdr:to>
    <xdr:cxnSp macro="">
      <xdr:nvCxnSpPr>
        <xdr:cNvPr id="334" name="直線コネクタ 333"/>
        <xdr:cNvCxnSpPr/>
      </xdr:nvCxnSpPr>
      <xdr:spPr>
        <a:xfrm flipV="1">
          <a:off x="14401800" y="10508887"/>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5" name="フローチャート : 判断 334"/>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6" name="テキスト ボックス 335"/>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51586</xdr:rowOff>
    </xdr:from>
    <xdr:to>
      <xdr:col>21</xdr:col>
      <xdr:colOff>0</xdr:colOff>
      <xdr:row>61</xdr:row>
      <xdr:rowOff>53884</xdr:rowOff>
    </xdr:to>
    <xdr:cxnSp macro="">
      <xdr:nvCxnSpPr>
        <xdr:cNvPr id="337" name="直線コネクタ 336"/>
        <xdr:cNvCxnSpPr/>
      </xdr:nvCxnSpPr>
      <xdr:spPr>
        <a:xfrm flipV="1">
          <a:off x="13512800" y="10510036"/>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8" name="フローチャート : 判断 337"/>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9" name="テキスト ボックス 338"/>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40" name="フローチャート : 判断 339"/>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41" name="テキスト ボックス 340"/>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159596</xdr:rowOff>
    </xdr:from>
    <xdr:to>
      <xdr:col>24</xdr:col>
      <xdr:colOff>609600</xdr:colOff>
      <xdr:row>61</xdr:row>
      <xdr:rowOff>89746</xdr:rowOff>
    </xdr:to>
    <xdr:sp macro="" textlink="">
      <xdr:nvSpPr>
        <xdr:cNvPr id="347" name="円/楕円 346"/>
        <xdr:cNvSpPr/>
      </xdr:nvSpPr>
      <xdr:spPr>
        <a:xfrm>
          <a:off x="169672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4673</xdr:rowOff>
    </xdr:from>
    <xdr:ext cx="762000" cy="259045"/>
    <xdr:sp macro="" textlink="">
      <xdr:nvSpPr>
        <xdr:cNvPr id="348" name="定員管理の状況該当値テキスト"/>
        <xdr:cNvSpPr txBox="1"/>
      </xdr:nvSpPr>
      <xdr:spPr>
        <a:xfrm>
          <a:off x="171069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167640</xdr:rowOff>
    </xdr:from>
    <xdr:to>
      <xdr:col>23</xdr:col>
      <xdr:colOff>457200</xdr:colOff>
      <xdr:row>61</xdr:row>
      <xdr:rowOff>97790</xdr:rowOff>
    </xdr:to>
    <xdr:sp macro="" textlink="">
      <xdr:nvSpPr>
        <xdr:cNvPr id="349" name="円/楕円 348"/>
        <xdr:cNvSpPr/>
      </xdr:nvSpPr>
      <xdr:spPr>
        <a:xfrm>
          <a:off x="16129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82567</xdr:rowOff>
    </xdr:from>
    <xdr:ext cx="736600" cy="259045"/>
    <xdr:sp macro="" textlink="">
      <xdr:nvSpPr>
        <xdr:cNvPr id="350" name="テキスト ボックス 349"/>
        <xdr:cNvSpPr txBox="1"/>
      </xdr:nvSpPr>
      <xdr:spPr>
        <a:xfrm>
          <a:off x="15798800" y="1054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171087</xdr:rowOff>
    </xdr:from>
    <xdr:to>
      <xdr:col>22</xdr:col>
      <xdr:colOff>254000</xdr:colOff>
      <xdr:row>61</xdr:row>
      <xdr:rowOff>101237</xdr:rowOff>
    </xdr:to>
    <xdr:sp macro="" textlink="">
      <xdr:nvSpPr>
        <xdr:cNvPr id="351" name="円/楕円 350"/>
        <xdr:cNvSpPr/>
      </xdr:nvSpPr>
      <xdr:spPr>
        <a:xfrm>
          <a:off x="15240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86014</xdr:rowOff>
    </xdr:from>
    <xdr:ext cx="762000" cy="259045"/>
    <xdr:sp macro="" textlink="">
      <xdr:nvSpPr>
        <xdr:cNvPr id="352" name="テキスト ボックス 351"/>
        <xdr:cNvSpPr txBox="1"/>
      </xdr:nvSpPr>
      <xdr:spPr>
        <a:xfrm>
          <a:off x="14909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786</xdr:rowOff>
    </xdr:from>
    <xdr:to>
      <xdr:col>21</xdr:col>
      <xdr:colOff>50800</xdr:colOff>
      <xdr:row>61</xdr:row>
      <xdr:rowOff>102386</xdr:rowOff>
    </xdr:to>
    <xdr:sp macro="" textlink="">
      <xdr:nvSpPr>
        <xdr:cNvPr id="353" name="円/楕円 352"/>
        <xdr:cNvSpPr/>
      </xdr:nvSpPr>
      <xdr:spPr>
        <a:xfrm>
          <a:off x="14351000" y="104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87163</xdr:rowOff>
    </xdr:from>
    <xdr:ext cx="762000" cy="259045"/>
    <xdr:sp macro="" textlink="">
      <xdr:nvSpPr>
        <xdr:cNvPr id="354" name="テキスト ボックス 353"/>
        <xdr:cNvSpPr txBox="1"/>
      </xdr:nvSpPr>
      <xdr:spPr>
        <a:xfrm>
          <a:off x="14020800" y="105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3084</xdr:rowOff>
    </xdr:from>
    <xdr:to>
      <xdr:col>19</xdr:col>
      <xdr:colOff>533400</xdr:colOff>
      <xdr:row>61</xdr:row>
      <xdr:rowOff>104684</xdr:rowOff>
    </xdr:to>
    <xdr:sp macro="" textlink="">
      <xdr:nvSpPr>
        <xdr:cNvPr id="355" name="円/楕円 354"/>
        <xdr:cNvSpPr/>
      </xdr:nvSpPr>
      <xdr:spPr>
        <a:xfrm>
          <a:off x="13462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89461</xdr:rowOff>
    </xdr:from>
    <xdr:ext cx="762000" cy="259045"/>
    <xdr:sp macro="" textlink="">
      <xdr:nvSpPr>
        <xdr:cNvPr id="356" name="テキスト ボックス 355"/>
        <xdr:cNvSpPr txBox="1"/>
      </xdr:nvSpPr>
      <xdr:spPr>
        <a:xfrm>
          <a:off x="13131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下水道事業等への繰出金が増加したものの、償還終了による公債費充当一般財源が減少したため算出式の分子が減となり、逆に普通地方交付税や地方消費税交付金の増加により分母が増となったことにより、実質公債費比率は、単年度では前年度より</a:t>
          </a:r>
          <a:r>
            <a:rPr kumimoji="1" lang="en-US" altLang="ja-JP" sz="1200">
              <a:latin typeface="ＭＳ Ｐゴシック"/>
            </a:rPr>
            <a:t>0.5</a:t>
          </a:r>
          <a:r>
            <a:rPr kumimoji="1" lang="ja-JP" altLang="en-US" sz="1200">
              <a:latin typeface="ＭＳ Ｐゴシック"/>
            </a:rPr>
            <a:t>ポイント低下し</a:t>
          </a:r>
          <a:r>
            <a:rPr kumimoji="1" lang="en-US" altLang="ja-JP" sz="1200">
              <a:latin typeface="ＭＳ Ｐゴシック"/>
            </a:rPr>
            <a:t>7.1</a:t>
          </a:r>
          <a:r>
            <a:rPr kumimoji="1" lang="ja-JP" altLang="en-US" sz="1200">
              <a:latin typeface="ＭＳ Ｐゴシック"/>
            </a:rPr>
            <a:t>％となった。三ヵ年平均では前年度より</a:t>
          </a:r>
          <a:r>
            <a:rPr kumimoji="1" lang="en-US" altLang="ja-JP" sz="1200">
              <a:latin typeface="ＭＳ Ｐゴシック"/>
            </a:rPr>
            <a:t>0.6</a:t>
          </a:r>
          <a:r>
            <a:rPr kumimoji="1" lang="ja-JP" altLang="en-US" sz="1200">
              <a:latin typeface="ＭＳ Ｐゴシック"/>
            </a:rPr>
            <a:t>ポイント低下し</a:t>
          </a:r>
          <a:r>
            <a:rPr kumimoji="1" lang="en-US" altLang="ja-JP" sz="1200">
              <a:latin typeface="ＭＳ Ｐゴシック"/>
            </a:rPr>
            <a:t>7.2</a:t>
          </a:r>
          <a:r>
            <a:rPr kumimoji="1" lang="ja-JP" altLang="en-US" sz="1200">
              <a:latin typeface="ＭＳ Ｐゴシック"/>
            </a:rPr>
            <a:t>％と改善が進んでおり、類似団体平均と比較しても</a:t>
          </a:r>
          <a:r>
            <a:rPr kumimoji="1" lang="en-US" altLang="ja-JP" sz="1200">
              <a:latin typeface="ＭＳ Ｐゴシック"/>
            </a:rPr>
            <a:t>1.8</a:t>
          </a:r>
          <a:r>
            <a:rPr kumimoji="1" lang="ja-JP" altLang="en-US" sz="1200">
              <a:latin typeface="ＭＳ Ｐゴシック"/>
            </a:rPr>
            <a:t>ポイント下回っている状況にある。今後も、公営企業会計に対する繰出金が高水準で推移することが見込まれるが、引き続き市債発行の抑制や、後年度の公債費の推移を考慮した償還条件を設定することにより、公債費の抑制に努める。</a:t>
          </a:r>
        </a:p>
      </xdr:txBody>
    </xdr:sp>
    <xdr:clientData/>
  </xdr:twoCellAnchor>
  <xdr:oneCellAnchor>
    <xdr:from>
      <xdr:col>18</xdr:col>
      <xdr:colOff>444500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3" name="直線コネクタ 37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4" name="テキスト ボックス 37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5" name="直線コネクタ 37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6" name="テキスト ボックス 37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7" name="直線コネクタ 37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8" name="テキスト ボックス 37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9" name="直線コネクタ 37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80" name="テキスト ボックス 37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1" name="直線コネクタ 38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2" name="テキスト ボックス 38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3" name="直線コネクタ 38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6" name="直線コネクタ 385"/>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8" name="直線コネクタ 38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90" name="直線コネクタ 38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106317</xdr:rowOff>
    </xdr:from>
    <xdr:to>
      <xdr:col>24</xdr:col>
      <xdr:colOff>558800</xdr:colOff>
      <xdr:row>40</xdr:row>
      <xdr:rowOff>147683</xdr:rowOff>
    </xdr:to>
    <xdr:cxnSp macro="">
      <xdr:nvCxnSpPr>
        <xdr:cNvPr id="391" name="直線コネクタ 390"/>
        <xdr:cNvCxnSpPr/>
      </xdr:nvCxnSpPr>
      <xdr:spPr>
        <a:xfrm flipV="1">
          <a:off x="16179800" y="6964317"/>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151692</xdr:rowOff>
    </xdr:from>
    <xdr:ext cx="762000" cy="259045"/>
    <xdr:sp macro="" textlink="">
      <xdr:nvSpPr>
        <xdr:cNvPr id="392"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93" name="フローチャート : 判断 392"/>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147683</xdr:rowOff>
    </xdr:from>
    <xdr:to>
      <xdr:col>23</xdr:col>
      <xdr:colOff>406400</xdr:colOff>
      <xdr:row>41</xdr:row>
      <xdr:rowOff>58965</xdr:rowOff>
    </xdr:to>
    <xdr:cxnSp macro="">
      <xdr:nvCxnSpPr>
        <xdr:cNvPr id="394" name="直線コネクタ 393"/>
        <xdr:cNvCxnSpPr/>
      </xdr:nvCxnSpPr>
      <xdr:spPr>
        <a:xfrm flipV="1">
          <a:off x="15290800" y="7005683"/>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5" name="フローチャート : 判断 394"/>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80753</xdr:rowOff>
    </xdr:from>
    <xdr:ext cx="736600" cy="259045"/>
    <xdr:sp macro="" textlink="">
      <xdr:nvSpPr>
        <xdr:cNvPr id="396" name="テキスト ボックス 395"/>
        <xdr:cNvSpPr txBox="1"/>
      </xdr:nvSpPr>
      <xdr:spPr>
        <a:xfrm>
          <a:off x="15798800" y="711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58965</xdr:rowOff>
    </xdr:from>
    <xdr:to>
      <xdr:col>22</xdr:col>
      <xdr:colOff>203200</xdr:colOff>
      <xdr:row>41</xdr:row>
      <xdr:rowOff>169273</xdr:rowOff>
    </xdr:to>
    <xdr:cxnSp macro="">
      <xdr:nvCxnSpPr>
        <xdr:cNvPr id="397" name="直線コネクタ 396"/>
        <xdr:cNvCxnSpPr/>
      </xdr:nvCxnSpPr>
      <xdr:spPr>
        <a:xfrm flipV="1">
          <a:off x="14401800" y="7088415"/>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8" name="フローチャート : 判断 39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399" name="テキスト ボックス 39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169273</xdr:rowOff>
    </xdr:from>
    <xdr:to>
      <xdr:col>21</xdr:col>
      <xdr:colOff>0</xdr:colOff>
      <xdr:row>42</xdr:row>
      <xdr:rowOff>66766</xdr:rowOff>
    </xdr:to>
    <xdr:cxnSp macro="">
      <xdr:nvCxnSpPr>
        <xdr:cNvPr id="400" name="直線コネクタ 399"/>
        <xdr:cNvCxnSpPr/>
      </xdr:nvCxnSpPr>
      <xdr:spPr>
        <a:xfrm flipV="1">
          <a:off x="13512800" y="71987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401" name="フローチャート : 判断 40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402" name="テキスト ボックス 40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403" name="フローチャート : 判断 402"/>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4" name="テキスト ボックス 403"/>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55517</xdr:rowOff>
    </xdr:from>
    <xdr:to>
      <xdr:col>24</xdr:col>
      <xdr:colOff>609600</xdr:colOff>
      <xdr:row>40</xdr:row>
      <xdr:rowOff>157117</xdr:rowOff>
    </xdr:to>
    <xdr:sp macro="" textlink="">
      <xdr:nvSpPr>
        <xdr:cNvPr id="410" name="円/楕円 409"/>
        <xdr:cNvSpPr/>
      </xdr:nvSpPr>
      <xdr:spPr>
        <a:xfrm>
          <a:off x="169672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72044</xdr:rowOff>
    </xdr:from>
    <xdr:ext cx="762000" cy="259045"/>
    <xdr:sp macro="" textlink="">
      <xdr:nvSpPr>
        <xdr:cNvPr id="411" name="公債費負担の状況該当値テキスト"/>
        <xdr:cNvSpPr txBox="1"/>
      </xdr:nvSpPr>
      <xdr:spPr>
        <a:xfrm>
          <a:off x="17106900" y="675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96883</xdr:rowOff>
    </xdr:from>
    <xdr:to>
      <xdr:col>23</xdr:col>
      <xdr:colOff>457200</xdr:colOff>
      <xdr:row>41</xdr:row>
      <xdr:rowOff>27033</xdr:rowOff>
    </xdr:to>
    <xdr:sp macro="" textlink="">
      <xdr:nvSpPr>
        <xdr:cNvPr id="412" name="円/楕円 411"/>
        <xdr:cNvSpPr/>
      </xdr:nvSpPr>
      <xdr:spPr>
        <a:xfrm>
          <a:off x="161290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37210</xdr:rowOff>
    </xdr:from>
    <xdr:ext cx="736600" cy="259045"/>
    <xdr:sp macro="" textlink="">
      <xdr:nvSpPr>
        <xdr:cNvPr id="413" name="テキスト ボックス 412"/>
        <xdr:cNvSpPr txBox="1"/>
      </xdr:nvSpPr>
      <xdr:spPr>
        <a:xfrm>
          <a:off x="15798800" y="672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8165</xdr:rowOff>
    </xdr:from>
    <xdr:to>
      <xdr:col>22</xdr:col>
      <xdr:colOff>254000</xdr:colOff>
      <xdr:row>41</xdr:row>
      <xdr:rowOff>109765</xdr:rowOff>
    </xdr:to>
    <xdr:sp macro="" textlink="">
      <xdr:nvSpPr>
        <xdr:cNvPr id="414" name="円/楕円 413"/>
        <xdr:cNvSpPr/>
      </xdr:nvSpPr>
      <xdr:spPr>
        <a:xfrm>
          <a:off x="1524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119942</xdr:rowOff>
    </xdr:from>
    <xdr:ext cx="762000" cy="259045"/>
    <xdr:sp macro="" textlink="">
      <xdr:nvSpPr>
        <xdr:cNvPr id="415" name="テキスト ボックス 414"/>
        <xdr:cNvSpPr txBox="1"/>
      </xdr:nvSpPr>
      <xdr:spPr>
        <a:xfrm>
          <a:off x="14909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118473</xdr:rowOff>
    </xdr:from>
    <xdr:to>
      <xdr:col>21</xdr:col>
      <xdr:colOff>50800</xdr:colOff>
      <xdr:row>42</xdr:row>
      <xdr:rowOff>48623</xdr:rowOff>
    </xdr:to>
    <xdr:sp macro="" textlink="">
      <xdr:nvSpPr>
        <xdr:cNvPr id="416" name="円/楕円 415"/>
        <xdr:cNvSpPr/>
      </xdr:nvSpPr>
      <xdr:spPr>
        <a:xfrm>
          <a:off x="14351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33400</xdr:rowOff>
    </xdr:from>
    <xdr:ext cx="762000" cy="259045"/>
    <xdr:sp macro="" textlink="">
      <xdr:nvSpPr>
        <xdr:cNvPr id="417" name="テキスト ボックス 416"/>
        <xdr:cNvSpPr txBox="1"/>
      </xdr:nvSpPr>
      <xdr:spPr>
        <a:xfrm>
          <a:off x="14020800" y="723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15966</xdr:rowOff>
    </xdr:from>
    <xdr:to>
      <xdr:col>19</xdr:col>
      <xdr:colOff>533400</xdr:colOff>
      <xdr:row>42</xdr:row>
      <xdr:rowOff>117566</xdr:rowOff>
    </xdr:to>
    <xdr:sp macro="" textlink="">
      <xdr:nvSpPr>
        <xdr:cNvPr id="418" name="円/楕円 417"/>
        <xdr:cNvSpPr/>
      </xdr:nvSpPr>
      <xdr:spPr>
        <a:xfrm>
          <a:off x="13462000" y="72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102343</xdr:rowOff>
    </xdr:from>
    <xdr:ext cx="762000" cy="259045"/>
    <xdr:sp macro="" textlink="">
      <xdr:nvSpPr>
        <xdr:cNvPr id="419" name="テキスト ボックス 418"/>
        <xdr:cNvSpPr txBox="1"/>
      </xdr:nvSpPr>
      <xdr:spPr>
        <a:xfrm>
          <a:off x="13131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手当負担見込額が減となったが、公営企業債等繰入見込額が増となったため将来負担の合計は増加したが、充当可能基金残高の増に加え、臨時財政対策債等の算入額の増により充当可能財源等の総額も増加したため、対前年度比</a:t>
          </a:r>
          <a:r>
            <a:rPr kumimoji="1" lang="en-US" altLang="ja-JP" sz="1300">
              <a:latin typeface="ＭＳ Ｐゴシック"/>
            </a:rPr>
            <a:t>1.0</a:t>
          </a:r>
          <a:r>
            <a:rPr kumimoji="1" lang="ja-JP" altLang="en-US" sz="1300">
              <a:latin typeface="ＭＳ Ｐゴシック"/>
            </a:rPr>
            <a:t>ポイント下がり改善が進んでいる。また、類似団体平均と比較しても</a:t>
          </a:r>
          <a:r>
            <a:rPr kumimoji="1" lang="en-US" altLang="ja-JP" sz="1300">
              <a:latin typeface="ＭＳ Ｐゴシック"/>
            </a:rPr>
            <a:t>20.7</a:t>
          </a:r>
          <a:r>
            <a:rPr kumimoji="1" lang="ja-JP" altLang="en-US" sz="1300">
              <a:latin typeface="ＭＳ Ｐゴシック"/>
            </a:rPr>
            <a:t>ポイント下回っている状況にある。今後も、適正な起債管理や基金残高の確保など、より一層財政の健全化に努める。</a:t>
          </a:r>
        </a:p>
      </xdr:txBody>
    </xdr:sp>
    <xdr:clientData/>
  </xdr:twoCellAnchor>
  <xdr:oneCellAnchor>
    <xdr:from>
      <xdr:col>18</xdr:col>
      <xdr:colOff>444500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8" name="直線コネクタ 447"/>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9"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50" name="直線コネクタ 449"/>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117560</xdr:rowOff>
    </xdr:from>
    <xdr:to>
      <xdr:col>24</xdr:col>
      <xdr:colOff>558800</xdr:colOff>
      <xdr:row>14</xdr:row>
      <xdr:rowOff>125603</xdr:rowOff>
    </xdr:to>
    <xdr:cxnSp macro="">
      <xdr:nvCxnSpPr>
        <xdr:cNvPr id="453" name="直線コネクタ 452"/>
        <xdr:cNvCxnSpPr/>
      </xdr:nvCxnSpPr>
      <xdr:spPr>
        <a:xfrm flipV="1">
          <a:off x="16179800" y="251786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54"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5" name="フローチャート : 判断 454"/>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125603</xdr:rowOff>
    </xdr:from>
    <xdr:to>
      <xdr:col>23</xdr:col>
      <xdr:colOff>406400</xdr:colOff>
      <xdr:row>14</xdr:row>
      <xdr:rowOff>138472</xdr:rowOff>
    </xdr:to>
    <xdr:cxnSp macro="">
      <xdr:nvCxnSpPr>
        <xdr:cNvPr id="456" name="直線コネクタ 455"/>
        <xdr:cNvCxnSpPr/>
      </xdr:nvCxnSpPr>
      <xdr:spPr>
        <a:xfrm flipV="1">
          <a:off x="15290800" y="2525903"/>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7" name="フローチャート : 判断 456"/>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58" name="テキスト ボックス 457"/>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138472</xdr:rowOff>
    </xdr:from>
    <xdr:to>
      <xdr:col>22</xdr:col>
      <xdr:colOff>203200</xdr:colOff>
      <xdr:row>15</xdr:row>
      <xdr:rowOff>107781</xdr:rowOff>
    </xdr:to>
    <xdr:cxnSp macro="">
      <xdr:nvCxnSpPr>
        <xdr:cNvPr id="459" name="直線コネクタ 458"/>
        <xdr:cNvCxnSpPr/>
      </xdr:nvCxnSpPr>
      <xdr:spPr>
        <a:xfrm flipV="1">
          <a:off x="14401800" y="2538772"/>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60" name="フローチャート : 判断 459"/>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61" name="テキスト ボックス 460"/>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107781</xdr:rowOff>
    </xdr:from>
    <xdr:to>
      <xdr:col>21</xdr:col>
      <xdr:colOff>0</xdr:colOff>
      <xdr:row>16</xdr:row>
      <xdr:rowOff>121327</xdr:rowOff>
    </xdr:to>
    <xdr:cxnSp macro="">
      <xdr:nvCxnSpPr>
        <xdr:cNvPr id="462" name="直線コネクタ 461"/>
        <xdr:cNvCxnSpPr/>
      </xdr:nvCxnSpPr>
      <xdr:spPr>
        <a:xfrm flipV="1">
          <a:off x="13512800" y="2679531"/>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63" name="フローチャート : 判断 462"/>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64" name="テキスト ボックス 463"/>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5" name="フローチャート : 判断 464"/>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66" name="テキスト ボックス 465"/>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66760</xdr:rowOff>
    </xdr:from>
    <xdr:to>
      <xdr:col>24</xdr:col>
      <xdr:colOff>609600</xdr:colOff>
      <xdr:row>14</xdr:row>
      <xdr:rowOff>168360</xdr:rowOff>
    </xdr:to>
    <xdr:sp macro="" textlink="">
      <xdr:nvSpPr>
        <xdr:cNvPr id="472" name="円/楕円 471"/>
        <xdr:cNvSpPr/>
      </xdr:nvSpPr>
      <xdr:spPr>
        <a:xfrm>
          <a:off x="16967200" y="24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83287</xdr:rowOff>
    </xdr:from>
    <xdr:ext cx="762000" cy="259045"/>
    <xdr:sp macro="" textlink="">
      <xdr:nvSpPr>
        <xdr:cNvPr id="473" name="将来負担の状況該当値テキスト"/>
        <xdr:cNvSpPr txBox="1"/>
      </xdr:nvSpPr>
      <xdr:spPr>
        <a:xfrm>
          <a:off x="17106900" y="231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74803</xdr:rowOff>
    </xdr:from>
    <xdr:to>
      <xdr:col>23</xdr:col>
      <xdr:colOff>457200</xdr:colOff>
      <xdr:row>15</xdr:row>
      <xdr:rowOff>4953</xdr:rowOff>
    </xdr:to>
    <xdr:sp macro="" textlink="">
      <xdr:nvSpPr>
        <xdr:cNvPr id="474" name="円/楕円 473"/>
        <xdr:cNvSpPr/>
      </xdr:nvSpPr>
      <xdr:spPr>
        <a:xfrm>
          <a:off x="16129000" y="24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15130</xdr:rowOff>
    </xdr:from>
    <xdr:ext cx="736600" cy="259045"/>
    <xdr:sp macro="" textlink="">
      <xdr:nvSpPr>
        <xdr:cNvPr id="475" name="テキスト ボックス 474"/>
        <xdr:cNvSpPr txBox="1"/>
      </xdr:nvSpPr>
      <xdr:spPr>
        <a:xfrm>
          <a:off x="15798800" y="2243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87672</xdr:rowOff>
    </xdr:from>
    <xdr:to>
      <xdr:col>22</xdr:col>
      <xdr:colOff>254000</xdr:colOff>
      <xdr:row>15</xdr:row>
      <xdr:rowOff>17822</xdr:rowOff>
    </xdr:to>
    <xdr:sp macro="" textlink="">
      <xdr:nvSpPr>
        <xdr:cNvPr id="476" name="円/楕円 475"/>
        <xdr:cNvSpPr/>
      </xdr:nvSpPr>
      <xdr:spPr>
        <a:xfrm>
          <a:off x="15240000" y="24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27999</xdr:rowOff>
    </xdr:from>
    <xdr:ext cx="762000" cy="259045"/>
    <xdr:sp macro="" textlink="">
      <xdr:nvSpPr>
        <xdr:cNvPr id="477" name="テキスト ボックス 476"/>
        <xdr:cNvSpPr txBox="1"/>
      </xdr:nvSpPr>
      <xdr:spPr>
        <a:xfrm>
          <a:off x="14909800" y="22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56981</xdr:rowOff>
    </xdr:from>
    <xdr:to>
      <xdr:col>21</xdr:col>
      <xdr:colOff>50800</xdr:colOff>
      <xdr:row>15</xdr:row>
      <xdr:rowOff>158581</xdr:rowOff>
    </xdr:to>
    <xdr:sp macro="" textlink="">
      <xdr:nvSpPr>
        <xdr:cNvPr id="478" name="円/楕円 477"/>
        <xdr:cNvSpPr/>
      </xdr:nvSpPr>
      <xdr:spPr>
        <a:xfrm>
          <a:off x="14351000" y="26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168758</xdr:rowOff>
    </xdr:from>
    <xdr:ext cx="762000" cy="259045"/>
    <xdr:sp macro="" textlink="">
      <xdr:nvSpPr>
        <xdr:cNvPr id="479" name="テキスト ボックス 478"/>
        <xdr:cNvSpPr txBox="1"/>
      </xdr:nvSpPr>
      <xdr:spPr>
        <a:xfrm>
          <a:off x="14020800" y="239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70527</xdr:rowOff>
    </xdr:from>
    <xdr:to>
      <xdr:col>19</xdr:col>
      <xdr:colOff>533400</xdr:colOff>
      <xdr:row>17</xdr:row>
      <xdr:rowOff>677</xdr:rowOff>
    </xdr:to>
    <xdr:sp macro="" textlink="">
      <xdr:nvSpPr>
        <xdr:cNvPr id="480" name="円/楕円 479"/>
        <xdr:cNvSpPr/>
      </xdr:nvSpPr>
      <xdr:spPr>
        <a:xfrm>
          <a:off x="13462000" y="28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10854</xdr:rowOff>
    </xdr:from>
    <xdr:ext cx="762000" cy="259045"/>
    <xdr:sp macro="" textlink="">
      <xdr:nvSpPr>
        <xdr:cNvPr id="481" name="テキスト ボックス 480"/>
        <xdr:cNvSpPr txBox="1"/>
      </xdr:nvSpPr>
      <xdr:spPr>
        <a:xfrm>
          <a:off x="13131800" y="258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茨城県那珂市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55,651
55,440
97.82
19,598,020
18,615,249
954,116
12,094,420
17,619,710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18.3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域手当の増などにより人件費が増加したが、地方消費税交付金や普通交付税が増となり経常一般財源等の総額も増加したことで、経常収支比率に係る人件費の割合は前年度と同率となった。類似団体平均値との比較では、依然として上回っていることから、今後も職員の定員管理や給与の適正化を図り、人件費の抑制に努めていく。</a:t>
          </a:r>
        </a:p>
        <a:p>
          <a:r>
            <a:rPr kumimoji="1" lang="ja-JP" altLang="en-US" sz="1300">
              <a:latin typeface="ＭＳ Ｐゴシック"/>
            </a:rPr>
            <a:t> </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50800</xdr:rowOff>
    </xdr:from>
    <xdr:to>
      <xdr:col>7</xdr:col>
      <xdr:colOff>15875</xdr:colOff>
      <xdr:row>40</xdr:row>
      <xdr:rowOff>50800</xdr:rowOff>
    </xdr:to>
    <xdr:cxnSp macro="">
      <xdr:nvCxnSpPr>
        <xdr:cNvPr id="66" name="直線コネクタ 65"/>
        <xdr:cNvCxnSpPr/>
      </xdr:nvCxnSpPr>
      <xdr:spPr>
        <a:xfrm>
          <a:off x="3987800" y="6908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43180</xdr:rowOff>
    </xdr:from>
    <xdr:to>
      <xdr:col>5</xdr:col>
      <xdr:colOff>549275</xdr:colOff>
      <xdr:row>40</xdr:row>
      <xdr:rowOff>50800</xdr:rowOff>
    </xdr:to>
    <xdr:cxnSp macro="">
      <xdr:nvCxnSpPr>
        <xdr:cNvPr id="69" name="直線コネクタ 68"/>
        <xdr:cNvCxnSpPr/>
      </xdr:nvCxnSpPr>
      <xdr:spPr>
        <a:xfrm>
          <a:off x="3098800" y="6901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43180</xdr:rowOff>
    </xdr:from>
    <xdr:to>
      <xdr:col>4</xdr:col>
      <xdr:colOff>346075</xdr:colOff>
      <xdr:row>40</xdr:row>
      <xdr:rowOff>81280</xdr:rowOff>
    </xdr:to>
    <xdr:cxnSp macro="">
      <xdr:nvCxnSpPr>
        <xdr:cNvPr id="72" name="直線コネクタ 71"/>
        <xdr:cNvCxnSpPr/>
      </xdr:nvCxnSpPr>
      <xdr:spPr>
        <a:xfrm flipV="1">
          <a:off x="2209800" y="6901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73660</xdr:rowOff>
    </xdr:from>
    <xdr:to>
      <xdr:col>3</xdr:col>
      <xdr:colOff>142875</xdr:colOff>
      <xdr:row>40</xdr:row>
      <xdr:rowOff>81280</xdr:rowOff>
    </xdr:to>
    <xdr:cxnSp macro="">
      <xdr:nvCxnSpPr>
        <xdr:cNvPr id="75" name="直線コネクタ 74"/>
        <xdr:cNvCxnSpPr/>
      </xdr:nvCxnSpPr>
      <xdr:spPr>
        <a:xfrm>
          <a:off x="1320800" y="6931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0</xdr:rowOff>
    </xdr:from>
    <xdr:to>
      <xdr:col>7</xdr:col>
      <xdr:colOff>66675</xdr:colOff>
      <xdr:row>40</xdr:row>
      <xdr:rowOff>101600</xdr:rowOff>
    </xdr:to>
    <xdr:sp macro="" textlink="">
      <xdr:nvSpPr>
        <xdr:cNvPr id="85" name="円/楕円 84"/>
        <xdr:cNvSpPr/>
      </xdr:nvSpPr>
      <xdr:spPr>
        <a:xfrm>
          <a:off x="47752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80027</xdr:rowOff>
    </xdr:from>
    <xdr:ext cx="762000" cy="259045"/>
    <xdr:sp macro="" textlink="">
      <xdr:nvSpPr>
        <xdr:cNvPr id="86" name="人件費該当値テキスト"/>
        <xdr:cNvSpPr txBox="1"/>
      </xdr:nvSpPr>
      <xdr:spPr>
        <a:xfrm>
          <a:off x="4914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0</xdr:rowOff>
    </xdr:from>
    <xdr:to>
      <xdr:col>5</xdr:col>
      <xdr:colOff>600075</xdr:colOff>
      <xdr:row>40</xdr:row>
      <xdr:rowOff>101600</xdr:rowOff>
    </xdr:to>
    <xdr:sp macro="" textlink="">
      <xdr:nvSpPr>
        <xdr:cNvPr id="87" name="円/楕円 86"/>
        <xdr:cNvSpPr/>
      </xdr:nvSpPr>
      <xdr:spPr>
        <a:xfrm>
          <a:off x="3937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86377</xdr:rowOff>
    </xdr:from>
    <xdr:ext cx="736600" cy="259045"/>
    <xdr:sp macro="" textlink="">
      <xdr:nvSpPr>
        <xdr:cNvPr id="88" name="テキスト ボックス 87"/>
        <xdr:cNvSpPr txBox="1"/>
      </xdr:nvSpPr>
      <xdr:spPr>
        <a:xfrm>
          <a:off x="3606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163830</xdr:rowOff>
    </xdr:from>
    <xdr:to>
      <xdr:col>4</xdr:col>
      <xdr:colOff>396875</xdr:colOff>
      <xdr:row>40</xdr:row>
      <xdr:rowOff>93980</xdr:rowOff>
    </xdr:to>
    <xdr:sp macro="" textlink="">
      <xdr:nvSpPr>
        <xdr:cNvPr id="89" name="円/楕円 88"/>
        <xdr:cNvSpPr/>
      </xdr:nvSpPr>
      <xdr:spPr>
        <a:xfrm>
          <a:off x="3048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78757</xdr:rowOff>
    </xdr:from>
    <xdr:ext cx="762000" cy="259045"/>
    <xdr:sp macro="" textlink="">
      <xdr:nvSpPr>
        <xdr:cNvPr id="90" name="テキスト ボックス 89"/>
        <xdr:cNvSpPr txBox="1"/>
      </xdr:nvSpPr>
      <xdr:spPr>
        <a:xfrm>
          <a:off x="2717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30480</xdr:rowOff>
    </xdr:from>
    <xdr:to>
      <xdr:col>3</xdr:col>
      <xdr:colOff>193675</xdr:colOff>
      <xdr:row>40</xdr:row>
      <xdr:rowOff>132080</xdr:rowOff>
    </xdr:to>
    <xdr:sp macro="" textlink="">
      <xdr:nvSpPr>
        <xdr:cNvPr id="91" name="円/楕円 90"/>
        <xdr:cNvSpPr/>
      </xdr:nvSpPr>
      <xdr:spPr>
        <a:xfrm>
          <a:off x="2159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116857</xdr:rowOff>
    </xdr:from>
    <xdr:ext cx="762000" cy="259045"/>
    <xdr:sp macro="" textlink="">
      <xdr:nvSpPr>
        <xdr:cNvPr id="92" name="テキスト ボックス 91"/>
        <xdr:cNvSpPr txBox="1"/>
      </xdr:nvSpPr>
      <xdr:spPr>
        <a:xfrm>
          <a:off x="1828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22860</xdr:rowOff>
    </xdr:from>
    <xdr:to>
      <xdr:col>1</xdr:col>
      <xdr:colOff>676275</xdr:colOff>
      <xdr:row>40</xdr:row>
      <xdr:rowOff>124460</xdr:rowOff>
    </xdr:to>
    <xdr:sp macro="" textlink="">
      <xdr:nvSpPr>
        <xdr:cNvPr id="93" name="円/楕円 92"/>
        <xdr:cNvSpPr/>
      </xdr:nvSpPr>
      <xdr:spPr>
        <a:xfrm>
          <a:off x="1270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109237</xdr:rowOff>
    </xdr:from>
    <xdr:ext cx="762000" cy="259045"/>
    <xdr:sp macro="" textlink="">
      <xdr:nvSpPr>
        <xdr:cNvPr id="94" name="テキスト ボックス 93"/>
        <xdr:cNvSpPr txBox="1"/>
      </xdr:nvSpPr>
      <xdr:spPr>
        <a:xfrm>
          <a:off x="939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額田保育所運営事業や給食センター運営事業等にかかる物件費が減少したことにより、前年度より</a:t>
          </a:r>
          <a:r>
            <a:rPr kumimoji="1" lang="en-US" altLang="ja-JP" sz="1300">
              <a:latin typeface="ＭＳ Ｐゴシック"/>
            </a:rPr>
            <a:t>0.6</a:t>
          </a:r>
          <a:r>
            <a:rPr kumimoji="1" lang="ja-JP" altLang="en-US" sz="1300">
              <a:latin typeface="ＭＳ Ｐゴシック"/>
            </a:rPr>
            <a:t>ポイント低下し、類似団体平均との比較でも</a:t>
          </a:r>
          <a:r>
            <a:rPr kumimoji="1" lang="en-US" altLang="ja-JP" sz="1300">
              <a:latin typeface="ＭＳ Ｐゴシック"/>
            </a:rPr>
            <a:t>0.7</a:t>
          </a:r>
          <a:r>
            <a:rPr kumimoji="1" lang="ja-JP" altLang="en-US" sz="1300">
              <a:latin typeface="ＭＳ Ｐゴシック"/>
            </a:rPr>
            <a:t>ポイント下回っている状況にある。今後とも、施設の統廃合、委託事業の内容検証、施設管理経費の見直し等を通し、経費の徹底した節減・合理化を図る。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133350</xdr:rowOff>
    </xdr:from>
    <xdr:to>
      <xdr:col>24</xdr:col>
      <xdr:colOff>31750</xdr:colOff>
      <xdr:row>16</xdr:row>
      <xdr:rowOff>38100</xdr:rowOff>
    </xdr:to>
    <xdr:cxnSp macro="">
      <xdr:nvCxnSpPr>
        <xdr:cNvPr id="127" name="直線コネクタ 126"/>
        <xdr:cNvCxnSpPr/>
      </xdr:nvCxnSpPr>
      <xdr:spPr>
        <a:xfrm flipV="1">
          <a:off x="15671800" y="2705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38100</xdr:rowOff>
    </xdr:to>
    <xdr:cxnSp macro="">
      <xdr:nvCxnSpPr>
        <xdr:cNvPr id="130" name="直線コネクタ 129"/>
        <xdr:cNvCxnSpPr/>
      </xdr:nvCxnSpPr>
      <xdr:spPr>
        <a:xfrm>
          <a:off x="14782800" y="2755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32" name="テキスト ボックス 131"/>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133350</xdr:rowOff>
    </xdr:from>
    <xdr:to>
      <xdr:col>21</xdr:col>
      <xdr:colOff>361950</xdr:colOff>
      <xdr:row>16</xdr:row>
      <xdr:rowOff>12700</xdr:rowOff>
    </xdr:to>
    <xdr:cxnSp macro="">
      <xdr:nvCxnSpPr>
        <xdr:cNvPr id="133" name="直線コネクタ 132"/>
        <xdr:cNvCxnSpPr/>
      </xdr:nvCxnSpPr>
      <xdr:spPr>
        <a:xfrm>
          <a:off x="13893800" y="2705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5" name="テキスト ボックス 134"/>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15</xdr:row>
      <xdr:rowOff>133350</xdr:rowOff>
    </xdr:to>
    <xdr:cxnSp macro="">
      <xdr:nvCxnSpPr>
        <xdr:cNvPr id="136" name="直線コネクタ 135"/>
        <xdr:cNvCxnSpPr/>
      </xdr:nvCxnSpPr>
      <xdr:spPr>
        <a:xfrm>
          <a:off x="13004800" y="25273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82550</xdr:rowOff>
    </xdr:from>
    <xdr:to>
      <xdr:col>24</xdr:col>
      <xdr:colOff>82550</xdr:colOff>
      <xdr:row>16</xdr:row>
      <xdr:rowOff>12700</xdr:rowOff>
    </xdr:to>
    <xdr:sp macro="" textlink="">
      <xdr:nvSpPr>
        <xdr:cNvPr id="146" name="円/楕円 145"/>
        <xdr:cNvSpPr/>
      </xdr:nvSpPr>
      <xdr:spPr>
        <a:xfrm>
          <a:off x="164592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99077</xdr:rowOff>
    </xdr:from>
    <xdr:ext cx="762000" cy="259045"/>
    <xdr:sp macro="" textlink="">
      <xdr:nvSpPr>
        <xdr:cNvPr id="147" name="物件費該当値テキスト"/>
        <xdr:cNvSpPr txBox="1"/>
      </xdr:nvSpPr>
      <xdr:spPr>
        <a:xfrm>
          <a:off x="165989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158750</xdr:rowOff>
    </xdr:from>
    <xdr:to>
      <xdr:col>22</xdr:col>
      <xdr:colOff>615950</xdr:colOff>
      <xdr:row>16</xdr:row>
      <xdr:rowOff>88900</xdr:rowOff>
    </xdr:to>
    <xdr:sp macro="" textlink="">
      <xdr:nvSpPr>
        <xdr:cNvPr id="148" name="円/楕円 147"/>
        <xdr:cNvSpPr/>
      </xdr:nvSpPr>
      <xdr:spPr>
        <a:xfrm>
          <a:off x="15621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99077</xdr:rowOff>
    </xdr:from>
    <xdr:ext cx="736600" cy="259045"/>
    <xdr:sp macro="" textlink="">
      <xdr:nvSpPr>
        <xdr:cNvPr id="149" name="テキスト ボックス 148"/>
        <xdr:cNvSpPr txBox="1"/>
      </xdr:nvSpPr>
      <xdr:spPr>
        <a:xfrm>
          <a:off x="15290800" y="249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50" name="円/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51" name="テキスト ボックス 150"/>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82550</xdr:rowOff>
    </xdr:from>
    <xdr:to>
      <xdr:col>20</xdr:col>
      <xdr:colOff>209550</xdr:colOff>
      <xdr:row>16</xdr:row>
      <xdr:rowOff>12700</xdr:rowOff>
    </xdr:to>
    <xdr:sp macro="" textlink="">
      <xdr:nvSpPr>
        <xdr:cNvPr id="152" name="円/楕円 151"/>
        <xdr:cNvSpPr/>
      </xdr:nvSpPr>
      <xdr:spPr>
        <a:xfrm>
          <a:off x="13843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22877</xdr:rowOff>
    </xdr:from>
    <xdr:ext cx="762000" cy="259045"/>
    <xdr:sp macro="" textlink="">
      <xdr:nvSpPr>
        <xdr:cNvPr id="153" name="テキスト ボックス 152"/>
        <xdr:cNvSpPr txBox="1"/>
      </xdr:nvSpPr>
      <xdr:spPr>
        <a:xfrm>
          <a:off x="13512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4" name="円/楕円 153"/>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5" name="テキスト ボックス 154"/>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民間保育所児童入所事業や障害福祉サービス給付事業の増などにより、前年度に比べ</a:t>
          </a:r>
          <a:r>
            <a:rPr kumimoji="1" lang="en-US" altLang="ja-JP" sz="1300">
              <a:latin typeface="ＭＳ Ｐゴシック"/>
            </a:rPr>
            <a:t>1.1</a:t>
          </a:r>
          <a:r>
            <a:rPr kumimoji="1" lang="ja-JP" altLang="en-US" sz="1300">
              <a:latin typeface="ＭＳ Ｐゴシック"/>
            </a:rPr>
            <a:t>ポイント上昇した。例年、類似団体平均を下回っている状況ではあるが、今後も少子高齢化の進展により、扶助費の増加傾向が続くと見込まれるため、適正な認定や制度の執行により扶助費の抑制に努める。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135165</xdr:rowOff>
    </xdr:from>
    <xdr:to>
      <xdr:col>7</xdr:col>
      <xdr:colOff>15875</xdr:colOff>
      <xdr:row>54</xdr:row>
      <xdr:rowOff>83457</xdr:rowOff>
    </xdr:to>
    <xdr:cxnSp macro="">
      <xdr:nvCxnSpPr>
        <xdr:cNvPr id="190" name="直線コネクタ 189"/>
        <xdr:cNvCxnSpPr/>
      </xdr:nvCxnSpPr>
      <xdr:spPr>
        <a:xfrm>
          <a:off x="3987800" y="9222015"/>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91820</xdr:rowOff>
    </xdr:from>
    <xdr:ext cx="762000" cy="259045"/>
    <xdr:sp macro="" textlink="">
      <xdr:nvSpPr>
        <xdr:cNvPr id="191" name="扶助費平均値テキスト"/>
        <xdr:cNvSpPr txBox="1"/>
      </xdr:nvSpPr>
      <xdr:spPr>
        <a:xfrm>
          <a:off x="4914900" y="935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37193</xdr:rowOff>
    </xdr:from>
    <xdr:to>
      <xdr:col>5</xdr:col>
      <xdr:colOff>549275</xdr:colOff>
      <xdr:row>53</xdr:row>
      <xdr:rowOff>135165</xdr:rowOff>
    </xdr:to>
    <xdr:cxnSp macro="">
      <xdr:nvCxnSpPr>
        <xdr:cNvPr id="193" name="直線コネクタ 192"/>
        <xdr:cNvCxnSpPr/>
      </xdr:nvCxnSpPr>
      <xdr:spPr>
        <a:xfrm>
          <a:off x="3098800" y="91240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5" name="テキスト ボックス 194"/>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37193</xdr:rowOff>
    </xdr:from>
    <xdr:to>
      <xdr:col>4</xdr:col>
      <xdr:colOff>346075</xdr:colOff>
      <xdr:row>53</xdr:row>
      <xdr:rowOff>69850</xdr:rowOff>
    </xdr:to>
    <xdr:cxnSp macro="">
      <xdr:nvCxnSpPr>
        <xdr:cNvPr id="196" name="直線コネクタ 195"/>
        <xdr:cNvCxnSpPr/>
      </xdr:nvCxnSpPr>
      <xdr:spPr>
        <a:xfrm flipV="1">
          <a:off x="2209800" y="9124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34670</xdr:rowOff>
    </xdr:from>
    <xdr:ext cx="762000" cy="259045"/>
    <xdr:sp macro="" textlink="">
      <xdr:nvSpPr>
        <xdr:cNvPr id="198" name="テキスト ボックス 197"/>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26307</xdr:rowOff>
    </xdr:from>
    <xdr:to>
      <xdr:col>3</xdr:col>
      <xdr:colOff>142875</xdr:colOff>
      <xdr:row>53</xdr:row>
      <xdr:rowOff>69850</xdr:rowOff>
    </xdr:to>
    <xdr:cxnSp macro="">
      <xdr:nvCxnSpPr>
        <xdr:cNvPr id="199" name="直線コネクタ 198"/>
        <xdr:cNvCxnSpPr/>
      </xdr:nvCxnSpPr>
      <xdr:spPr>
        <a:xfrm>
          <a:off x="1320800" y="9113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12899</xdr:rowOff>
    </xdr:from>
    <xdr:ext cx="762000" cy="259045"/>
    <xdr:sp macro="" textlink="">
      <xdr:nvSpPr>
        <xdr:cNvPr id="201" name="テキスト ボックス 200"/>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03" name="テキスト ボックス 202"/>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32657</xdr:rowOff>
    </xdr:from>
    <xdr:to>
      <xdr:col>7</xdr:col>
      <xdr:colOff>66675</xdr:colOff>
      <xdr:row>54</xdr:row>
      <xdr:rowOff>134257</xdr:rowOff>
    </xdr:to>
    <xdr:sp macro="" textlink="">
      <xdr:nvSpPr>
        <xdr:cNvPr id="209" name="円/楕円 208"/>
        <xdr:cNvSpPr/>
      </xdr:nvSpPr>
      <xdr:spPr>
        <a:xfrm>
          <a:off x="47752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49184</xdr:rowOff>
    </xdr:from>
    <xdr:ext cx="762000" cy="259045"/>
    <xdr:sp macro="" textlink="">
      <xdr:nvSpPr>
        <xdr:cNvPr id="210" name="扶助費該当値テキスト"/>
        <xdr:cNvSpPr txBox="1"/>
      </xdr:nvSpPr>
      <xdr:spPr>
        <a:xfrm>
          <a:off x="49149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84365</xdr:rowOff>
    </xdr:from>
    <xdr:to>
      <xdr:col>5</xdr:col>
      <xdr:colOff>600075</xdr:colOff>
      <xdr:row>54</xdr:row>
      <xdr:rowOff>14515</xdr:rowOff>
    </xdr:to>
    <xdr:sp macro="" textlink="">
      <xdr:nvSpPr>
        <xdr:cNvPr id="211" name="円/楕円 210"/>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24692</xdr:rowOff>
    </xdr:from>
    <xdr:ext cx="736600" cy="259045"/>
    <xdr:sp macro="" textlink="">
      <xdr:nvSpPr>
        <xdr:cNvPr id="212" name="テキスト ボックス 211"/>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157843</xdr:rowOff>
    </xdr:from>
    <xdr:to>
      <xdr:col>4</xdr:col>
      <xdr:colOff>396875</xdr:colOff>
      <xdr:row>53</xdr:row>
      <xdr:rowOff>87993</xdr:rowOff>
    </xdr:to>
    <xdr:sp macro="" textlink="">
      <xdr:nvSpPr>
        <xdr:cNvPr id="213" name="円/楕円 212"/>
        <xdr:cNvSpPr/>
      </xdr:nvSpPr>
      <xdr:spPr>
        <a:xfrm>
          <a:off x="3048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98170</xdr:rowOff>
    </xdr:from>
    <xdr:ext cx="762000" cy="259045"/>
    <xdr:sp macro="" textlink="">
      <xdr:nvSpPr>
        <xdr:cNvPr id="214" name="テキスト ボックス 213"/>
        <xdr:cNvSpPr txBox="1"/>
      </xdr:nvSpPr>
      <xdr:spPr>
        <a:xfrm>
          <a:off x="2717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19050</xdr:rowOff>
    </xdr:from>
    <xdr:to>
      <xdr:col>3</xdr:col>
      <xdr:colOff>193675</xdr:colOff>
      <xdr:row>53</xdr:row>
      <xdr:rowOff>120650</xdr:rowOff>
    </xdr:to>
    <xdr:sp macro="" textlink="">
      <xdr:nvSpPr>
        <xdr:cNvPr id="215" name="円/楕円 214"/>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16" name="テキスト ボックス 215"/>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146957</xdr:rowOff>
    </xdr:from>
    <xdr:to>
      <xdr:col>1</xdr:col>
      <xdr:colOff>676275</xdr:colOff>
      <xdr:row>53</xdr:row>
      <xdr:rowOff>77107</xdr:rowOff>
    </xdr:to>
    <xdr:sp macro="" textlink="">
      <xdr:nvSpPr>
        <xdr:cNvPr id="217" name="円/楕円 216"/>
        <xdr:cNvSpPr/>
      </xdr:nvSpPr>
      <xdr:spPr>
        <a:xfrm>
          <a:off x="1270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87284</xdr:rowOff>
    </xdr:from>
    <xdr:ext cx="762000" cy="259045"/>
    <xdr:sp macro="" textlink="">
      <xdr:nvSpPr>
        <xdr:cNvPr id="218" name="テキスト ボックス 217"/>
        <xdr:cNvSpPr txBox="1"/>
      </xdr:nvSpPr>
      <xdr:spPr>
        <a:xfrm>
          <a:off x="939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「その他」のうち繰出金に係る経常経費充当一般財源等が</a:t>
          </a:r>
          <a:r>
            <a:rPr kumimoji="1" lang="en-US" altLang="ja-JP" sz="1100">
              <a:latin typeface="ＭＳ Ｐゴシック"/>
            </a:rPr>
            <a:t>21</a:t>
          </a:r>
          <a:r>
            <a:rPr kumimoji="1" lang="ja-JP" altLang="en-US" sz="1100">
              <a:latin typeface="ＭＳ Ｐゴシック"/>
            </a:rPr>
            <a:t>百万円増加したものの、前年度に比べ</a:t>
          </a:r>
          <a:r>
            <a:rPr kumimoji="1" lang="en-US" altLang="ja-JP" sz="1100">
              <a:latin typeface="ＭＳ Ｐゴシック"/>
            </a:rPr>
            <a:t>0.1</a:t>
          </a:r>
          <a:r>
            <a:rPr kumimoji="1" lang="ja-JP" altLang="en-US" sz="1100">
              <a:latin typeface="ＭＳ Ｐゴシック"/>
            </a:rPr>
            <a:t>ポイントの低下となった。しかし、類似団体平均を</a:t>
          </a:r>
          <a:r>
            <a:rPr kumimoji="1" lang="en-US" altLang="ja-JP" sz="1100">
              <a:latin typeface="ＭＳ Ｐゴシック"/>
            </a:rPr>
            <a:t>1.6</a:t>
          </a:r>
          <a:r>
            <a:rPr kumimoji="1" lang="ja-JP" altLang="en-US" sz="1100">
              <a:latin typeface="ＭＳ Ｐゴシック"/>
            </a:rPr>
            <a:t>ポイント上回っている状況となっており、その主な要因は、介護保険や後期高齢者医療において、給付費等の増加による両特別会計への繰出金が増加していることが挙げられる。また、下水道事業や農業集落排水整備事業についても公営企業債償還等により繰出金が高水準で推移することが見込まれるため、公営企業の事業内容を精査するとともに、国民健康保険や介護保険、後期高齢者医療においても保険料徴収率の向上を図ることで繰出金の抑制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35560</xdr:rowOff>
    </xdr:from>
    <xdr:to>
      <xdr:col>24</xdr:col>
      <xdr:colOff>31750</xdr:colOff>
      <xdr:row>58</xdr:row>
      <xdr:rowOff>43180</xdr:rowOff>
    </xdr:to>
    <xdr:cxnSp macro="">
      <xdr:nvCxnSpPr>
        <xdr:cNvPr id="251" name="直線コネクタ 250"/>
        <xdr:cNvCxnSpPr/>
      </xdr:nvCxnSpPr>
      <xdr:spPr>
        <a:xfrm flipV="1">
          <a:off x="15671800" y="9979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43180</xdr:rowOff>
    </xdr:from>
    <xdr:to>
      <xdr:col>22</xdr:col>
      <xdr:colOff>565150</xdr:colOff>
      <xdr:row>58</xdr:row>
      <xdr:rowOff>58420</xdr:rowOff>
    </xdr:to>
    <xdr:cxnSp macro="">
      <xdr:nvCxnSpPr>
        <xdr:cNvPr id="254" name="直線コネクタ 253"/>
        <xdr:cNvCxnSpPr/>
      </xdr:nvCxnSpPr>
      <xdr:spPr>
        <a:xfrm flipV="1">
          <a:off x="14782800" y="998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6" name="テキスト ボックス 255"/>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35560</xdr:rowOff>
    </xdr:from>
    <xdr:to>
      <xdr:col>21</xdr:col>
      <xdr:colOff>361950</xdr:colOff>
      <xdr:row>58</xdr:row>
      <xdr:rowOff>58420</xdr:rowOff>
    </xdr:to>
    <xdr:cxnSp macro="">
      <xdr:nvCxnSpPr>
        <xdr:cNvPr id="257" name="直線コネクタ 256"/>
        <xdr:cNvCxnSpPr/>
      </xdr:nvCxnSpPr>
      <xdr:spPr>
        <a:xfrm>
          <a:off x="13893800" y="997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9" name="テキスト ボックス 25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168910</xdr:rowOff>
    </xdr:from>
    <xdr:to>
      <xdr:col>20</xdr:col>
      <xdr:colOff>158750</xdr:colOff>
      <xdr:row>58</xdr:row>
      <xdr:rowOff>35560</xdr:rowOff>
    </xdr:to>
    <xdr:cxnSp macro="">
      <xdr:nvCxnSpPr>
        <xdr:cNvPr id="260" name="直線コネクタ 259"/>
        <xdr:cNvCxnSpPr/>
      </xdr:nvCxnSpPr>
      <xdr:spPr>
        <a:xfrm>
          <a:off x="13004800" y="9941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4" name="テキスト ボックス 263"/>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70" name="円/楕円 269"/>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128287</xdr:rowOff>
    </xdr:from>
    <xdr:ext cx="762000" cy="259045"/>
    <xdr:sp macro="" textlink="">
      <xdr:nvSpPr>
        <xdr:cNvPr id="271"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163830</xdr:rowOff>
    </xdr:from>
    <xdr:to>
      <xdr:col>22</xdr:col>
      <xdr:colOff>615950</xdr:colOff>
      <xdr:row>58</xdr:row>
      <xdr:rowOff>93980</xdr:rowOff>
    </xdr:to>
    <xdr:sp macro="" textlink="">
      <xdr:nvSpPr>
        <xdr:cNvPr id="272" name="円/楕円 271"/>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78757</xdr:rowOff>
    </xdr:from>
    <xdr:ext cx="736600" cy="259045"/>
    <xdr:sp macro="" textlink="">
      <xdr:nvSpPr>
        <xdr:cNvPr id="273" name="テキスト ボックス 272"/>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xdr:rowOff>
    </xdr:from>
    <xdr:to>
      <xdr:col>21</xdr:col>
      <xdr:colOff>412750</xdr:colOff>
      <xdr:row>58</xdr:row>
      <xdr:rowOff>109220</xdr:rowOff>
    </xdr:to>
    <xdr:sp macro="" textlink="">
      <xdr:nvSpPr>
        <xdr:cNvPr id="274" name="円/楕円 273"/>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93997</xdr:rowOff>
    </xdr:from>
    <xdr:ext cx="762000" cy="259045"/>
    <xdr:sp macro="" textlink="">
      <xdr:nvSpPr>
        <xdr:cNvPr id="275" name="テキスト ボックス 274"/>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156210</xdr:rowOff>
    </xdr:from>
    <xdr:to>
      <xdr:col>20</xdr:col>
      <xdr:colOff>209550</xdr:colOff>
      <xdr:row>58</xdr:row>
      <xdr:rowOff>86360</xdr:rowOff>
    </xdr:to>
    <xdr:sp macro="" textlink="">
      <xdr:nvSpPr>
        <xdr:cNvPr id="276" name="円/楕円 275"/>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71137</xdr:rowOff>
    </xdr:from>
    <xdr:ext cx="762000" cy="259045"/>
    <xdr:sp macro="" textlink="">
      <xdr:nvSpPr>
        <xdr:cNvPr id="277" name="テキスト ボックス 276"/>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118110</xdr:rowOff>
    </xdr:from>
    <xdr:to>
      <xdr:col>19</xdr:col>
      <xdr:colOff>6350</xdr:colOff>
      <xdr:row>58</xdr:row>
      <xdr:rowOff>48260</xdr:rowOff>
    </xdr:to>
    <xdr:sp macro="" textlink="">
      <xdr:nvSpPr>
        <xdr:cNvPr id="278" name="円/楕円 277"/>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33037</xdr:rowOff>
    </xdr:from>
    <xdr:ext cx="762000" cy="259045"/>
    <xdr:sp macro="" textlink="">
      <xdr:nvSpPr>
        <xdr:cNvPr id="279" name="テキスト ボックス 278"/>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就園奨励事業や民間保育所等支援事業の減などにより、前年度より</a:t>
          </a:r>
          <a:r>
            <a:rPr kumimoji="1" lang="en-US" altLang="ja-JP" sz="1300">
              <a:latin typeface="ＭＳ Ｐゴシック"/>
            </a:rPr>
            <a:t>0.3</a:t>
          </a:r>
          <a:r>
            <a:rPr kumimoji="1" lang="ja-JP" altLang="en-US" sz="1300">
              <a:latin typeface="ＭＳ Ｐゴシック"/>
            </a:rPr>
            <a:t>ポイント低下し、類似団体平均との比較では</a:t>
          </a:r>
          <a:r>
            <a:rPr kumimoji="1" lang="en-US" altLang="ja-JP" sz="1300">
              <a:latin typeface="ＭＳ Ｐゴシック"/>
            </a:rPr>
            <a:t>3.3</a:t>
          </a:r>
          <a:r>
            <a:rPr kumimoji="1" lang="ja-JP" altLang="en-US" sz="1300">
              <a:latin typeface="ＭＳ Ｐゴシック"/>
            </a:rPr>
            <a:t>ポイント下回っている状況である。今後も補助金等審議会などを通じて補助金の見直しを行うなど適正な水準で推移するよう努める。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1270</xdr:rowOff>
    </xdr:from>
    <xdr:to>
      <xdr:col>24</xdr:col>
      <xdr:colOff>31750</xdr:colOff>
      <xdr:row>35</xdr:row>
      <xdr:rowOff>14986</xdr:rowOff>
    </xdr:to>
    <xdr:cxnSp macro="">
      <xdr:nvCxnSpPr>
        <xdr:cNvPr id="309" name="直線コネクタ 308"/>
        <xdr:cNvCxnSpPr/>
      </xdr:nvCxnSpPr>
      <xdr:spPr>
        <a:xfrm flipV="1">
          <a:off x="15671800" y="60020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73423</xdr:rowOff>
    </xdr:from>
    <xdr:ext cx="762000" cy="259045"/>
    <xdr:sp macro="" textlink="">
      <xdr:nvSpPr>
        <xdr:cNvPr id="310" name="補助費等平均値テキスト"/>
        <xdr:cNvSpPr txBox="1"/>
      </xdr:nvSpPr>
      <xdr:spPr>
        <a:xfrm>
          <a:off x="16598900" y="6074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1270</xdr:rowOff>
    </xdr:from>
    <xdr:to>
      <xdr:col>22</xdr:col>
      <xdr:colOff>565150</xdr:colOff>
      <xdr:row>35</xdr:row>
      <xdr:rowOff>14986</xdr:rowOff>
    </xdr:to>
    <xdr:cxnSp macro="">
      <xdr:nvCxnSpPr>
        <xdr:cNvPr id="312" name="直線コネクタ 311"/>
        <xdr:cNvCxnSpPr/>
      </xdr:nvCxnSpPr>
      <xdr:spPr>
        <a:xfrm>
          <a:off x="14782800" y="60020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4" name="テキスト ボックス 313"/>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1270</xdr:rowOff>
    </xdr:from>
    <xdr:to>
      <xdr:col>21</xdr:col>
      <xdr:colOff>361950</xdr:colOff>
      <xdr:row>35</xdr:row>
      <xdr:rowOff>5842</xdr:rowOff>
    </xdr:to>
    <xdr:cxnSp macro="">
      <xdr:nvCxnSpPr>
        <xdr:cNvPr id="315" name="直線コネクタ 314"/>
        <xdr:cNvCxnSpPr/>
      </xdr:nvCxnSpPr>
      <xdr:spPr>
        <a:xfrm flipV="1">
          <a:off x="13893800" y="6002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7" name="テキスト ボックス 316"/>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5842</xdr:rowOff>
    </xdr:from>
    <xdr:to>
      <xdr:col>20</xdr:col>
      <xdr:colOff>158750</xdr:colOff>
      <xdr:row>35</xdr:row>
      <xdr:rowOff>14986</xdr:rowOff>
    </xdr:to>
    <xdr:cxnSp macro="">
      <xdr:nvCxnSpPr>
        <xdr:cNvPr id="318" name="直線コネクタ 317"/>
        <xdr:cNvCxnSpPr/>
      </xdr:nvCxnSpPr>
      <xdr:spPr>
        <a:xfrm flipV="1">
          <a:off x="13004800" y="60065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0" name="テキスト ボックス 319"/>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121920</xdr:rowOff>
    </xdr:from>
    <xdr:to>
      <xdr:col>24</xdr:col>
      <xdr:colOff>82550</xdr:colOff>
      <xdr:row>35</xdr:row>
      <xdr:rowOff>52070</xdr:rowOff>
    </xdr:to>
    <xdr:sp macro="" textlink="">
      <xdr:nvSpPr>
        <xdr:cNvPr id="328" name="円/楕円 327"/>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138447</xdr:rowOff>
    </xdr:from>
    <xdr:ext cx="762000" cy="259045"/>
    <xdr:sp macro="" textlink="">
      <xdr:nvSpPr>
        <xdr:cNvPr id="329" name="補助費等該当値テキスト"/>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135636</xdr:rowOff>
    </xdr:from>
    <xdr:to>
      <xdr:col>22</xdr:col>
      <xdr:colOff>615950</xdr:colOff>
      <xdr:row>35</xdr:row>
      <xdr:rowOff>65786</xdr:rowOff>
    </xdr:to>
    <xdr:sp macro="" textlink="">
      <xdr:nvSpPr>
        <xdr:cNvPr id="330" name="円/楕円 329"/>
        <xdr:cNvSpPr/>
      </xdr:nvSpPr>
      <xdr:spPr>
        <a:xfrm>
          <a:off x="15621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75963</xdr:rowOff>
    </xdr:from>
    <xdr:ext cx="736600" cy="259045"/>
    <xdr:sp macro="" textlink="">
      <xdr:nvSpPr>
        <xdr:cNvPr id="331" name="テキスト ボックス 330"/>
        <xdr:cNvSpPr txBox="1"/>
      </xdr:nvSpPr>
      <xdr:spPr>
        <a:xfrm>
          <a:off x="15290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121920</xdr:rowOff>
    </xdr:from>
    <xdr:to>
      <xdr:col>21</xdr:col>
      <xdr:colOff>412750</xdr:colOff>
      <xdr:row>35</xdr:row>
      <xdr:rowOff>52070</xdr:rowOff>
    </xdr:to>
    <xdr:sp macro="" textlink="">
      <xdr:nvSpPr>
        <xdr:cNvPr id="332" name="円/楕円 331"/>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62247</xdr:rowOff>
    </xdr:from>
    <xdr:ext cx="762000" cy="259045"/>
    <xdr:sp macro="" textlink="">
      <xdr:nvSpPr>
        <xdr:cNvPr id="333" name="テキスト ボックス 332"/>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126492</xdr:rowOff>
    </xdr:from>
    <xdr:to>
      <xdr:col>20</xdr:col>
      <xdr:colOff>209550</xdr:colOff>
      <xdr:row>35</xdr:row>
      <xdr:rowOff>56642</xdr:rowOff>
    </xdr:to>
    <xdr:sp macro="" textlink="">
      <xdr:nvSpPr>
        <xdr:cNvPr id="334" name="円/楕円 333"/>
        <xdr:cNvSpPr/>
      </xdr:nvSpPr>
      <xdr:spPr>
        <a:xfrm>
          <a:off x="13843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66819</xdr:rowOff>
    </xdr:from>
    <xdr:ext cx="762000" cy="259045"/>
    <xdr:sp macro="" textlink="">
      <xdr:nvSpPr>
        <xdr:cNvPr id="335" name="テキスト ボックス 334"/>
        <xdr:cNvSpPr txBox="1"/>
      </xdr:nvSpPr>
      <xdr:spPr>
        <a:xfrm>
          <a:off x="13512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135636</xdr:rowOff>
    </xdr:from>
    <xdr:to>
      <xdr:col>19</xdr:col>
      <xdr:colOff>6350</xdr:colOff>
      <xdr:row>35</xdr:row>
      <xdr:rowOff>65786</xdr:rowOff>
    </xdr:to>
    <xdr:sp macro="" textlink="">
      <xdr:nvSpPr>
        <xdr:cNvPr id="336" name="円/楕円 335"/>
        <xdr:cNvSpPr/>
      </xdr:nvSpPr>
      <xdr:spPr>
        <a:xfrm>
          <a:off x="12954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75963</xdr:rowOff>
    </xdr:from>
    <xdr:ext cx="762000" cy="259045"/>
    <xdr:sp macro="" textlink="">
      <xdr:nvSpPr>
        <xdr:cNvPr id="337" name="テキスト ボックス 336"/>
        <xdr:cNvSpPr txBox="1"/>
      </xdr:nvSpPr>
      <xdr:spPr>
        <a:xfrm>
          <a:off x="12623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毎年度の元金償還額の範囲内での市債の発行に努めてきたことにより、償還元金と利子ともに前年より減となったため、前年度に比べ</a:t>
          </a:r>
          <a:r>
            <a:rPr kumimoji="1" lang="en-US" altLang="ja-JP" sz="1300">
              <a:latin typeface="ＭＳ Ｐゴシック"/>
            </a:rPr>
            <a:t>2.1</a:t>
          </a:r>
          <a:r>
            <a:rPr kumimoji="1" lang="ja-JP" altLang="en-US" sz="1300">
              <a:latin typeface="ＭＳ Ｐゴシック"/>
            </a:rPr>
            <a:t>ポイント低下し、類似団体平均との比較でも</a:t>
          </a:r>
          <a:r>
            <a:rPr kumimoji="1" lang="en-US" altLang="ja-JP" sz="1300">
              <a:latin typeface="ＭＳ Ｐゴシック"/>
            </a:rPr>
            <a:t>4.0</a:t>
          </a:r>
          <a:r>
            <a:rPr kumimoji="1" lang="ja-JP" altLang="en-US" sz="1300">
              <a:latin typeface="ＭＳ Ｐゴシック"/>
            </a:rPr>
            <a:t>ポイント下回っている状況にある。今後も引き続き市債発行の抑制に取り組むとともに、後年度の公債費の推移を考慮した償還条件を設定し、公債費の抑制を図る。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65278</xdr:rowOff>
    </xdr:from>
    <xdr:to>
      <xdr:col>7</xdr:col>
      <xdr:colOff>15875</xdr:colOff>
      <xdr:row>76</xdr:row>
      <xdr:rowOff>85852</xdr:rowOff>
    </xdr:to>
    <xdr:cxnSp macro="">
      <xdr:nvCxnSpPr>
        <xdr:cNvPr id="368" name="直線コネクタ 367"/>
        <xdr:cNvCxnSpPr/>
      </xdr:nvCxnSpPr>
      <xdr:spPr>
        <a:xfrm flipV="1">
          <a:off x="3987800" y="12924028"/>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9"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49276</xdr:rowOff>
    </xdr:from>
    <xdr:to>
      <xdr:col>5</xdr:col>
      <xdr:colOff>549275</xdr:colOff>
      <xdr:row>76</xdr:row>
      <xdr:rowOff>85852</xdr:rowOff>
    </xdr:to>
    <xdr:cxnSp macro="">
      <xdr:nvCxnSpPr>
        <xdr:cNvPr id="371" name="直線コネクタ 370"/>
        <xdr:cNvCxnSpPr/>
      </xdr:nvCxnSpPr>
      <xdr:spPr>
        <a:xfrm>
          <a:off x="3098800" y="13079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73" name="テキスト ボックス 372"/>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49276</xdr:rowOff>
    </xdr:from>
    <xdr:to>
      <xdr:col>4</xdr:col>
      <xdr:colOff>346075</xdr:colOff>
      <xdr:row>76</xdr:row>
      <xdr:rowOff>131572</xdr:rowOff>
    </xdr:to>
    <xdr:cxnSp macro="">
      <xdr:nvCxnSpPr>
        <xdr:cNvPr id="374" name="直線コネクタ 373"/>
        <xdr:cNvCxnSpPr/>
      </xdr:nvCxnSpPr>
      <xdr:spPr>
        <a:xfrm flipV="1">
          <a:off x="2209800" y="130794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76" name="テキスト ボックス 375"/>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131572</xdr:rowOff>
    </xdr:from>
    <xdr:to>
      <xdr:col>3</xdr:col>
      <xdr:colOff>142875</xdr:colOff>
      <xdr:row>76</xdr:row>
      <xdr:rowOff>159004</xdr:rowOff>
    </xdr:to>
    <xdr:cxnSp macro="">
      <xdr:nvCxnSpPr>
        <xdr:cNvPr id="377" name="直線コネクタ 376"/>
        <xdr:cNvCxnSpPr/>
      </xdr:nvCxnSpPr>
      <xdr:spPr>
        <a:xfrm flipV="1">
          <a:off x="1320800" y="13161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132859</xdr:rowOff>
    </xdr:from>
    <xdr:ext cx="762000" cy="259045"/>
    <xdr:sp macro="" textlink="">
      <xdr:nvSpPr>
        <xdr:cNvPr id="379" name="テキスト ボックス 378"/>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160290</xdr:rowOff>
    </xdr:from>
    <xdr:ext cx="762000" cy="259045"/>
    <xdr:sp macro="" textlink="">
      <xdr:nvSpPr>
        <xdr:cNvPr id="381" name="テキスト ボックス 380"/>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14478</xdr:rowOff>
    </xdr:from>
    <xdr:to>
      <xdr:col>7</xdr:col>
      <xdr:colOff>66675</xdr:colOff>
      <xdr:row>75</xdr:row>
      <xdr:rowOff>116078</xdr:rowOff>
    </xdr:to>
    <xdr:sp macro="" textlink="">
      <xdr:nvSpPr>
        <xdr:cNvPr id="387" name="円/楕円 386"/>
        <xdr:cNvSpPr/>
      </xdr:nvSpPr>
      <xdr:spPr>
        <a:xfrm>
          <a:off x="47752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31005</xdr:rowOff>
    </xdr:from>
    <xdr:ext cx="762000" cy="259045"/>
    <xdr:sp macro="" textlink="">
      <xdr:nvSpPr>
        <xdr:cNvPr id="388" name="公債費該当値テキスト"/>
        <xdr:cNvSpPr txBox="1"/>
      </xdr:nvSpPr>
      <xdr:spPr>
        <a:xfrm>
          <a:off x="4914900" y="127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35052</xdr:rowOff>
    </xdr:from>
    <xdr:to>
      <xdr:col>5</xdr:col>
      <xdr:colOff>600075</xdr:colOff>
      <xdr:row>76</xdr:row>
      <xdr:rowOff>136652</xdr:rowOff>
    </xdr:to>
    <xdr:sp macro="" textlink="">
      <xdr:nvSpPr>
        <xdr:cNvPr id="389" name="円/楕円 388"/>
        <xdr:cNvSpPr/>
      </xdr:nvSpPr>
      <xdr:spPr>
        <a:xfrm>
          <a:off x="3937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146829</xdr:rowOff>
    </xdr:from>
    <xdr:ext cx="736600" cy="259045"/>
    <xdr:sp macro="" textlink="">
      <xdr:nvSpPr>
        <xdr:cNvPr id="390" name="テキスト ボックス 389"/>
        <xdr:cNvSpPr txBox="1"/>
      </xdr:nvSpPr>
      <xdr:spPr>
        <a:xfrm>
          <a:off x="3606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169926</xdr:rowOff>
    </xdr:from>
    <xdr:to>
      <xdr:col>4</xdr:col>
      <xdr:colOff>396875</xdr:colOff>
      <xdr:row>76</xdr:row>
      <xdr:rowOff>100076</xdr:rowOff>
    </xdr:to>
    <xdr:sp macro="" textlink="">
      <xdr:nvSpPr>
        <xdr:cNvPr id="391" name="円/楕円 390"/>
        <xdr:cNvSpPr/>
      </xdr:nvSpPr>
      <xdr:spPr>
        <a:xfrm>
          <a:off x="3048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110253</xdr:rowOff>
    </xdr:from>
    <xdr:ext cx="762000" cy="259045"/>
    <xdr:sp macro="" textlink="">
      <xdr:nvSpPr>
        <xdr:cNvPr id="392" name="テキスト ボックス 391"/>
        <xdr:cNvSpPr txBox="1"/>
      </xdr:nvSpPr>
      <xdr:spPr>
        <a:xfrm>
          <a:off x="2717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80772</xdr:rowOff>
    </xdr:from>
    <xdr:to>
      <xdr:col>3</xdr:col>
      <xdr:colOff>193675</xdr:colOff>
      <xdr:row>77</xdr:row>
      <xdr:rowOff>10922</xdr:rowOff>
    </xdr:to>
    <xdr:sp macro="" textlink="">
      <xdr:nvSpPr>
        <xdr:cNvPr id="393" name="円/楕円 392"/>
        <xdr:cNvSpPr/>
      </xdr:nvSpPr>
      <xdr:spPr>
        <a:xfrm>
          <a:off x="2159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21099</xdr:rowOff>
    </xdr:from>
    <xdr:ext cx="762000" cy="259045"/>
    <xdr:sp macro="" textlink="">
      <xdr:nvSpPr>
        <xdr:cNvPr id="394" name="テキスト ボックス 393"/>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108204</xdr:rowOff>
    </xdr:from>
    <xdr:to>
      <xdr:col>1</xdr:col>
      <xdr:colOff>676275</xdr:colOff>
      <xdr:row>77</xdr:row>
      <xdr:rowOff>38354</xdr:rowOff>
    </xdr:to>
    <xdr:sp macro="" textlink="">
      <xdr:nvSpPr>
        <xdr:cNvPr id="395" name="円/楕円 394"/>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48531</xdr:rowOff>
    </xdr:from>
    <xdr:ext cx="762000" cy="259045"/>
    <xdr:sp macro="" textlink="">
      <xdr:nvSpPr>
        <xdr:cNvPr id="396" name="テキスト ボックス 395"/>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0.1</a:t>
          </a:r>
          <a:r>
            <a:rPr kumimoji="1" lang="ja-JP" altLang="en-US" sz="1300">
              <a:latin typeface="ＭＳ Ｐゴシック"/>
            </a:rPr>
            <a:t>ポイント上昇し、類似団体平均と比較しても</a:t>
          </a:r>
          <a:r>
            <a:rPr kumimoji="1" lang="en-US" altLang="ja-JP" sz="1300">
              <a:latin typeface="ＭＳ Ｐゴシック"/>
            </a:rPr>
            <a:t>5.0</a:t>
          </a:r>
          <a:r>
            <a:rPr kumimoji="1" lang="ja-JP" altLang="en-US" sz="1300">
              <a:latin typeface="ＭＳ Ｐゴシック"/>
            </a:rPr>
            <a:t>ポイント上回っている状況となった。主な要因としては、扶助費や繰出金の増があげられる。</a:t>
          </a:r>
        </a:p>
        <a:p>
          <a:r>
            <a:rPr kumimoji="1" lang="ja-JP" altLang="en-US" sz="1300">
              <a:latin typeface="ＭＳ Ｐゴシック"/>
            </a:rPr>
            <a:t>   今後は、少子高齢化の進展等により、扶助費や繰出金の増加が見込まれるため、将来の財政負担を考慮しながら事務事業の適正執行に努める。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64136</xdr:rowOff>
    </xdr:from>
    <xdr:to>
      <xdr:col>24</xdr:col>
      <xdr:colOff>31750</xdr:colOff>
      <xdr:row>79</xdr:row>
      <xdr:rowOff>69850</xdr:rowOff>
    </xdr:to>
    <xdr:cxnSp macro="">
      <xdr:nvCxnSpPr>
        <xdr:cNvPr id="425" name="直線コネクタ 424"/>
        <xdr:cNvCxnSpPr/>
      </xdr:nvCxnSpPr>
      <xdr:spPr>
        <a:xfrm>
          <a:off x="15671800" y="1360868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6"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161289</xdr:rowOff>
    </xdr:from>
    <xdr:to>
      <xdr:col>22</xdr:col>
      <xdr:colOff>565150</xdr:colOff>
      <xdr:row>79</xdr:row>
      <xdr:rowOff>64136</xdr:rowOff>
    </xdr:to>
    <xdr:cxnSp macro="">
      <xdr:nvCxnSpPr>
        <xdr:cNvPr id="428" name="直線コネクタ 427"/>
        <xdr:cNvCxnSpPr/>
      </xdr:nvCxnSpPr>
      <xdr:spPr>
        <a:xfrm>
          <a:off x="14782800" y="13534389"/>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153688</xdr:rowOff>
    </xdr:from>
    <xdr:ext cx="736600" cy="259045"/>
    <xdr:sp macro="" textlink="">
      <xdr:nvSpPr>
        <xdr:cNvPr id="430" name="テキスト ボックス 429"/>
        <xdr:cNvSpPr txBox="1"/>
      </xdr:nvSpPr>
      <xdr:spPr>
        <a:xfrm>
          <a:off x="15290800" y="13183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161289</xdr:rowOff>
    </xdr:from>
    <xdr:to>
      <xdr:col>21</xdr:col>
      <xdr:colOff>361950</xdr:colOff>
      <xdr:row>79</xdr:row>
      <xdr:rowOff>1270</xdr:rowOff>
    </xdr:to>
    <xdr:cxnSp macro="">
      <xdr:nvCxnSpPr>
        <xdr:cNvPr id="431" name="直線コネクタ 430"/>
        <xdr:cNvCxnSpPr/>
      </xdr:nvCxnSpPr>
      <xdr:spPr>
        <a:xfrm flipV="1">
          <a:off x="13893800" y="1353438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73677</xdr:rowOff>
    </xdr:from>
    <xdr:ext cx="762000" cy="259045"/>
    <xdr:sp macro="" textlink="">
      <xdr:nvSpPr>
        <xdr:cNvPr id="433" name="テキスト ボックス 432"/>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46989</xdr:rowOff>
    </xdr:from>
    <xdr:to>
      <xdr:col>20</xdr:col>
      <xdr:colOff>158750</xdr:colOff>
      <xdr:row>79</xdr:row>
      <xdr:rowOff>1270</xdr:rowOff>
    </xdr:to>
    <xdr:cxnSp macro="">
      <xdr:nvCxnSpPr>
        <xdr:cNvPr id="434" name="直線コネクタ 433"/>
        <xdr:cNvCxnSpPr/>
      </xdr:nvCxnSpPr>
      <xdr:spPr>
        <a:xfrm>
          <a:off x="13004800" y="134200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96538</xdr:rowOff>
    </xdr:from>
    <xdr:ext cx="762000" cy="259045"/>
    <xdr:sp macro="" textlink="">
      <xdr:nvSpPr>
        <xdr:cNvPr id="436" name="テキスト ボックス 435"/>
        <xdr:cNvSpPr txBox="1"/>
      </xdr:nvSpPr>
      <xdr:spPr>
        <a:xfrm>
          <a:off x="13512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45102</xdr:rowOff>
    </xdr:from>
    <xdr:ext cx="762000" cy="259045"/>
    <xdr:sp macro="" textlink="">
      <xdr:nvSpPr>
        <xdr:cNvPr id="438" name="テキスト ボックス 437"/>
        <xdr:cNvSpPr txBox="1"/>
      </xdr:nvSpPr>
      <xdr:spPr>
        <a:xfrm>
          <a:off x="12623800" y="1307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19050</xdr:rowOff>
    </xdr:from>
    <xdr:to>
      <xdr:col>24</xdr:col>
      <xdr:colOff>82550</xdr:colOff>
      <xdr:row>79</xdr:row>
      <xdr:rowOff>120650</xdr:rowOff>
    </xdr:to>
    <xdr:sp macro="" textlink="">
      <xdr:nvSpPr>
        <xdr:cNvPr id="444" name="円/楕円 443"/>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162577</xdr:rowOff>
    </xdr:from>
    <xdr:ext cx="762000" cy="259045"/>
    <xdr:sp macro="" textlink="">
      <xdr:nvSpPr>
        <xdr:cNvPr id="445" name="公債費以外該当値テキスト"/>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13336</xdr:rowOff>
    </xdr:from>
    <xdr:to>
      <xdr:col>22</xdr:col>
      <xdr:colOff>615950</xdr:colOff>
      <xdr:row>79</xdr:row>
      <xdr:rowOff>114936</xdr:rowOff>
    </xdr:to>
    <xdr:sp macro="" textlink="">
      <xdr:nvSpPr>
        <xdr:cNvPr id="446" name="円/楕円 445"/>
        <xdr:cNvSpPr/>
      </xdr:nvSpPr>
      <xdr:spPr>
        <a:xfrm>
          <a:off x="15621000" y="135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99713</xdr:rowOff>
    </xdr:from>
    <xdr:ext cx="736600" cy="259045"/>
    <xdr:sp macro="" textlink="">
      <xdr:nvSpPr>
        <xdr:cNvPr id="447" name="テキスト ボックス 446"/>
        <xdr:cNvSpPr txBox="1"/>
      </xdr:nvSpPr>
      <xdr:spPr>
        <a:xfrm>
          <a:off x="15290800" y="13644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110489</xdr:rowOff>
    </xdr:from>
    <xdr:to>
      <xdr:col>21</xdr:col>
      <xdr:colOff>412750</xdr:colOff>
      <xdr:row>79</xdr:row>
      <xdr:rowOff>40639</xdr:rowOff>
    </xdr:to>
    <xdr:sp macro="" textlink="">
      <xdr:nvSpPr>
        <xdr:cNvPr id="448" name="円/楕円 447"/>
        <xdr:cNvSpPr/>
      </xdr:nvSpPr>
      <xdr:spPr>
        <a:xfrm>
          <a:off x="147320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25416</xdr:rowOff>
    </xdr:from>
    <xdr:ext cx="762000" cy="259045"/>
    <xdr:sp macro="" textlink="">
      <xdr:nvSpPr>
        <xdr:cNvPr id="449" name="テキスト ボックス 448"/>
        <xdr:cNvSpPr txBox="1"/>
      </xdr:nvSpPr>
      <xdr:spPr>
        <a:xfrm>
          <a:off x="14401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121920</xdr:rowOff>
    </xdr:from>
    <xdr:to>
      <xdr:col>20</xdr:col>
      <xdr:colOff>209550</xdr:colOff>
      <xdr:row>79</xdr:row>
      <xdr:rowOff>52070</xdr:rowOff>
    </xdr:to>
    <xdr:sp macro="" textlink="">
      <xdr:nvSpPr>
        <xdr:cNvPr id="450" name="円/楕円 449"/>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36847</xdr:rowOff>
    </xdr:from>
    <xdr:ext cx="762000" cy="259045"/>
    <xdr:sp macro="" textlink="">
      <xdr:nvSpPr>
        <xdr:cNvPr id="451" name="テキスト ボックス 450"/>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167639</xdr:rowOff>
    </xdr:from>
    <xdr:to>
      <xdr:col>19</xdr:col>
      <xdr:colOff>6350</xdr:colOff>
      <xdr:row>78</xdr:row>
      <xdr:rowOff>97789</xdr:rowOff>
    </xdr:to>
    <xdr:sp macro="" textlink="">
      <xdr:nvSpPr>
        <xdr:cNvPr id="452" name="円/楕円 451"/>
        <xdr:cNvSpPr/>
      </xdr:nvSpPr>
      <xdr:spPr>
        <a:xfrm>
          <a:off x="12954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82566</xdr:rowOff>
    </xdr:from>
    <xdr:ext cx="762000" cy="259045"/>
    <xdr:sp macro="" textlink="">
      <xdr:nvSpPr>
        <xdr:cNvPr id="453" name="テキスト ボックス 452"/>
        <xdr:cNvSpPr txBox="1"/>
      </xdr:nvSpPr>
      <xdr:spPr>
        <a:xfrm>
          <a:off x="12623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茨城県那珂市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82271</xdr:rowOff>
    </xdr:from>
    <xdr:to>
      <xdr:col>4</xdr:col>
      <xdr:colOff>1117600</xdr:colOff>
      <xdr:row>17</xdr:row>
      <xdr:rowOff>99791</xdr:rowOff>
    </xdr:to>
    <xdr:cxnSp macro="">
      <xdr:nvCxnSpPr>
        <xdr:cNvPr id="52" name="直線コネクタ 51"/>
        <xdr:cNvCxnSpPr/>
      </xdr:nvCxnSpPr>
      <xdr:spPr bwMode="auto">
        <a:xfrm flipV="1">
          <a:off x="5003800" y="3044546"/>
          <a:ext cx="647700" cy="17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106013</xdr:rowOff>
    </xdr:from>
    <xdr:ext cx="762000" cy="259045"/>
    <xdr:sp macro="" textlink="">
      <xdr:nvSpPr>
        <xdr:cNvPr id="53" name="人口1人当たり決算額の推移平均値テキスト130"/>
        <xdr:cNvSpPr txBox="1"/>
      </xdr:nvSpPr>
      <xdr:spPr>
        <a:xfrm>
          <a:off x="5740400" y="2725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99791</xdr:rowOff>
    </xdr:from>
    <xdr:to>
      <xdr:col>4</xdr:col>
      <xdr:colOff>469900</xdr:colOff>
      <xdr:row>17</xdr:row>
      <xdr:rowOff>122292</xdr:rowOff>
    </xdr:to>
    <xdr:cxnSp macro="">
      <xdr:nvCxnSpPr>
        <xdr:cNvPr id="55" name="直線コネクタ 54"/>
        <xdr:cNvCxnSpPr/>
      </xdr:nvCxnSpPr>
      <xdr:spPr bwMode="auto">
        <a:xfrm flipV="1">
          <a:off x="4305300" y="3062066"/>
          <a:ext cx="698500" cy="22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159103</xdr:rowOff>
    </xdr:from>
    <xdr:ext cx="736600" cy="259045"/>
    <xdr:sp macro="" textlink="">
      <xdr:nvSpPr>
        <xdr:cNvPr id="57" name="テキスト ボックス 56"/>
        <xdr:cNvSpPr txBox="1"/>
      </xdr:nvSpPr>
      <xdr:spPr>
        <a:xfrm>
          <a:off x="4622800" y="2778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105702</xdr:rowOff>
    </xdr:from>
    <xdr:to>
      <xdr:col>3</xdr:col>
      <xdr:colOff>904875</xdr:colOff>
      <xdr:row>17</xdr:row>
      <xdr:rowOff>122292</xdr:rowOff>
    </xdr:to>
    <xdr:cxnSp macro="">
      <xdr:nvCxnSpPr>
        <xdr:cNvPr id="58" name="直線コネクタ 57"/>
        <xdr:cNvCxnSpPr/>
      </xdr:nvCxnSpPr>
      <xdr:spPr bwMode="auto">
        <a:xfrm>
          <a:off x="3606800" y="3067977"/>
          <a:ext cx="698500" cy="16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10055</xdr:rowOff>
    </xdr:from>
    <xdr:ext cx="762000" cy="259045"/>
    <xdr:sp macro="" textlink="">
      <xdr:nvSpPr>
        <xdr:cNvPr id="60" name="テキスト ボックス 59"/>
        <xdr:cNvSpPr txBox="1"/>
      </xdr:nvSpPr>
      <xdr:spPr>
        <a:xfrm>
          <a:off x="3924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92950</xdr:rowOff>
    </xdr:from>
    <xdr:to>
      <xdr:col>3</xdr:col>
      <xdr:colOff>206375</xdr:colOff>
      <xdr:row>17</xdr:row>
      <xdr:rowOff>105702</xdr:rowOff>
    </xdr:to>
    <xdr:cxnSp macro="">
      <xdr:nvCxnSpPr>
        <xdr:cNvPr id="61" name="直線コネクタ 60"/>
        <xdr:cNvCxnSpPr/>
      </xdr:nvCxnSpPr>
      <xdr:spPr bwMode="auto">
        <a:xfrm>
          <a:off x="2908300" y="3055225"/>
          <a:ext cx="698500" cy="12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149763</xdr:rowOff>
    </xdr:from>
    <xdr:ext cx="762000" cy="259045"/>
    <xdr:sp macro="" textlink="">
      <xdr:nvSpPr>
        <xdr:cNvPr id="63" name="テキスト ボックス 62"/>
        <xdr:cNvSpPr txBox="1"/>
      </xdr:nvSpPr>
      <xdr:spPr>
        <a:xfrm>
          <a:off x="32258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112011</xdr:rowOff>
    </xdr:from>
    <xdr:ext cx="762000" cy="259045"/>
    <xdr:sp macro="" textlink="">
      <xdr:nvSpPr>
        <xdr:cNvPr id="65" name="テキスト ボックス 64"/>
        <xdr:cNvSpPr txBox="1"/>
      </xdr:nvSpPr>
      <xdr:spPr>
        <a:xfrm>
          <a:off x="25273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31471</xdr:rowOff>
    </xdr:from>
    <xdr:to>
      <xdr:col>5</xdr:col>
      <xdr:colOff>34925</xdr:colOff>
      <xdr:row>17</xdr:row>
      <xdr:rowOff>133071</xdr:rowOff>
    </xdr:to>
    <xdr:sp macro="" textlink="">
      <xdr:nvSpPr>
        <xdr:cNvPr id="71" name="円/楕円 70"/>
        <xdr:cNvSpPr/>
      </xdr:nvSpPr>
      <xdr:spPr bwMode="auto">
        <a:xfrm>
          <a:off x="5600700" y="2993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3548</xdr:rowOff>
    </xdr:from>
    <xdr:ext cx="762000" cy="259045"/>
    <xdr:sp macro="" textlink="">
      <xdr:nvSpPr>
        <xdr:cNvPr id="72" name="人口1人当たり決算額の推移該当値テキスト130"/>
        <xdr:cNvSpPr txBox="1"/>
      </xdr:nvSpPr>
      <xdr:spPr>
        <a:xfrm>
          <a:off x="5740400" y="29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74,656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48991</xdr:rowOff>
    </xdr:from>
    <xdr:to>
      <xdr:col>4</xdr:col>
      <xdr:colOff>520700</xdr:colOff>
      <xdr:row>17</xdr:row>
      <xdr:rowOff>150591</xdr:rowOff>
    </xdr:to>
    <xdr:sp macro="" textlink="">
      <xdr:nvSpPr>
        <xdr:cNvPr id="73" name="円/楕円 72"/>
        <xdr:cNvSpPr/>
      </xdr:nvSpPr>
      <xdr:spPr bwMode="auto">
        <a:xfrm>
          <a:off x="4953000" y="3011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135368</xdr:rowOff>
    </xdr:from>
    <xdr:ext cx="736600" cy="259045"/>
    <xdr:sp macro="" textlink="">
      <xdr:nvSpPr>
        <xdr:cNvPr id="74" name="テキスト ボックス 73"/>
        <xdr:cNvSpPr txBox="1"/>
      </xdr:nvSpPr>
      <xdr:spPr>
        <a:xfrm>
          <a:off x="4622800" y="3097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73,583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71492</xdr:rowOff>
    </xdr:from>
    <xdr:to>
      <xdr:col>3</xdr:col>
      <xdr:colOff>955675</xdr:colOff>
      <xdr:row>18</xdr:row>
      <xdr:rowOff>1642</xdr:rowOff>
    </xdr:to>
    <xdr:sp macro="" textlink="">
      <xdr:nvSpPr>
        <xdr:cNvPr id="75" name="円/楕円 74"/>
        <xdr:cNvSpPr/>
      </xdr:nvSpPr>
      <xdr:spPr bwMode="auto">
        <a:xfrm>
          <a:off x="4254500" y="3033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157869</xdr:rowOff>
    </xdr:from>
    <xdr:ext cx="762000" cy="259045"/>
    <xdr:sp macro="" textlink="">
      <xdr:nvSpPr>
        <xdr:cNvPr id="76" name="テキスト ボックス 75"/>
        <xdr:cNvSpPr txBox="1"/>
      </xdr:nvSpPr>
      <xdr:spPr>
        <a:xfrm>
          <a:off x="3924300" y="312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72,205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54902</xdr:rowOff>
    </xdr:from>
    <xdr:to>
      <xdr:col>3</xdr:col>
      <xdr:colOff>257175</xdr:colOff>
      <xdr:row>17</xdr:row>
      <xdr:rowOff>156502</xdr:rowOff>
    </xdr:to>
    <xdr:sp macro="" textlink="">
      <xdr:nvSpPr>
        <xdr:cNvPr id="77" name="円/楕円 76"/>
        <xdr:cNvSpPr/>
      </xdr:nvSpPr>
      <xdr:spPr bwMode="auto">
        <a:xfrm>
          <a:off x="3556000" y="3017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141279</xdr:rowOff>
    </xdr:from>
    <xdr:ext cx="762000" cy="259045"/>
    <xdr:sp macro="" textlink="">
      <xdr:nvSpPr>
        <xdr:cNvPr id="78" name="テキスト ボックス 77"/>
        <xdr:cNvSpPr txBox="1"/>
      </xdr:nvSpPr>
      <xdr:spPr>
        <a:xfrm>
          <a:off x="3225800" y="3103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73,221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42150</xdr:rowOff>
    </xdr:from>
    <xdr:to>
      <xdr:col>2</xdr:col>
      <xdr:colOff>692150</xdr:colOff>
      <xdr:row>17</xdr:row>
      <xdr:rowOff>143750</xdr:rowOff>
    </xdr:to>
    <xdr:sp macro="" textlink="">
      <xdr:nvSpPr>
        <xdr:cNvPr id="79" name="円/楕円 78"/>
        <xdr:cNvSpPr/>
      </xdr:nvSpPr>
      <xdr:spPr bwMode="auto">
        <a:xfrm>
          <a:off x="2857500" y="3004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128527</xdr:rowOff>
    </xdr:from>
    <xdr:ext cx="762000" cy="259045"/>
    <xdr:sp macro="" textlink="">
      <xdr:nvSpPr>
        <xdr:cNvPr id="80" name="テキスト ボックス 79"/>
        <xdr:cNvSpPr txBox="1"/>
      </xdr:nvSpPr>
      <xdr:spPr>
        <a:xfrm>
          <a:off x="2527300" y="3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74,002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32451</xdr:rowOff>
    </xdr:from>
    <xdr:to>
      <xdr:col>4</xdr:col>
      <xdr:colOff>1117600</xdr:colOff>
      <xdr:row>37</xdr:row>
      <xdr:rowOff>46555</xdr:rowOff>
    </xdr:to>
    <xdr:cxnSp macro="">
      <xdr:nvCxnSpPr>
        <xdr:cNvPr id="112" name="直線コネクタ 111"/>
        <xdr:cNvCxnSpPr/>
      </xdr:nvCxnSpPr>
      <xdr:spPr bwMode="auto">
        <a:xfrm>
          <a:off x="5003800" y="7157151"/>
          <a:ext cx="647700" cy="14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222960</xdr:rowOff>
    </xdr:from>
    <xdr:ext cx="762000" cy="259045"/>
    <xdr:sp macro="" textlink="">
      <xdr:nvSpPr>
        <xdr:cNvPr id="113" name="人口1人当たり決算額の推移平均値テキスト445"/>
        <xdr:cNvSpPr txBox="1"/>
      </xdr:nvSpPr>
      <xdr:spPr>
        <a:xfrm>
          <a:off x="5740400" y="6833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32451</xdr:rowOff>
    </xdr:from>
    <xdr:to>
      <xdr:col>4</xdr:col>
      <xdr:colOff>469900</xdr:colOff>
      <xdr:row>37</xdr:row>
      <xdr:rowOff>53231</xdr:rowOff>
    </xdr:to>
    <xdr:cxnSp macro="">
      <xdr:nvCxnSpPr>
        <xdr:cNvPr id="115" name="直線コネクタ 114"/>
        <xdr:cNvCxnSpPr/>
      </xdr:nvCxnSpPr>
      <xdr:spPr bwMode="auto">
        <a:xfrm flipV="1">
          <a:off x="4305300" y="7157151"/>
          <a:ext cx="698500" cy="20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224165</xdr:rowOff>
    </xdr:from>
    <xdr:ext cx="736600" cy="259045"/>
    <xdr:sp macro="" textlink="">
      <xdr:nvSpPr>
        <xdr:cNvPr id="117" name="テキスト ボックス 116"/>
        <xdr:cNvSpPr txBox="1"/>
      </xdr:nvSpPr>
      <xdr:spPr>
        <a:xfrm>
          <a:off x="4622800" y="68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150843</xdr:rowOff>
    </xdr:from>
    <xdr:to>
      <xdr:col>3</xdr:col>
      <xdr:colOff>904875</xdr:colOff>
      <xdr:row>37</xdr:row>
      <xdr:rowOff>53231</xdr:rowOff>
    </xdr:to>
    <xdr:cxnSp macro="">
      <xdr:nvCxnSpPr>
        <xdr:cNvPr id="118" name="直線コネクタ 117"/>
        <xdr:cNvCxnSpPr/>
      </xdr:nvCxnSpPr>
      <xdr:spPr bwMode="auto">
        <a:xfrm>
          <a:off x="3606800" y="7104093"/>
          <a:ext cx="698500" cy="73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178902</xdr:rowOff>
    </xdr:from>
    <xdr:ext cx="762000" cy="259045"/>
    <xdr:sp macro="" textlink="">
      <xdr:nvSpPr>
        <xdr:cNvPr id="120" name="テキスト ボックス 119"/>
        <xdr:cNvSpPr txBox="1"/>
      </xdr:nvSpPr>
      <xdr:spPr>
        <a:xfrm>
          <a:off x="3924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24793</xdr:rowOff>
    </xdr:from>
    <xdr:to>
      <xdr:col>3</xdr:col>
      <xdr:colOff>206375</xdr:colOff>
      <xdr:row>36</xdr:row>
      <xdr:rowOff>150843</xdr:rowOff>
    </xdr:to>
    <xdr:cxnSp macro="">
      <xdr:nvCxnSpPr>
        <xdr:cNvPr id="121" name="直線コネクタ 120"/>
        <xdr:cNvCxnSpPr/>
      </xdr:nvCxnSpPr>
      <xdr:spPr bwMode="auto">
        <a:xfrm>
          <a:off x="2908300" y="6978043"/>
          <a:ext cx="698500" cy="126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144200</xdr:rowOff>
    </xdr:from>
    <xdr:ext cx="762000" cy="259045"/>
    <xdr:sp macro="" textlink="">
      <xdr:nvSpPr>
        <xdr:cNvPr id="123" name="テキスト ボックス 122"/>
        <xdr:cNvSpPr txBox="1"/>
      </xdr:nvSpPr>
      <xdr:spPr>
        <a:xfrm>
          <a:off x="32258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167205</xdr:rowOff>
    </xdr:from>
    <xdr:to>
      <xdr:col>5</xdr:col>
      <xdr:colOff>34925</xdr:colOff>
      <xdr:row>37</xdr:row>
      <xdr:rowOff>97355</xdr:rowOff>
    </xdr:to>
    <xdr:sp macro="" textlink="">
      <xdr:nvSpPr>
        <xdr:cNvPr id="131" name="円/楕円 130"/>
        <xdr:cNvSpPr/>
      </xdr:nvSpPr>
      <xdr:spPr bwMode="auto">
        <a:xfrm>
          <a:off x="5600700" y="7120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139282</xdr:rowOff>
    </xdr:from>
    <xdr:ext cx="762000" cy="259045"/>
    <xdr:sp macro="" textlink="">
      <xdr:nvSpPr>
        <xdr:cNvPr id="132" name="人口1人当たり決算額の推移該当値テキスト445"/>
        <xdr:cNvSpPr txBox="1"/>
      </xdr:nvSpPr>
      <xdr:spPr>
        <a:xfrm>
          <a:off x="5740400" y="709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13,519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153101</xdr:rowOff>
    </xdr:from>
    <xdr:to>
      <xdr:col>4</xdr:col>
      <xdr:colOff>520700</xdr:colOff>
      <xdr:row>37</xdr:row>
      <xdr:rowOff>83251</xdr:rowOff>
    </xdr:to>
    <xdr:sp macro="" textlink="">
      <xdr:nvSpPr>
        <xdr:cNvPr id="133" name="円/楕円 132"/>
        <xdr:cNvSpPr/>
      </xdr:nvSpPr>
      <xdr:spPr bwMode="auto">
        <a:xfrm>
          <a:off x="4953000" y="7106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68028</xdr:rowOff>
    </xdr:from>
    <xdr:ext cx="736600" cy="259045"/>
    <xdr:sp macro="" textlink="">
      <xdr:nvSpPr>
        <xdr:cNvPr id="134" name="テキスト ボックス 133"/>
        <xdr:cNvSpPr txBox="1"/>
      </xdr:nvSpPr>
      <xdr:spPr>
        <a:xfrm>
          <a:off x="4622800" y="719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2431</xdr:rowOff>
    </xdr:from>
    <xdr:to>
      <xdr:col>3</xdr:col>
      <xdr:colOff>955675</xdr:colOff>
      <xdr:row>37</xdr:row>
      <xdr:rowOff>104031</xdr:rowOff>
    </xdr:to>
    <xdr:sp macro="" textlink="">
      <xdr:nvSpPr>
        <xdr:cNvPr id="135" name="円/楕円 134"/>
        <xdr:cNvSpPr/>
      </xdr:nvSpPr>
      <xdr:spPr bwMode="auto">
        <a:xfrm>
          <a:off x="4254500" y="7127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88808</xdr:rowOff>
    </xdr:from>
    <xdr:ext cx="762000" cy="259045"/>
    <xdr:sp macro="" textlink="">
      <xdr:nvSpPr>
        <xdr:cNvPr id="136" name="テキスト ボックス 135"/>
        <xdr:cNvSpPr txBox="1"/>
      </xdr:nvSpPr>
      <xdr:spPr>
        <a:xfrm>
          <a:off x="3924300" y="721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13,227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100043</xdr:rowOff>
    </xdr:from>
    <xdr:to>
      <xdr:col>3</xdr:col>
      <xdr:colOff>257175</xdr:colOff>
      <xdr:row>37</xdr:row>
      <xdr:rowOff>30193</xdr:rowOff>
    </xdr:to>
    <xdr:sp macro="" textlink="">
      <xdr:nvSpPr>
        <xdr:cNvPr id="137" name="円/楕円 136"/>
        <xdr:cNvSpPr/>
      </xdr:nvSpPr>
      <xdr:spPr bwMode="auto">
        <a:xfrm>
          <a:off x="3556000" y="7053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14970</xdr:rowOff>
    </xdr:from>
    <xdr:ext cx="762000" cy="259045"/>
    <xdr:sp macro="" textlink="">
      <xdr:nvSpPr>
        <xdr:cNvPr id="138" name="テキスト ボックス 137"/>
        <xdr:cNvSpPr txBox="1"/>
      </xdr:nvSpPr>
      <xdr:spPr>
        <a:xfrm>
          <a:off x="3225800" y="713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16,457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316893</xdr:rowOff>
    </xdr:from>
    <xdr:to>
      <xdr:col>2</xdr:col>
      <xdr:colOff>692150</xdr:colOff>
      <xdr:row>36</xdr:row>
      <xdr:rowOff>75593</xdr:rowOff>
    </xdr:to>
    <xdr:sp macro="" textlink="">
      <xdr:nvSpPr>
        <xdr:cNvPr id="139" name="円/楕円 138"/>
        <xdr:cNvSpPr/>
      </xdr:nvSpPr>
      <xdr:spPr bwMode="auto">
        <a:xfrm>
          <a:off x="2857500" y="6927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85770</xdr:rowOff>
    </xdr:from>
    <xdr:ext cx="762000" cy="259045"/>
    <xdr:sp macro="" textlink="">
      <xdr:nvSpPr>
        <xdr:cNvPr id="140" name="テキスト ボックス 139"/>
        <xdr:cNvSpPr txBox="1"/>
      </xdr:nvSpPr>
      <xdr:spPr>
        <a:xfrm>
          <a:off x="2527300" y="669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茨城県那珂市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55,651
55,440
97.82
19,598,020
18,615,249
954,116
12,094,420
17,619,710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18.3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110439</xdr:rowOff>
    </xdr:from>
    <xdr:to>
      <xdr:col>6</xdr:col>
      <xdr:colOff>511175</xdr:colOff>
      <xdr:row>35</xdr:row>
      <xdr:rowOff>140538</xdr:rowOff>
    </xdr:to>
    <xdr:cxnSp macro="">
      <xdr:nvCxnSpPr>
        <xdr:cNvPr id="61" name="直線コネクタ 60"/>
        <xdr:cNvCxnSpPr/>
      </xdr:nvCxnSpPr>
      <xdr:spPr>
        <a:xfrm flipV="1">
          <a:off x="3797300" y="6111189"/>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42581</xdr:rowOff>
    </xdr:from>
    <xdr:ext cx="534377" cy="259045"/>
    <xdr:sp macro="" textlink="">
      <xdr:nvSpPr>
        <xdr:cNvPr id="62" name="人件費平均値テキスト"/>
        <xdr:cNvSpPr txBox="1"/>
      </xdr:nvSpPr>
      <xdr:spPr>
        <a:xfrm>
          <a:off x="4686300" y="6043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133528</xdr:rowOff>
    </xdr:from>
    <xdr:to>
      <xdr:col>5</xdr:col>
      <xdr:colOff>358775</xdr:colOff>
      <xdr:row>35</xdr:row>
      <xdr:rowOff>140538</xdr:rowOff>
    </xdr:to>
    <xdr:cxnSp macro="">
      <xdr:nvCxnSpPr>
        <xdr:cNvPr id="64" name="直線コネクタ 63"/>
        <xdr:cNvCxnSpPr/>
      </xdr:nvCxnSpPr>
      <xdr:spPr>
        <a:xfrm>
          <a:off x="2908300" y="6134278"/>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125127</xdr:rowOff>
    </xdr:from>
    <xdr:to>
      <xdr:col>4</xdr:col>
      <xdr:colOff>155575</xdr:colOff>
      <xdr:row>35</xdr:row>
      <xdr:rowOff>133528</xdr:rowOff>
    </xdr:to>
    <xdr:cxnSp macro="">
      <xdr:nvCxnSpPr>
        <xdr:cNvPr id="67" name="直線コネクタ 66"/>
        <xdr:cNvCxnSpPr/>
      </xdr:nvCxnSpPr>
      <xdr:spPr>
        <a:xfrm>
          <a:off x="2019300" y="6125877"/>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109201</xdr:rowOff>
    </xdr:from>
    <xdr:to>
      <xdr:col>2</xdr:col>
      <xdr:colOff>638175</xdr:colOff>
      <xdr:row>35</xdr:row>
      <xdr:rowOff>125127</xdr:rowOff>
    </xdr:to>
    <xdr:cxnSp macro="">
      <xdr:nvCxnSpPr>
        <xdr:cNvPr id="70" name="直線コネクタ 69"/>
        <xdr:cNvCxnSpPr/>
      </xdr:nvCxnSpPr>
      <xdr:spPr>
        <a:xfrm>
          <a:off x="1130300" y="6109951"/>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59639</xdr:rowOff>
    </xdr:from>
    <xdr:to>
      <xdr:col>6</xdr:col>
      <xdr:colOff>561975</xdr:colOff>
      <xdr:row>35</xdr:row>
      <xdr:rowOff>161239</xdr:rowOff>
    </xdr:to>
    <xdr:sp macro="" textlink="">
      <xdr:nvSpPr>
        <xdr:cNvPr id="80" name="円/楕円 79"/>
        <xdr:cNvSpPr/>
      </xdr:nvSpPr>
      <xdr:spPr>
        <a:xfrm>
          <a:off x="4584700" y="606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82516</xdr:rowOff>
    </xdr:from>
    <xdr:ext cx="534377" cy="259045"/>
    <xdr:sp macro="" textlink="">
      <xdr:nvSpPr>
        <xdr:cNvPr id="81" name="人件費該当値テキスト"/>
        <xdr:cNvSpPr txBox="1"/>
      </xdr:nvSpPr>
      <xdr:spPr>
        <a:xfrm>
          <a:off x="4686300" y="591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72,536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89738</xdr:rowOff>
    </xdr:from>
    <xdr:to>
      <xdr:col>5</xdr:col>
      <xdr:colOff>409575</xdr:colOff>
      <xdr:row>36</xdr:row>
      <xdr:rowOff>19888</xdr:rowOff>
    </xdr:to>
    <xdr:sp macro="" textlink="">
      <xdr:nvSpPr>
        <xdr:cNvPr id="82" name="円/楕円 81"/>
        <xdr:cNvSpPr/>
      </xdr:nvSpPr>
      <xdr:spPr>
        <a:xfrm>
          <a:off x="3746500" y="609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36415</xdr:rowOff>
    </xdr:from>
    <xdr:ext cx="534377" cy="259045"/>
    <xdr:sp macro="" textlink="">
      <xdr:nvSpPr>
        <xdr:cNvPr id="83" name="テキスト ボックス 82"/>
        <xdr:cNvSpPr txBox="1"/>
      </xdr:nvSpPr>
      <xdr:spPr>
        <a:xfrm>
          <a:off x="3530111" y="586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70,956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82728</xdr:rowOff>
    </xdr:from>
    <xdr:to>
      <xdr:col>4</xdr:col>
      <xdr:colOff>206375</xdr:colOff>
      <xdr:row>36</xdr:row>
      <xdr:rowOff>12878</xdr:rowOff>
    </xdr:to>
    <xdr:sp macro="" textlink="">
      <xdr:nvSpPr>
        <xdr:cNvPr id="84" name="円/楕円 83"/>
        <xdr:cNvSpPr/>
      </xdr:nvSpPr>
      <xdr:spPr>
        <a:xfrm>
          <a:off x="2857500" y="608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29405</xdr:rowOff>
    </xdr:from>
    <xdr:ext cx="534377" cy="259045"/>
    <xdr:sp macro="" textlink="">
      <xdr:nvSpPr>
        <xdr:cNvPr id="85" name="テキスト ボックス 84"/>
        <xdr:cNvSpPr txBox="1"/>
      </xdr:nvSpPr>
      <xdr:spPr>
        <a:xfrm>
          <a:off x="2641111" y="585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71,324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74327</xdr:rowOff>
    </xdr:from>
    <xdr:to>
      <xdr:col>3</xdr:col>
      <xdr:colOff>3175</xdr:colOff>
      <xdr:row>36</xdr:row>
      <xdr:rowOff>4477</xdr:rowOff>
    </xdr:to>
    <xdr:sp macro="" textlink="">
      <xdr:nvSpPr>
        <xdr:cNvPr id="86" name="円/楕円 85"/>
        <xdr:cNvSpPr/>
      </xdr:nvSpPr>
      <xdr:spPr>
        <a:xfrm>
          <a:off x="1968500" y="607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21004</xdr:rowOff>
    </xdr:from>
    <xdr:ext cx="534377" cy="259045"/>
    <xdr:sp macro="" textlink="">
      <xdr:nvSpPr>
        <xdr:cNvPr id="87" name="テキスト ボックス 86"/>
        <xdr:cNvSpPr txBox="1"/>
      </xdr:nvSpPr>
      <xdr:spPr>
        <a:xfrm>
          <a:off x="1752111" y="585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71,765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58401</xdr:rowOff>
    </xdr:from>
    <xdr:to>
      <xdr:col>1</xdr:col>
      <xdr:colOff>485775</xdr:colOff>
      <xdr:row>35</xdr:row>
      <xdr:rowOff>160001</xdr:rowOff>
    </xdr:to>
    <xdr:sp macro="" textlink="">
      <xdr:nvSpPr>
        <xdr:cNvPr id="88" name="円/楕円 87"/>
        <xdr:cNvSpPr/>
      </xdr:nvSpPr>
      <xdr:spPr>
        <a:xfrm>
          <a:off x="1079500" y="605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5078</xdr:rowOff>
    </xdr:from>
    <xdr:ext cx="534377" cy="259045"/>
    <xdr:sp macro="" textlink="">
      <xdr:nvSpPr>
        <xdr:cNvPr id="89" name="テキスト ボックス 88"/>
        <xdr:cNvSpPr txBox="1"/>
      </xdr:nvSpPr>
      <xdr:spPr>
        <a:xfrm>
          <a:off x="863111" y="583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151648</xdr:rowOff>
    </xdr:from>
    <xdr:to>
      <xdr:col>6</xdr:col>
      <xdr:colOff>511175</xdr:colOff>
      <xdr:row>58</xdr:row>
      <xdr:rowOff>154179</xdr:rowOff>
    </xdr:to>
    <xdr:cxnSp macro="">
      <xdr:nvCxnSpPr>
        <xdr:cNvPr id="118" name="直線コネクタ 117"/>
        <xdr:cNvCxnSpPr/>
      </xdr:nvCxnSpPr>
      <xdr:spPr>
        <a:xfrm flipV="1">
          <a:off x="3797300" y="10095748"/>
          <a:ext cx="838200" cy="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154179</xdr:rowOff>
    </xdr:from>
    <xdr:to>
      <xdr:col>5</xdr:col>
      <xdr:colOff>358775</xdr:colOff>
      <xdr:row>58</xdr:row>
      <xdr:rowOff>156084</xdr:rowOff>
    </xdr:to>
    <xdr:cxnSp macro="">
      <xdr:nvCxnSpPr>
        <xdr:cNvPr id="121" name="直線コネクタ 120"/>
        <xdr:cNvCxnSpPr/>
      </xdr:nvCxnSpPr>
      <xdr:spPr>
        <a:xfrm flipV="1">
          <a:off x="2908300" y="1009827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39434</xdr:rowOff>
    </xdr:from>
    <xdr:ext cx="534377" cy="259045"/>
    <xdr:sp macro="" textlink="">
      <xdr:nvSpPr>
        <xdr:cNvPr id="123" name="テキスト ボックス 122"/>
        <xdr:cNvSpPr txBox="1"/>
      </xdr:nvSpPr>
      <xdr:spPr>
        <a:xfrm>
          <a:off x="3530111" y="98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154972</xdr:rowOff>
    </xdr:from>
    <xdr:to>
      <xdr:col>4</xdr:col>
      <xdr:colOff>155575</xdr:colOff>
      <xdr:row>58</xdr:row>
      <xdr:rowOff>156084</xdr:rowOff>
    </xdr:to>
    <xdr:cxnSp macro="">
      <xdr:nvCxnSpPr>
        <xdr:cNvPr id="124" name="直線コネクタ 123"/>
        <xdr:cNvCxnSpPr/>
      </xdr:nvCxnSpPr>
      <xdr:spPr>
        <a:xfrm>
          <a:off x="2019300" y="10099072"/>
          <a:ext cx="889000" cy="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151577</xdr:rowOff>
    </xdr:from>
    <xdr:to>
      <xdr:col>2</xdr:col>
      <xdr:colOff>638175</xdr:colOff>
      <xdr:row>58</xdr:row>
      <xdr:rowOff>154972</xdr:rowOff>
    </xdr:to>
    <xdr:cxnSp macro="">
      <xdr:nvCxnSpPr>
        <xdr:cNvPr id="127" name="直線コネクタ 126"/>
        <xdr:cNvCxnSpPr/>
      </xdr:nvCxnSpPr>
      <xdr:spPr>
        <a:xfrm>
          <a:off x="1130300" y="10095677"/>
          <a:ext cx="889000" cy="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43145</xdr:rowOff>
    </xdr:from>
    <xdr:ext cx="534377" cy="259045"/>
    <xdr:sp macro="" textlink="">
      <xdr:nvSpPr>
        <xdr:cNvPr id="129" name="テキスト ボックス 128"/>
        <xdr:cNvSpPr txBox="1"/>
      </xdr:nvSpPr>
      <xdr:spPr>
        <a:xfrm>
          <a:off x="1752111" y="9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43797</xdr:rowOff>
    </xdr:from>
    <xdr:ext cx="534377" cy="259045"/>
    <xdr:sp macro="" textlink="">
      <xdr:nvSpPr>
        <xdr:cNvPr id="131" name="テキスト ボックス 130"/>
        <xdr:cNvSpPr txBox="1"/>
      </xdr:nvSpPr>
      <xdr:spPr>
        <a:xfrm>
          <a:off x="863111" y="9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100848</xdr:rowOff>
    </xdr:from>
    <xdr:to>
      <xdr:col>6</xdr:col>
      <xdr:colOff>561975</xdr:colOff>
      <xdr:row>59</xdr:row>
      <xdr:rowOff>30998</xdr:rowOff>
    </xdr:to>
    <xdr:sp macro="" textlink="">
      <xdr:nvSpPr>
        <xdr:cNvPr id="137" name="円/楕円 136"/>
        <xdr:cNvSpPr/>
      </xdr:nvSpPr>
      <xdr:spPr>
        <a:xfrm>
          <a:off x="4584700" y="1004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50863</xdr:rowOff>
    </xdr:from>
    <xdr:ext cx="534377" cy="259045"/>
    <xdr:sp macro="" textlink="">
      <xdr:nvSpPr>
        <xdr:cNvPr id="138" name="物件費該当値テキスト"/>
        <xdr:cNvSpPr txBox="1"/>
      </xdr:nvSpPr>
      <xdr:spPr>
        <a:xfrm>
          <a:off x="4686300" y="9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50,592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103379</xdr:rowOff>
    </xdr:from>
    <xdr:to>
      <xdr:col>5</xdr:col>
      <xdr:colOff>409575</xdr:colOff>
      <xdr:row>59</xdr:row>
      <xdr:rowOff>33529</xdr:rowOff>
    </xdr:to>
    <xdr:sp macro="" textlink="">
      <xdr:nvSpPr>
        <xdr:cNvPr id="139" name="円/楕円 138"/>
        <xdr:cNvSpPr/>
      </xdr:nvSpPr>
      <xdr:spPr>
        <a:xfrm>
          <a:off x="3746500" y="1004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24656</xdr:rowOff>
    </xdr:from>
    <xdr:ext cx="534377" cy="259045"/>
    <xdr:sp macro="" textlink="">
      <xdr:nvSpPr>
        <xdr:cNvPr id="140" name="テキスト ボックス 139"/>
        <xdr:cNvSpPr txBox="1"/>
      </xdr:nvSpPr>
      <xdr:spPr>
        <a:xfrm>
          <a:off x="3530111" y="1014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48,599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105284</xdr:rowOff>
    </xdr:from>
    <xdr:to>
      <xdr:col>4</xdr:col>
      <xdr:colOff>206375</xdr:colOff>
      <xdr:row>59</xdr:row>
      <xdr:rowOff>35434</xdr:rowOff>
    </xdr:to>
    <xdr:sp macro="" textlink="">
      <xdr:nvSpPr>
        <xdr:cNvPr id="141" name="円/楕円 140"/>
        <xdr:cNvSpPr/>
      </xdr:nvSpPr>
      <xdr:spPr>
        <a:xfrm>
          <a:off x="2857500" y="100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26561</xdr:rowOff>
    </xdr:from>
    <xdr:ext cx="534377" cy="259045"/>
    <xdr:sp macro="" textlink="">
      <xdr:nvSpPr>
        <xdr:cNvPr id="142" name="テキスト ボックス 141"/>
        <xdr:cNvSpPr txBox="1"/>
      </xdr:nvSpPr>
      <xdr:spPr>
        <a:xfrm>
          <a:off x="2641111" y="101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47,099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104172</xdr:rowOff>
    </xdr:from>
    <xdr:to>
      <xdr:col>3</xdr:col>
      <xdr:colOff>3175</xdr:colOff>
      <xdr:row>59</xdr:row>
      <xdr:rowOff>34322</xdr:rowOff>
    </xdr:to>
    <xdr:sp macro="" textlink="">
      <xdr:nvSpPr>
        <xdr:cNvPr id="143" name="円/楕円 142"/>
        <xdr:cNvSpPr/>
      </xdr:nvSpPr>
      <xdr:spPr>
        <a:xfrm>
          <a:off x="1968500" y="1004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25449</xdr:rowOff>
    </xdr:from>
    <xdr:ext cx="534377" cy="259045"/>
    <xdr:sp macro="" textlink="">
      <xdr:nvSpPr>
        <xdr:cNvPr id="144" name="テキスト ボックス 143"/>
        <xdr:cNvSpPr txBox="1"/>
      </xdr:nvSpPr>
      <xdr:spPr>
        <a:xfrm>
          <a:off x="1752111" y="1014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47,975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100777</xdr:rowOff>
    </xdr:from>
    <xdr:to>
      <xdr:col>1</xdr:col>
      <xdr:colOff>485775</xdr:colOff>
      <xdr:row>59</xdr:row>
      <xdr:rowOff>30927</xdr:rowOff>
    </xdr:to>
    <xdr:sp macro="" textlink="">
      <xdr:nvSpPr>
        <xdr:cNvPr id="145" name="円/楕円 144"/>
        <xdr:cNvSpPr/>
      </xdr:nvSpPr>
      <xdr:spPr>
        <a:xfrm>
          <a:off x="1079500" y="100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22054</xdr:rowOff>
    </xdr:from>
    <xdr:ext cx="534377" cy="259045"/>
    <xdr:sp macro="" textlink="">
      <xdr:nvSpPr>
        <xdr:cNvPr id="146" name="テキスト ボックス 145"/>
        <xdr:cNvSpPr txBox="1"/>
      </xdr:nvSpPr>
      <xdr:spPr>
        <a:xfrm>
          <a:off x="863111" y="1013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47986</xdr:rowOff>
    </xdr:from>
    <xdr:to>
      <xdr:col>6</xdr:col>
      <xdr:colOff>511175</xdr:colOff>
      <xdr:row>77</xdr:row>
      <xdr:rowOff>72583</xdr:rowOff>
    </xdr:to>
    <xdr:cxnSp macro="">
      <xdr:nvCxnSpPr>
        <xdr:cNvPr id="173" name="直線コネクタ 172"/>
        <xdr:cNvCxnSpPr/>
      </xdr:nvCxnSpPr>
      <xdr:spPr>
        <a:xfrm flipV="1">
          <a:off x="3797300" y="13249636"/>
          <a:ext cx="838200" cy="2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154103</xdr:rowOff>
    </xdr:from>
    <xdr:ext cx="469744" cy="259045"/>
    <xdr:sp macro="" textlink="">
      <xdr:nvSpPr>
        <xdr:cNvPr id="174" name="維持補修費平均値テキスト"/>
        <xdr:cNvSpPr txBox="1"/>
      </xdr:nvSpPr>
      <xdr:spPr>
        <a:xfrm>
          <a:off x="4686300" y="13184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161829</xdr:rowOff>
    </xdr:from>
    <xdr:to>
      <xdr:col>5</xdr:col>
      <xdr:colOff>358775</xdr:colOff>
      <xdr:row>77</xdr:row>
      <xdr:rowOff>72583</xdr:rowOff>
    </xdr:to>
    <xdr:cxnSp macro="">
      <xdr:nvCxnSpPr>
        <xdr:cNvPr id="176" name="直線コネクタ 175"/>
        <xdr:cNvCxnSpPr/>
      </xdr:nvCxnSpPr>
      <xdr:spPr>
        <a:xfrm>
          <a:off x="2908300" y="13192029"/>
          <a:ext cx="889000" cy="8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144685</xdr:rowOff>
    </xdr:from>
    <xdr:ext cx="469744" cy="259045"/>
    <xdr:sp macro="" textlink="">
      <xdr:nvSpPr>
        <xdr:cNvPr id="178" name="テキスト ボックス 177"/>
        <xdr:cNvSpPr txBox="1"/>
      </xdr:nvSpPr>
      <xdr:spPr>
        <a:xfrm>
          <a:off x="3562427"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161829</xdr:rowOff>
    </xdr:from>
    <xdr:to>
      <xdr:col>4</xdr:col>
      <xdr:colOff>155575</xdr:colOff>
      <xdr:row>77</xdr:row>
      <xdr:rowOff>126898</xdr:rowOff>
    </xdr:to>
    <xdr:cxnSp macro="">
      <xdr:nvCxnSpPr>
        <xdr:cNvPr id="179" name="直線コネクタ 178"/>
        <xdr:cNvCxnSpPr/>
      </xdr:nvCxnSpPr>
      <xdr:spPr>
        <a:xfrm flipV="1">
          <a:off x="2019300" y="13192029"/>
          <a:ext cx="889000" cy="13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153418</xdr:rowOff>
    </xdr:from>
    <xdr:ext cx="469744" cy="259045"/>
    <xdr:sp macro="" textlink="">
      <xdr:nvSpPr>
        <xdr:cNvPr id="181" name="テキスト ボックス 180"/>
        <xdr:cNvSpPr txBox="1"/>
      </xdr:nvSpPr>
      <xdr:spPr>
        <a:xfrm>
          <a:off x="2673427"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126898</xdr:rowOff>
    </xdr:from>
    <xdr:to>
      <xdr:col>2</xdr:col>
      <xdr:colOff>638175</xdr:colOff>
      <xdr:row>78</xdr:row>
      <xdr:rowOff>40305</xdr:rowOff>
    </xdr:to>
    <xdr:cxnSp macro="">
      <xdr:nvCxnSpPr>
        <xdr:cNvPr id="182" name="直線コネクタ 181"/>
        <xdr:cNvCxnSpPr/>
      </xdr:nvCxnSpPr>
      <xdr:spPr>
        <a:xfrm flipV="1">
          <a:off x="1130300" y="13328548"/>
          <a:ext cx="889000" cy="8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168636</xdr:rowOff>
    </xdr:from>
    <xdr:to>
      <xdr:col>6</xdr:col>
      <xdr:colOff>561975</xdr:colOff>
      <xdr:row>77</xdr:row>
      <xdr:rowOff>98786</xdr:rowOff>
    </xdr:to>
    <xdr:sp macro="" textlink="">
      <xdr:nvSpPr>
        <xdr:cNvPr id="192" name="円/楕円 191"/>
        <xdr:cNvSpPr/>
      </xdr:nvSpPr>
      <xdr:spPr>
        <a:xfrm>
          <a:off x="4584700" y="1319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20063</xdr:rowOff>
    </xdr:from>
    <xdr:ext cx="469744" cy="259045"/>
    <xdr:sp macro="" textlink="">
      <xdr:nvSpPr>
        <xdr:cNvPr id="193" name="維持補修費該当値テキスト"/>
        <xdr:cNvSpPr txBox="1"/>
      </xdr:nvSpPr>
      <xdr:spPr>
        <a:xfrm>
          <a:off x="4686300" y="130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21783</xdr:rowOff>
    </xdr:from>
    <xdr:to>
      <xdr:col>5</xdr:col>
      <xdr:colOff>409575</xdr:colOff>
      <xdr:row>77</xdr:row>
      <xdr:rowOff>123383</xdr:rowOff>
    </xdr:to>
    <xdr:sp macro="" textlink="">
      <xdr:nvSpPr>
        <xdr:cNvPr id="194" name="円/楕円 193"/>
        <xdr:cNvSpPr/>
      </xdr:nvSpPr>
      <xdr:spPr>
        <a:xfrm>
          <a:off x="3746500" y="1322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139910</xdr:rowOff>
    </xdr:from>
    <xdr:ext cx="469744" cy="259045"/>
    <xdr:sp macro="" textlink="">
      <xdr:nvSpPr>
        <xdr:cNvPr id="195" name="テキスト ボックス 194"/>
        <xdr:cNvSpPr txBox="1"/>
      </xdr:nvSpPr>
      <xdr:spPr>
        <a:xfrm>
          <a:off x="3562427" y="1299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111029</xdr:rowOff>
    </xdr:from>
    <xdr:to>
      <xdr:col>4</xdr:col>
      <xdr:colOff>206375</xdr:colOff>
      <xdr:row>77</xdr:row>
      <xdr:rowOff>41179</xdr:rowOff>
    </xdr:to>
    <xdr:sp macro="" textlink="">
      <xdr:nvSpPr>
        <xdr:cNvPr id="196" name="円/楕円 195"/>
        <xdr:cNvSpPr/>
      </xdr:nvSpPr>
      <xdr:spPr>
        <a:xfrm>
          <a:off x="2857500" y="131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57705</xdr:rowOff>
    </xdr:from>
    <xdr:ext cx="469744" cy="259045"/>
    <xdr:sp macro="" textlink="">
      <xdr:nvSpPr>
        <xdr:cNvPr id="197" name="テキスト ボックス 196"/>
        <xdr:cNvSpPr txBox="1"/>
      </xdr:nvSpPr>
      <xdr:spPr>
        <a:xfrm>
          <a:off x="2673427" y="1291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76098</xdr:rowOff>
    </xdr:from>
    <xdr:to>
      <xdr:col>3</xdr:col>
      <xdr:colOff>3175</xdr:colOff>
      <xdr:row>78</xdr:row>
      <xdr:rowOff>6248</xdr:rowOff>
    </xdr:to>
    <xdr:sp macro="" textlink="">
      <xdr:nvSpPr>
        <xdr:cNvPr id="198" name="円/楕円 197"/>
        <xdr:cNvSpPr/>
      </xdr:nvSpPr>
      <xdr:spPr>
        <a:xfrm>
          <a:off x="1968500" y="1327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168825</xdr:rowOff>
    </xdr:from>
    <xdr:ext cx="469744" cy="259045"/>
    <xdr:sp macro="" textlink="">
      <xdr:nvSpPr>
        <xdr:cNvPr id="199" name="テキスト ボックス 198"/>
        <xdr:cNvSpPr txBox="1"/>
      </xdr:nvSpPr>
      <xdr:spPr>
        <a:xfrm>
          <a:off x="1784427" y="1337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160955</xdr:rowOff>
    </xdr:from>
    <xdr:to>
      <xdr:col>1</xdr:col>
      <xdr:colOff>485775</xdr:colOff>
      <xdr:row>78</xdr:row>
      <xdr:rowOff>91105</xdr:rowOff>
    </xdr:to>
    <xdr:sp macro="" textlink="">
      <xdr:nvSpPr>
        <xdr:cNvPr id="200" name="円/楕円 199"/>
        <xdr:cNvSpPr/>
      </xdr:nvSpPr>
      <xdr:spPr>
        <a:xfrm>
          <a:off x="1079500" y="1336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82232</xdr:rowOff>
    </xdr:from>
    <xdr:ext cx="469744" cy="259045"/>
    <xdr:sp macro="" textlink="">
      <xdr:nvSpPr>
        <xdr:cNvPr id="201" name="テキスト ボックス 200"/>
        <xdr:cNvSpPr txBox="1"/>
      </xdr:nvSpPr>
      <xdr:spPr>
        <a:xfrm>
          <a:off x="895427" y="1345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59204</xdr:rowOff>
    </xdr:from>
    <xdr:to>
      <xdr:col>6</xdr:col>
      <xdr:colOff>510540</xdr:colOff>
      <xdr:row>98</xdr:row>
      <xdr:rowOff>77321</xdr:rowOff>
    </xdr:to>
    <xdr:cxnSp macro="">
      <xdr:nvCxnSpPr>
        <xdr:cNvPr id="230" name="直線コネクタ 229"/>
        <xdr:cNvCxnSpPr/>
      </xdr:nvCxnSpPr>
      <xdr:spPr>
        <a:xfrm flipV="1">
          <a:off x="4633595" y="15489704"/>
          <a:ext cx="1270" cy="1389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81148</xdr:rowOff>
    </xdr:from>
    <xdr:ext cx="534377" cy="259045"/>
    <xdr:sp macro="" textlink="">
      <xdr:nvSpPr>
        <xdr:cNvPr id="231" name="扶助費最小値テキスト"/>
        <xdr:cNvSpPr txBox="1"/>
      </xdr:nvSpPr>
      <xdr:spPr>
        <a:xfrm>
          <a:off x="4686300" y="1688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98</xdr:row>
      <xdr:rowOff>77321</xdr:rowOff>
    </xdr:from>
    <xdr:to>
      <xdr:col>6</xdr:col>
      <xdr:colOff>600075</xdr:colOff>
      <xdr:row>98</xdr:row>
      <xdr:rowOff>77321</xdr:rowOff>
    </xdr:to>
    <xdr:cxnSp macro="">
      <xdr:nvCxnSpPr>
        <xdr:cNvPr id="232" name="直線コネクタ 231"/>
        <xdr:cNvCxnSpPr/>
      </xdr:nvCxnSpPr>
      <xdr:spPr>
        <a:xfrm>
          <a:off x="4546600" y="1687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5881</xdr:rowOff>
    </xdr:from>
    <xdr:ext cx="599010" cy="259045"/>
    <xdr:sp macro="" textlink="">
      <xdr:nvSpPr>
        <xdr:cNvPr id="233" name="扶助費最大値テキスト"/>
        <xdr:cNvSpPr txBox="1"/>
      </xdr:nvSpPr>
      <xdr:spPr>
        <a:xfrm>
          <a:off x="4686300" y="1526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59204</xdr:rowOff>
    </xdr:from>
    <xdr:to>
      <xdr:col>6</xdr:col>
      <xdr:colOff>600075</xdr:colOff>
      <xdr:row>90</xdr:row>
      <xdr:rowOff>59204</xdr:rowOff>
    </xdr:to>
    <xdr:cxnSp macro="">
      <xdr:nvCxnSpPr>
        <xdr:cNvPr id="234" name="直線コネクタ 233"/>
        <xdr:cNvCxnSpPr/>
      </xdr:nvCxnSpPr>
      <xdr:spPr>
        <a:xfrm>
          <a:off x="4546600" y="15489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110810</xdr:rowOff>
    </xdr:from>
    <xdr:to>
      <xdr:col>6</xdr:col>
      <xdr:colOff>511175</xdr:colOff>
      <xdr:row>98</xdr:row>
      <xdr:rowOff>25972</xdr:rowOff>
    </xdr:to>
    <xdr:cxnSp macro="">
      <xdr:nvCxnSpPr>
        <xdr:cNvPr id="235" name="直線コネクタ 234"/>
        <xdr:cNvCxnSpPr/>
      </xdr:nvCxnSpPr>
      <xdr:spPr>
        <a:xfrm flipV="1">
          <a:off x="3797300" y="16741460"/>
          <a:ext cx="838200" cy="8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116806</xdr:rowOff>
    </xdr:from>
    <xdr:ext cx="534377" cy="259045"/>
    <xdr:sp macro="" textlink="">
      <xdr:nvSpPr>
        <xdr:cNvPr id="236" name="扶助費平均値テキスト"/>
        <xdr:cNvSpPr txBox="1"/>
      </xdr:nvSpPr>
      <xdr:spPr>
        <a:xfrm>
          <a:off x="4686300" y="16233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93929</xdr:rowOff>
    </xdr:from>
    <xdr:to>
      <xdr:col>6</xdr:col>
      <xdr:colOff>561975</xdr:colOff>
      <xdr:row>96</xdr:row>
      <xdr:rowOff>24079</xdr:rowOff>
    </xdr:to>
    <xdr:sp macro="" textlink="">
      <xdr:nvSpPr>
        <xdr:cNvPr id="237" name="フローチャート : 判断 236"/>
        <xdr:cNvSpPr/>
      </xdr:nvSpPr>
      <xdr:spPr>
        <a:xfrm>
          <a:off x="4584700" y="163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25972</xdr:rowOff>
    </xdr:from>
    <xdr:to>
      <xdr:col>5</xdr:col>
      <xdr:colOff>358775</xdr:colOff>
      <xdr:row>98</xdr:row>
      <xdr:rowOff>95008</xdr:rowOff>
    </xdr:to>
    <xdr:cxnSp macro="">
      <xdr:nvCxnSpPr>
        <xdr:cNvPr id="238" name="直線コネクタ 237"/>
        <xdr:cNvCxnSpPr/>
      </xdr:nvCxnSpPr>
      <xdr:spPr>
        <a:xfrm flipV="1">
          <a:off x="2908300" y="16828072"/>
          <a:ext cx="889000" cy="6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8634</xdr:rowOff>
    </xdr:from>
    <xdr:to>
      <xdr:col>5</xdr:col>
      <xdr:colOff>409575</xdr:colOff>
      <xdr:row>96</xdr:row>
      <xdr:rowOff>110234</xdr:rowOff>
    </xdr:to>
    <xdr:sp macro="" textlink="">
      <xdr:nvSpPr>
        <xdr:cNvPr id="239" name="フローチャート : 判断 238"/>
        <xdr:cNvSpPr/>
      </xdr:nvSpPr>
      <xdr:spPr>
        <a:xfrm>
          <a:off x="3746500" y="1646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126761</xdr:rowOff>
    </xdr:from>
    <xdr:ext cx="534377" cy="259045"/>
    <xdr:sp macro="" textlink="">
      <xdr:nvSpPr>
        <xdr:cNvPr id="240" name="テキスト ボックス 239"/>
        <xdr:cNvSpPr txBox="1"/>
      </xdr:nvSpPr>
      <xdr:spPr>
        <a:xfrm>
          <a:off x="3530111" y="1624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95008</xdr:rowOff>
    </xdr:from>
    <xdr:to>
      <xdr:col>4</xdr:col>
      <xdr:colOff>155575</xdr:colOff>
      <xdr:row>98</xdr:row>
      <xdr:rowOff>103953</xdr:rowOff>
    </xdr:to>
    <xdr:cxnSp macro="">
      <xdr:nvCxnSpPr>
        <xdr:cNvPr id="241" name="直線コネクタ 240"/>
        <xdr:cNvCxnSpPr/>
      </xdr:nvCxnSpPr>
      <xdr:spPr>
        <a:xfrm flipV="1">
          <a:off x="2019300" y="16897108"/>
          <a:ext cx="889000" cy="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96158</xdr:rowOff>
    </xdr:from>
    <xdr:to>
      <xdr:col>4</xdr:col>
      <xdr:colOff>206375</xdr:colOff>
      <xdr:row>97</xdr:row>
      <xdr:rowOff>26308</xdr:rowOff>
    </xdr:to>
    <xdr:sp macro="" textlink="">
      <xdr:nvSpPr>
        <xdr:cNvPr id="242" name="フローチャート : 判断 241"/>
        <xdr:cNvSpPr/>
      </xdr:nvSpPr>
      <xdr:spPr>
        <a:xfrm>
          <a:off x="2857500" y="165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42835</xdr:rowOff>
    </xdr:from>
    <xdr:ext cx="534377" cy="259045"/>
    <xdr:sp macro="" textlink="">
      <xdr:nvSpPr>
        <xdr:cNvPr id="243" name="テキスト ボックス 242"/>
        <xdr:cNvSpPr txBox="1"/>
      </xdr:nvSpPr>
      <xdr:spPr>
        <a:xfrm>
          <a:off x="2641111" y="1633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103953</xdr:rowOff>
    </xdr:from>
    <xdr:to>
      <xdr:col>2</xdr:col>
      <xdr:colOff>638175</xdr:colOff>
      <xdr:row>98</xdr:row>
      <xdr:rowOff>111210</xdr:rowOff>
    </xdr:to>
    <xdr:cxnSp macro="">
      <xdr:nvCxnSpPr>
        <xdr:cNvPr id="244" name="直線コネクタ 243"/>
        <xdr:cNvCxnSpPr/>
      </xdr:nvCxnSpPr>
      <xdr:spPr>
        <a:xfrm flipV="1">
          <a:off x="1130300" y="16906053"/>
          <a:ext cx="889000" cy="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117475</xdr:rowOff>
    </xdr:from>
    <xdr:to>
      <xdr:col>3</xdr:col>
      <xdr:colOff>3175</xdr:colOff>
      <xdr:row>97</xdr:row>
      <xdr:rowOff>47625</xdr:rowOff>
    </xdr:to>
    <xdr:sp macro="" textlink="">
      <xdr:nvSpPr>
        <xdr:cNvPr id="245" name="フローチャート : 判断 244"/>
        <xdr:cNvSpPr/>
      </xdr:nvSpPr>
      <xdr:spPr>
        <a:xfrm>
          <a:off x="1968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64152</xdr:rowOff>
    </xdr:from>
    <xdr:ext cx="534377" cy="259045"/>
    <xdr:sp macro="" textlink="">
      <xdr:nvSpPr>
        <xdr:cNvPr id="246" name="テキスト ボックス 245"/>
        <xdr:cNvSpPr txBox="1"/>
      </xdr:nvSpPr>
      <xdr:spPr>
        <a:xfrm>
          <a:off x="1752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107860</xdr:rowOff>
    </xdr:from>
    <xdr:to>
      <xdr:col>1</xdr:col>
      <xdr:colOff>485775</xdr:colOff>
      <xdr:row>97</xdr:row>
      <xdr:rowOff>38010</xdr:rowOff>
    </xdr:to>
    <xdr:sp macro="" textlink="">
      <xdr:nvSpPr>
        <xdr:cNvPr id="247" name="フローチャート : 判断 246"/>
        <xdr:cNvSpPr/>
      </xdr:nvSpPr>
      <xdr:spPr>
        <a:xfrm>
          <a:off x="1079500" y="165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54537</xdr:rowOff>
    </xdr:from>
    <xdr:ext cx="534377" cy="259045"/>
    <xdr:sp macro="" textlink="">
      <xdr:nvSpPr>
        <xdr:cNvPr id="248" name="テキスト ボックス 247"/>
        <xdr:cNvSpPr txBox="1"/>
      </xdr:nvSpPr>
      <xdr:spPr>
        <a:xfrm>
          <a:off x="863111" y="1634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60010</xdr:rowOff>
    </xdr:from>
    <xdr:to>
      <xdr:col>6</xdr:col>
      <xdr:colOff>561975</xdr:colOff>
      <xdr:row>97</xdr:row>
      <xdr:rowOff>161610</xdr:rowOff>
    </xdr:to>
    <xdr:sp macro="" textlink="">
      <xdr:nvSpPr>
        <xdr:cNvPr id="254" name="円/楕円 253"/>
        <xdr:cNvSpPr/>
      </xdr:nvSpPr>
      <xdr:spPr>
        <a:xfrm>
          <a:off x="4584700" y="166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38437</xdr:rowOff>
    </xdr:from>
    <xdr:ext cx="534377" cy="259045"/>
    <xdr:sp macro="" textlink="">
      <xdr:nvSpPr>
        <xdr:cNvPr id="255" name="扶助費該当値テキスト"/>
        <xdr:cNvSpPr txBox="1"/>
      </xdr:nvSpPr>
      <xdr:spPr>
        <a:xfrm>
          <a:off x="4686300" y="1666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66,022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146622</xdr:rowOff>
    </xdr:from>
    <xdr:to>
      <xdr:col>5</xdr:col>
      <xdr:colOff>409575</xdr:colOff>
      <xdr:row>98</xdr:row>
      <xdr:rowOff>76772</xdr:rowOff>
    </xdr:to>
    <xdr:sp macro="" textlink="">
      <xdr:nvSpPr>
        <xdr:cNvPr id="256" name="円/楕円 255"/>
        <xdr:cNvSpPr/>
      </xdr:nvSpPr>
      <xdr:spPr>
        <a:xfrm>
          <a:off x="3746500" y="1677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67899</xdr:rowOff>
    </xdr:from>
    <xdr:ext cx="534377" cy="259045"/>
    <xdr:sp macro="" textlink="">
      <xdr:nvSpPr>
        <xdr:cNvPr id="257" name="テキスト ボックス 256"/>
        <xdr:cNvSpPr txBox="1"/>
      </xdr:nvSpPr>
      <xdr:spPr>
        <a:xfrm>
          <a:off x="3530111" y="168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59,960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44208</xdr:rowOff>
    </xdr:from>
    <xdr:to>
      <xdr:col>4</xdr:col>
      <xdr:colOff>206375</xdr:colOff>
      <xdr:row>98</xdr:row>
      <xdr:rowOff>145808</xdr:rowOff>
    </xdr:to>
    <xdr:sp macro="" textlink="">
      <xdr:nvSpPr>
        <xdr:cNvPr id="258" name="円/楕円 257"/>
        <xdr:cNvSpPr/>
      </xdr:nvSpPr>
      <xdr:spPr>
        <a:xfrm>
          <a:off x="2857500" y="1684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136935</xdr:rowOff>
    </xdr:from>
    <xdr:ext cx="534377" cy="259045"/>
    <xdr:sp macro="" textlink="">
      <xdr:nvSpPr>
        <xdr:cNvPr id="259" name="テキスト ボックス 258"/>
        <xdr:cNvSpPr txBox="1"/>
      </xdr:nvSpPr>
      <xdr:spPr>
        <a:xfrm>
          <a:off x="2641111" y="1693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55,128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53153</xdr:rowOff>
    </xdr:from>
    <xdr:to>
      <xdr:col>3</xdr:col>
      <xdr:colOff>3175</xdr:colOff>
      <xdr:row>98</xdr:row>
      <xdr:rowOff>154753</xdr:rowOff>
    </xdr:to>
    <xdr:sp macro="" textlink="">
      <xdr:nvSpPr>
        <xdr:cNvPr id="260" name="円/楕円 259"/>
        <xdr:cNvSpPr/>
      </xdr:nvSpPr>
      <xdr:spPr>
        <a:xfrm>
          <a:off x="1968500" y="1685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145880</xdr:rowOff>
    </xdr:from>
    <xdr:ext cx="534377" cy="259045"/>
    <xdr:sp macro="" textlink="">
      <xdr:nvSpPr>
        <xdr:cNvPr id="261" name="テキスト ボックス 260"/>
        <xdr:cNvSpPr txBox="1"/>
      </xdr:nvSpPr>
      <xdr:spPr>
        <a:xfrm>
          <a:off x="1752111" y="169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54,502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60410</xdr:rowOff>
    </xdr:from>
    <xdr:to>
      <xdr:col>1</xdr:col>
      <xdr:colOff>485775</xdr:colOff>
      <xdr:row>98</xdr:row>
      <xdr:rowOff>162010</xdr:rowOff>
    </xdr:to>
    <xdr:sp macro="" textlink="">
      <xdr:nvSpPr>
        <xdr:cNvPr id="262" name="円/楕円 261"/>
        <xdr:cNvSpPr/>
      </xdr:nvSpPr>
      <xdr:spPr>
        <a:xfrm>
          <a:off x="1079500" y="168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153137</xdr:rowOff>
    </xdr:from>
    <xdr:ext cx="534377" cy="259045"/>
    <xdr:sp macro="" textlink="">
      <xdr:nvSpPr>
        <xdr:cNvPr id="263" name="テキスト ボックス 262"/>
        <xdr:cNvSpPr txBox="1"/>
      </xdr:nvSpPr>
      <xdr:spPr>
        <a:xfrm>
          <a:off x="863111" y="1695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8" name="直線コネクタ 287"/>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9"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90" name="直線コネクタ 289"/>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91"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2" name="直線コネクタ 291"/>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162046</xdr:rowOff>
    </xdr:from>
    <xdr:to>
      <xdr:col>15</xdr:col>
      <xdr:colOff>180975</xdr:colOff>
      <xdr:row>39</xdr:row>
      <xdr:rowOff>2330</xdr:rowOff>
    </xdr:to>
    <xdr:cxnSp macro="">
      <xdr:nvCxnSpPr>
        <xdr:cNvPr id="293" name="直線コネクタ 292"/>
        <xdr:cNvCxnSpPr/>
      </xdr:nvCxnSpPr>
      <xdr:spPr>
        <a:xfrm>
          <a:off x="9639300" y="6677146"/>
          <a:ext cx="8382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134218</xdr:rowOff>
    </xdr:from>
    <xdr:ext cx="534377" cy="259045"/>
    <xdr:sp macro="" textlink="">
      <xdr:nvSpPr>
        <xdr:cNvPr id="294" name="補助費等平均値テキスト"/>
        <xdr:cNvSpPr txBox="1"/>
      </xdr:nvSpPr>
      <xdr:spPr>
        <a:xfrm>
          <a:off x="10528300" y="5963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5" name="フローチャート :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162046</xdr:rowOff>
    </xdr:from>
    <xdr:to>
      <xdr:col>14</xdr:col>
      <xdr:colOff>28575</xdr:colOff>
      <xdr:row>39</xdr:row>
      <xdr:rowOff>24695</xdr:rowOff>
    </xdr:to>
    <xdr:cxnSp macro="">
      <xdr:nvCxnSpPr>
        <xdr:cNvPr id="296" name="直線コネクタ 295"/>
        <xdr:cNvCxnSpPr/>
      </xdr:nvCxnSpPr>
      <xdr:spPr>
        <a:xfrm flipV="1">
          <a:off x="8750300" y="6677146"/>
          <a:ext cx="889000" cy="3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7" name="フローチャート : 判断 296"/>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83907</xdr:rowOff>
    </xdr:from>
    <xdr:ext cx="534377" cy="259045"/>
    <xdr:sp macro="" textlink="">
      <xdr:nvSpPr>
        <xdr:cNvPr id="298" name="テキスト ボックス 297"/>
        <xdr:cNvSpPr txBox="1"/>
      </xdr:nvSpPr>
      <xdr:spPr>
        <a:xfrm>
          <a:off x="9372111" y="608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24695</xdr:rowOff>
    </xdr:from>
    <xdr:to>
      <xdr:col>12</xdr:col>
      <xdr:colOff>511175</xdr:colOff>
      <xdr:row>39</xdr:row>
      <xdr:rowOff>48679</xdr:rowOff>
    </xdr:to>
    <xdr:cxnSp macro="">
      <xdr:nvCxnSpPr>
        <xdr:cNvPr id="299" name="直線コネクタ 298"/>
        <xdr:cNvCxnSpPr/>
      </xdr:nvCxnSpPr>
      <xdr:spPr>
        <a:xfrm flipV="1">
          <a:off x="7861300" y="6711245"/>
          <a:ext cx="889000" cy="2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300" name="フローチャート : 判断 299"/>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21023</xdr:rowOff>
    </xdr:from>
    <xdr:ext cx="534377" cy="259045"/>
    <xdr:sp macro="" textlink="">
      <xdr:nvSpPr>
        <xdr:cNvPr id="301" name="テキスト ボックス 300"/>
        <xdr:cNvSpPr txBox="1"/>
      </xdr:nvSpPr>
      <xdr:spPr>
        <a:xfrm>
          <a:off x="8483111" y="602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19914</xdr:rowOff>
    </xdr:from>
    <xdr:to>
      <xdr:col>11</xdr:col>
      <xdr:colOff>307975</xdr:colOff>
      <xdr:row>39</xdr:row>
      <xdr:rowOff>48679</xdr:rowOff>
    </xdr:to>
    <xdr:cxnSp macro="">
      <xdr:nvCxnSpPr>
        <xdr:cNvPr id="302" name="直線コネクタ 301"/>
        <xdr:cNvCxnSpPr/>
      </xdr:nvCxnSpPr>
      <xdr:spPr>
        <a:xfrm>
          <a:off x="6972300" y="6706464"/>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3" name="フローチャート : 判断 302"/>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79449</xdr:rowOff>
    </xdr:from>
    <xdr:ext cx="534377" cy="259045"/>
    <xdr:sp macro="" textlink="">
      <xdr:nvSpPr>
        <xdr:cNvPr id="304" name="テキスト ボックス 303"/>
        <xdr:cNvSpPr txBox="1"/>
      </xdr:nvSpPr>
      <xdr:spPr>
        <a:xfrm>
          <a:off x="7594111" y="608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5" name="フローチャート : 判断 304"/>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114292</xdr:rowOff>
    </xdr:from>
    <xdr:ext cx="534377" cy="259045"/>
    <xdr:sp macro="" textlink="">
      <xdr:nvSpPr>
        <xdr:cNvPr id="306" name="テキスト ボックス 305"/>
        <xdr:cNvSpPr txBox="1"/>
      </xdr:nvSpPr>
      <xdr:spPr>
        <a:xfrm>
          <a:off x="6705111" y="611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122980</xdr:rowOff>
    </xdr:from>
    <xdr:to>
      <xdr:col>15</xdr:col>
      <xdr:colOff>231775</xdr:colOff>
      <xdr:row>39</xdr:row>
      <xdr:rowOff>53130</xdr:rowOff>
    </xdr:to>
    <xdr:sp macro="" textlink="">
      <xdr:nvSpPr>
        <xdr:cNvPr id="312" name="円/楕円 311"/>
        <xdr:cNvSpPr/>
      </xdr:nvSpPr>
      <xdr:spPr>
        <a:xfrm>
          <a:off x="10426700" y="66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37907</xdr:rowOff>
    </xdr:from>
    <xdr:ext cx="534377" cy="259045"/>
    <xdr:sp macro="" textlink="">
      <xdr:nvSpPr>
        <xdr:cNvPr id="313" name="補助費等該当値テキスト"/>
        <xdr:cNvSpPr txBox="1"/>
      </xdr:nvSpPr>
      <xdr:spPr>
        <a:xfrm>
          <a:off x="10528300" y="655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22,211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111246</xdr:rowOff>
    </xdr:from>
    <xdr:to>
      <xdr:col>14</xdr:col>
      <xdr:colOff>79375</xdr:colOff>
      <xdr:row>39</xdr:row>
      <xdr:rowOff>41396</xdr:rowOff>
    </xdr:to>
    <xdr:sp macro="" textlink="">
      <xdr:nvSpPr>
        <xdr:cNvPr id="314" name="円/楕円 313"/>
        <xdr:cNvSpPr/>
      </xdr:nvSpPr>
      <xdr:spPr>
        <a:xfrm>
          <a:off x="9588500" y="662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32523</xdr:rowOff>
    </xdr:from>
    <xdr:ext cx="534377" cy="259045"/>
    <xdr:sp macro="" textlink="">
      <xdr:nvSpPr>
        <xdr:cNvPr id="315" name="テキスト ボックス 314"/>
        <xdr:cNvSpPr txBox="1"/>
      </xdr:nvSpPr>
      <xdr:spPr>
        <a:xfrm>
          <a:off x="9372111" y="671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22,827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145345</xdr:rowOff>
    </xdr:from>
    <xdr:to>
      <xdr:col>12</xdr:col>
      <xdr:colOff>561975</xdr:colOff>
      <xdr:row>39</xdr:row>
      <xdr:rowOff>75495</xdr:rowOff>
    </xdr:to>
    <xdr:sp macro="" textlink="">
      <xdr:nvSpPr>
        <xdr:cNvPr id="316" name="円/楕円 315"/>
        <xdr:cNvSpPr/>
      </xdr:nvSpPr>
      <xdr:spPr>
        <a:xfrm>
          <a:off x="8699500" y="666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66622</xdr:rowOff>
    </xdr:from>
    <xdr:ext cx="534377" cy="259045"/>
    <xdr:sp macro="" textlink="">
      <xdr:nvSpPr>
        <xdr:cNvPr id="317" name="テキスト ボックス 316"/>
        <xdr:cNvSpPr txBox="1"/>
      </xdr:nvSpPr>
      <xdr:spPr>
        <a:xfrm>
          <a:off x="8483111" y="67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169329</xdr:rowOff>
    </xdr:from>
    <xdr:to>
      <xdr:col>11</xdr:col>
      <xdr:colOff>358775</xdr:colOff>
      <xdr:row>39</xdr:row>
      <xdr:rowOff>99479</xdr:rowOff>
    </xdr:to>
    <xdr:sp macro="" textlink="">
      <xdr:nvSpPr>
        <xdr:cNvPr id="318" name="円/楕円 317"/>
        <xdr:cNvSpPr/>
      </xdr:nvSpPr>
      <xdr:spPr>
        <a:xfrm>
          <a:off x="7810500" y="668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90606</xdr:rowOff>
    </xdr:from>
    <xdr:ext cx="534377" cy="259045"/>
    <xdr:sp macro="" textlink="">
      <xdr:nvSpPr>
        <xdr:cNvPr id="319" name="テキスト ボックス 318"/>
        <xdr:cNvSpPr txBox="1"/>
      </xdr:nvSpPr>
      <xdr:spPr>
        <a:xfrm>
          <a:off x="7594111" y="677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140564</xdr:rowOff>
    </xdr:from>
    <xdr:to>
      <xdr:col>10</xdr:col>
      <xdr:colOff>155575</xdr:colOff>
      <xdr:row>39</xdr:row>
      <xdr:rowOff>70714</xdr:rowOff>
    </xdr:to>
    <xdr:sp macro="" textlink="">
      <xdr:nvSpPr>
        <xdr:cNvPr id="320" name="円/楕円 319"/>
        <xdr:cNvSpPr/>
      </xdr:nvSpPr>
      <xdr:spPr>
        <a:xfrm>
          <a:off x="6921500" y="66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61841</xdr:rowOff>
    </xdr:from>
    <xdr:ext cx="534377" cy="259045"/>
    <xdr:sp macro="" textlink="">
      <xdr:nvSpPr>
        <xdr:cNvPr id="321" name="テキスト ボックス 320"/>
        <xdr:cNvSpPr txBox="1"/>
      </xdr:nvSpPr>
      <xdr:spPr>
        <a:xfrm>
          <a:off x="6705111" y="674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5" name="テキスト ボックス 334"/>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1" name="テキスト ボックス 340"/>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5" name="直線コネクタ 344"/>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6"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7" name="直線コネクタ 346"/>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8"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9" name="直線コネクタ 348"/>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170577</xdr:rowOff>
    </xdr:from>
    <xdr:to>
      <xdr:col>15</xdr:col>
      <xdr:colOff>180975</xdr:colOff>
      <xdr:row>59</xdr:row>
      <xdr:rowOff>13181</xdr:rowOff>
    </xdr:to>
    <xdr:cxnSp macro="">
      <xdr:nvCxnSpPr>
        <xdr:cNvPr id="350" name="直線コネクタ 349"/>
        <xdr:cNvCxnSpPr/>
      </xdr:nvCxnSpPr>
      <xdr:spPr>
        <a:xfrm>
          <a:off x="9639300" y="10114677"/>
          <a:ext cx="838200" cy="1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51"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2" name="フローチャート : 判断 351"/>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157590</xdr:rowOff>
    </xdr:from>
    <xdr:to>
      <xdr:col>14</xdr:col>
      <xdr:colOff>28575</xdr:colOff>
      <xdr:row>58</xdr:row>
      <xdr:rowOff>170577</xdr:rowOff>
    </xdr:to>
    <xdr:cxnSp macro="">
      <xdr:nvCxnSpPr>
        <xdr:cNvPr id="353" name="直線コネクタ 352"/>
        <xdr:cNvCxnSpPr/>
      </xdr:nvCxnSpPr>
      <xdr:spPr>
        <a:xfrm>
          <a:off x="8750300" y="10101690"/>
          <a:ext cx="889000" cy="1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4" name="フローチャート : 判断 353"/>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27633</xdr:rowOff>
    </xdr:from>
    <xdr:ext cx="534377" cy="259045"/>
    <xdr:sp macro="" textlink="">
      <xdr:nvSpPr>
        <xdr:cNvPr id="355" name="テキスト ボックス 354"/>
        <xdr:cNvSpPr txBox="1"/>
      </xdr:nvSpPr>
      <xdr:spPr>
        <a:xfrm>
          <a:off x="9372111" y="980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157590</xdr:rowOff>
    </xdr:from>
    <xdr:to>
      <xdr:col>12</xdr:col>
      <xdr:colOff>511175</xdr:colOff>
      <xdr:row>59</xdr:row>
      <xdr:rowOff>8124</xdr:rowOff>
    </xdr:to>
    <xdr:cxnSp macro="">
      <xdr:nvCxnSpPr>
        <xdr:cNvPr id="356" name="直線コネクタ 355"/>
        <xdr:cNvCxnSpPr/>
      </xdr:nvCxnSpPr>
      <xdr:spPr>
        <a:xfrm flipV="1">
          <a:off x="7861300" y="10101690"/>
          <a:ext cx="889000" cy="2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7" name="フローチャート : 判断 356"/>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30553</xdr:rowOff>
    </xdr:from>
    <xdr:ext cx="534377" cy="259045"/>
    <xdr:sp macro="" textlink="">
      <xdr:nvSpPr>
        <xdr:cNvPr id="358" name="テキスト ボックス 357"/>
        <xdr:cNvSpPr txBox="1"/>
      </xdr:nvSpPr>
      <xdr:spPr>
        <a:xfrm>
          <a:off x="8483111" y="98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8124</xdr:rowOff>
    </xdr:from>
    <xdr:to>
      <xdr:col>11</xdr:col>
      <xdr:colOff>307975</xdr:colOff>
      <xdr:row>59</xdr:row>
      <xdr:rowOff>22020</xdr:rowOff>
    </xdr:to>
    <xdr:cxnSp macro="">
      <xdr:nvCxnSpPr>
        <xdr:cNvPr id="359" name="直線コネクタ 358"/>
        <xdr:cNvCxnSpPr/>
      </xdr:nvCxnSpPr>
      <xdr:spPr>
        <a:xfrm flipV="1">
          <a:off x="6972300" y="10123674"/>
          <a:ext cx="889000" cy="1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60" name="フローチャート : 判断 359"/>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47159</xdr:rowOff>
    </xdr:from>
    <xdr:ext cx="534377" cy="259045"/>
    <xdr:sp macro="" textlink="">
      <xdr:nvSpPr>
        <xdr:cNvPr id="361" name="テキスト ボックス 360"/>
        <xdr:cNvSpPr txBox="1"/>
      </xdr:nvSpPr>
      <xdr:spPr>
        <a:xfrm>
          <a:off x="7594111" y="981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2" name="フローチャート : 判断 361"/>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51364</xdr:rowOff>
    </xdr:from>
    <xdr:ext cx="534377" cy="259045"/>
    <xdr:sp macro="" textlink="">
      <xdr:nvSpPr>
        <xdr:cNvPr id="363" name="テキスト ボックス 362"/>
        <xdr:cNvSpPr txBox="1"/>
      </xdr:nvSpPr>
      <xdr:spPr>
        <a:xfrm>
          <a:off x="6705111" y="982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133831</xdr:rowOff>
    </xdr:from>
    <xdr:to>
      <xdr:col>15</xdr:col>
      <xdr:colOff>231775</xdr:colOff>
      <xdr:row>59</xdr:row>
      <xdr:rowOff>63981</xdr:rowOff>
    </xdr:to>
    <xdr:sp macro="" textlink="">
      <xdr:nvSpPr>
        <xdr:cNvPr id="369" name="円/楕円 368"/>
        <xdr:cNvSpPr/>
      </xdr:nvSpPr>
      <xdr:spPr>
        <a:xfrm>
          <a:off x="10426700" y="1007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48758</xdr:rowOff>
    </xdr:from>
    <xdr:ext cx="534377" cy="259045"/>
    <xdr:sp macro="" textlink="">
      <xdr:nvSpPr>
        <xdr:cNvPr id="370" name="普通建設事業費該当値テキスト"/>
        <xdr:cNvSpPr txBox="1"/>
      </xdr:nvSpPr>
      <xdr:spPr>
        <a:xfrm>
          <a:off x="10528300" y="999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24,621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119777</xdr:rowOff>
    </xdr:from>
    <xdr:to>
      <xdr:col>14</xdr:col>
      <xdr:colOff>79375</xdr:colOff>
      <xdr:row>59</xdr:row>
      <xdr:rowOff>49927</xdr:rowOff>
    </xdr:to>
    <xdr:sp macro="" textlink="">
      <xdr:nvSpPr>
        <xdr:cNvPr id="371" name="円/楕円 370"/>
        <xdr:cNvSpPr/>
      </xdr:nvSpPr>
      <xdr:spPr>
        <a:xfrm>
          <a:off x="9588500" y="1006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41054</xdr:rowOff>
    </xdr:from>
    <xdr:ext cx="534377" cy="259045"/>
    <xdr:sp macro="" textlink="">
      <xdr:nvSpPr>
        <xdr:cNvPr id="372" name="テキスト ボックス 371"/>
        <xdr:cNvSpPr txBox="1"/>
      </xdr:nvSpPr>
      <xdr:spPr>
        <a:xfrm>
          <a:off x="9372111" y="1015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35,687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106790</xdr:rowOff>
    </xdr:from>
    <xdr:to>
      <xdr:col>12</xdr:col>
      <xdr:colOff>561975</xdr:colOff>
      <xdr:row>59</xdr:row>
      <xdr:rowOff>36940</xdr:rowOff>
    </xdr:to>
    <xdr:sp macro="" textlink="">
      <xdr:nvSpPr>
        <xdr:cNvPr id="373" name="円/楕円 372"/>
        <xdr:cNvSpPr/>
      </xdr:nvSpPr>
      <xdr:spPr>
        <a:xfrm>
          <a:off x="8699500" y="100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28067</xdr:rowOff>
    </xdr:from>
    <xdr:ext cx="534377" cy="259045"/>
    <xdr:sp macro="" textlink="">
      <xdr:nvSpPr>
        <xdr:cNvPr id="374" name="テキスト ボックス 373"/>
        <xdr:cNvSpPr txBox="1"/>
      </xdr:nvSpPr>
      <xdr:spPr>
        <a:xfrm>
          <a:off x="8483111" y="1014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45,913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128774</xdr:rowOff>
    </xdr:from>
    <xdr:to>
      <xdr:col>11</xdr:col>
      <xdr:colOff>358775</xdr:colOff>
      <xdr:row>59</xdr:row>
      <xdr:rowOff>58924</xdr:rowOff>
    </xdr:to>
    <xdr:sp macro="" textlink="">
      <xdr:nvSpPr>
        <xdr:cNvPr id="375" name="円/楕円 374"/>
        <xdr:cNvSpPr/>
      </xdr:nvSpPr>
      <xdr:spPr>
        <a:xfrm>
          <a:off x="7810500" y="100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50051</xdr:rowOff>
    </xdr:from>
    <xdr:ext cx="534377" cy="259045"/>
    <xdr:sp macro="" textlink="">
      <xdr:nvSpPr>
        <xdr:cNvPr id="376" name="テキスト ボックス 375"/>
        <xdr:cNvSpPr txBox="1"/>
      </xdr:nvSpPr>
      <xdr:spPr>
        <a:xfrm>
          <a:off x="7594111" y="1016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28,603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142670</xdr:rowOff>
    </xdr:from>
    <xdr:to>
      <xdr:col>10</xdr:col>
      <xdr:colOff>155575</xdr:colOff>
      <xdr:row>59</xdr:row>
      <xdr:rowOff>72820</xdr:rowOff>
    </xdr:to>
    <xdr:sp macro="" textlink="">
      <xdr:nvSpPr>
        <xdr:cNvPr id="377" name="円/楕円 376"/>
        <xdr:cNvSpPr/>
      </xdr:nvSpPr>
      <xdr:spPr>
        <a:xfrm>
          <a:off x="6921500" y="100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63947</xdr:rowOff>
    </xdr:from>
    <xdr:ext cx="534377" cy="259045"/>
    <xdr:sp macro="" textlink="">
      <xdr:nvSpPr>
        <xdr:cNvPr id="378" name="テキスト ボックス 377"/>
        <xdr:cNvSpPr txBox="1"/>
      </xdr:nvSpPr>
      <xdr:spPr>
        <a:xfrm>
          <a:off x="6705111" y="1017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2" name="直線コネクタ 401"/>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5"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6" name="直線コネクタ 405"/>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169405</xdr:rowOff>
    </xdr:from>
    <xdr:to>
      <xdr:col>15</xdr:col>
      <xdr:colOff>180975</xdr:colOff>
      <xdr:row>79</xdr:row>
      <xdr:rowOff>8099</xdr:rowOff>
    </xdr:to>
    <xdr:cxnSp macro="">
      <xdr:nvCxnSpPr>
        <xdr:cNvPr id="407" name="直線コネクタ 406"/>
        <xdr:cNvCxnSpPr/>
      </xdr:nvCxnSpPr>
      <xdr:spPr>
        <a:xfrm>
          <a:off x="9639300" y="13542505"/>
          <a:ext cx="838200" cy="1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99170</xdr:rowOff>
    </xdr:from>
    <xdr:ext cx="534377" cy="259045"/>
    <xdr:sp macro="" textlink="">
      <xdr:nvSpPr>
        <xdr:cNvPr id="408" name="普通建設事業費 （ うち新規整備　）平均値テキスト"/>
        <xdr:cNvSpPr txBox="1"/>
      </xdr:nvSpPr>
      <xdr:spPr>
        <a:xfrm>
          <a:off x="10528300" y="13300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9" name="フローチャート : 判断 408"/>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10" name="フローチャート : 判断 409"/>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58380</xdr:rowOff>
    </xdr:from>
    <xdr:ext cx="534377" cy="259045"/>
    <xdr:sp macro="" textlink="">
      <xdr:nvSpPr>
        <xdr:cNvPr id="411" name="テキスト ボックス 410"/>
        <xdr:cNvSpPr txBox="1"/>
      </xdr:nvSpPr>
      <xdr:spPr>
        <a:xfrm>
          <a:off x="9372111" y="132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128749</xdr:rowOff>
    </xdr:from>
    <xdr:to>
      <xdr:col>15</xdr:col>
      <xdr:colOff>231775</xdr:colOff>
      <xdr:row>79</xdr:row>
      <xdr:rowOff>58899</xdr:rowOff>
    </xdr:to>
    <xdr:sp macro="" textlink="">
      <xdr:nvSpPr>
        <xdr:cNvPr id="417" name="円/楕円 416"/>
        <xdr:cNvSpPr/>
      </xdr:nvSpPr>
      <xdr:spPr>
        <a:xfrm>
          <a:off x="10426700" y="1350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54720</xdr:rowOff>
    </xdr:from>
    <xdr:ext cx="534377" cy="259045"/>
    <xdr:sp macro="" textlink="">
      <xdr:nvSpPr>
        <xdr:cNvPr id="418" name="普通建設事業費 （ うち新規整備　）該当値テキスト"/>
        <xdr:cNvSpPr txBox="1"/>
      </xdr:nvSpPr>
      <xdr:spPr>
        <a:xfrm>
          <a:off x="10528300" y="1342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19,082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118605</xdr:rowOff>
    </xdr:from>
    <xdr:to>
      <xdr:col>14</xdr:col>
      <xdr:colOff>79375</xdr:colOff>
      <xdr:row>79</xdr:row>
      <xdr:rowOff>48755</xdr:rowOff>
    </xdr:to>
    <xdr:sp macro="" textlink="">
      <xdr:nvSpPr>
        <xdr:cNvPr id="419" name="円/楕円 418"/>
        <xdr:cNvSpPr/>
      </xdr:nvSpPr>
      <xdr:spPr>
        <a:xfrm>
          <a:off x="9588500" y="1349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39882</xdr:rowOff>
    </xdr:from>
    <xdr:ext cx="534377" cy="259045"/>
    <xdr:sp macro="" textlink="">
      <xdr:nvSpPr>
        <xdr:cNvPr id="420" name="テキスト ボックス 419"/>
        <xdr:cNvSpPr txBox="1"/>
      </xdr:nvSpPr>
      <xdr:spPr>
        <a:xfrm>
          <a:off x="9372111" y="1358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4" name="テキスト ボックス 43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4" name="直線コネクタ 443"/>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7"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8" name="直線コネクタ 447"/>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155885</xdr:rowOff>
    </xdr:from>
    <xdr:to>
      <xdr:col>15</xdr:col>
      <xdr:colOff>180975</xdr:colOff>
      <xdr:row>99</xdr:row>
      <xdr:rowOff>16377</xdr:rowOff>
    </xdr:to>
    <xdr:cxnSp macro="">
      <xdr:nvCxnSpPr>
        <xdr:cNvPr id="449" name="直線コネクタ 448"/>
        <xdr:cNvCxnSpPr/>
      </xdr:nvCxnSpPr>
      <xdr:spPr>
        <a:xfrm>
          <a:off x="9639300" y="16957985"/>
          <a:ext cx="838200" cy="3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152193</xdr:rowOff>
    </xdr:from>
    <xdr:ext cx="534377" cy="259045"/>
    <xdr:sp macro="" textlink="">
      <xdr:nvSpPr>
        <xdr:cNvPr id="450" name="普通建設事業費 （ うち更新整備　）平均値テキスト"/>
        <xdr:cNvSpPr txBox="1"/>
      </xdr:nvSpPr>
      <xdr:spPr>
        <a:xfrm>
          <a:off x="10528300" y="16611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51" name="フローチャート : 判断 450"/>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2" name="フローチャート : 判断 451"/>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86752</xdr:rowOff>
    </xdr:from>
    <xdr:ext cx="534377" cy="259045"/>
    <xdr:sp macro="" textlink="">
      <xdr:nvSpPr>
        <xdr:cNvPr id="453" name="テキスト ボックス 452"/>
        <xdr:cNvSpPr txBox="1"/>
      </xdr:nvSpPr>
      <xdr:spPr>
        <a:xfrm>
          <a:off x="9372111" y="16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137027</xdr:rowOff>
    </xdr:from>
    <xdr:to>
      <xdr:col>15</xdr:col>
      <xdr:colOff>231775</xdr:colOff>
      <xdr:row>99</xdr:row>
      <xdr:rowOff>67177</xdr:rowOff>
    </xdr:to>
    <xdr:sp macro="" textlink="">
      <xdr:nvSpPr>
        <xdr:cNvPr id="459" name="円/楕円 458"/>
        <xdr:cNvSpPr/>
      </xdr:nvSpPr>
      <xdr:spPr>
        <a:xfrm>
          <a:off x="10426700" y="1693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51954</xdr:rowOff>
    </xdr:from>
    <xdr:ext cx="469744" cy="259045"/>
    <xdr:sp macro="" textlink="">
      <xdr:nvSpPr>
        <xdr:cNvPr id="460" name="普通建設事業費 （ うち更新整備　）該当値テキスト"/>
        <xdr:cNvSpPr txBox="1"/>
      </xdr:nvSpPr>
      <xdr:spPr>
        <a:xfrm>
          <a:off x="10528300" y="1685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105085</xdr:rowOff>
    </xdr:from>
    <xdr:to>
      <xdr:col>14</xdr:col>
      <xdr:colOff>79375</xdr:colOff>
      <xdr:row>99</xdr:row>
      <xdr:rowOff>35235</xdr:rowOff>
    </xdr:to>
    <xdr:sp macro="" textlink="">
      <xdr:nvSpPr>
        <xdr:cNvPr id="461" name="円/楕円 460"/>
        <xdr:cNvSpPr/>
      </xdr:nvSpPr>
      <xdr:spPr>
        <a:xfrm>
          <a:off x="9588500" y="1690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26362</xdr:rowOff>
    </xdr:from>
    <xdr:ext cx="469744" cy="259045"/>
    <xdr:sp macro="" textlink="">
      <xdr:nvSpPr>
        <xdr:cNvPr id="462" name="テキスト ボックス 461"/>
        <xdr:cNvSpPr txBox="1"/>
      </xdr:nvSpPr>
      <xdr:spPr>
        <a:xfrm>
          <a:off x="9404427" y="1699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3" name="直線コネクタ 47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4" name="テキスト ボックス 47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5" name="直線コネクタ 47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6" name="テキスト ボックス 47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7" name="直線コネクタ 47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8" name="テキスト ボックス 47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9" name="直線コネクタ 47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0" name="テキスト ボックス 47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2" name="テキスト ボックス 48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4" name="直線コネクタ 483"/>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6" name="直線コネクタ 48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7"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8" name="直線コネクタ 487"/>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139462</xdr:rowOff>
    </xdr:from>
    <xdr:to>
      <xdr:col>23</xdr:col>
      <xdr:colOff>517525</xdr:colOff>
      <xdr:row>38</xdr:row>
      <xdr:rowOff>139700</xdr:rowOff>
    </xdr:to>
    <xdr:cxnSp macro="">
      <xdr:nvCxnSpPr>
        <xdr:cNvPr id="489" name="直線コネクタ 488"/>
        <xdr:cNvCxnSpPr/>
      </xdr:nvCxnSpPr>
      <xdr:spPr>
        <a:xfrm flipV="1">
          <a:off x="15481300" y="6654562"/>
          <a:ext cx="8382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90"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91" name="フローチャート : 判断 490"/>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125518</xdr:rowOff>
    </xdr:from>
    <xdr:to>
      <xdr:col>22</xdr:col>
      <xdr:colOff>365125</xdr:colOff>
      <xdr:row>38</xdr:row>
      <xdr:rowOff>139700</xdr:rowOff>
    </xdr:to>
    <xdr:cxnSp macro="">
      <xdr:nvCxnSpPr>
        <xdr:cNvPr id="492" name="直線コネクタ 491"/>
        <xdr:cNvCxnSpPr/>
      </xdr:nvCxnSpPr>
      <xdr:spPr>
        <a:xfrm>
          <a:off x="14592300" y="6640618"/>
          <a:ext cx="889000" cy="1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3" name="フローチャート : 判断 492"/>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4" name="テキスト ボックス 493"/>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115386</xdr:rowOff>
    </xdr:from>
    <xdr:to>
      <xdr:col>21</xdr:col>
      <xdr:colOff>161925</xdr:colOff>
      <xdr:row>38</xdr:row>
      <xdr:rowOff>125518</xdr:rowOff>
    </xdr:to>
    <xdr:cxnSp macro="">
      <xdr:nvCxnSpPr>
        <xdr:cNvPr id="495" name="直線コネクタ 494"/>
        <xdr:cNvCxnSpPr/>
      </xdr:nvCxnSpPr>
      <xdr:spPr>
        <a:xfrm>
          <a:off x="13703300" y="6459036"/>
          <a:ext cx="889000" cy="18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6" name="フローチャート : 判断 495"/>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7" name="テキスト ボックス 496"/>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15707</xdr:rowOff>
    </xdr:from>
    <xdr:to>
      <xdr:col>19</xdr:col>
      <xdr:colOff>644525</xdr:colOff>
      <xdr:row>37</xdr:row>
      <xdr:rowOff>115386</xdr:rowOff>
    </xdr:to>
    <xdr:cxnSp macro="">
      <xdr:nvCxnSpPr>
        <xdr:cNvPr id="498" name="直線コネクタ 497"/>
        <xdr:cNvCxnSpPr/>
      </xdr:nvCxnSpPr>
      <xdr:spPr>
        <a:xfrm>
          <a:off x="12814300" y="6359357"/>
          <a:ext cx="889000" cy="9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9" name="フローチャート : 判断 498"/>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137608</xdr:rowOff>
    </xdr:from>
    <xdr:ext cx="469744" cy="259045"/>
    <xdr:sp macro="" textlink="">
      <xdr:nvSpPr>
        <xdr:cNvPr id="500" name="テキスト ボックス 499"/>
        <xdr:cNvSpPr txBox="1"/>
      </xdr:nvSpPr>
      <xdr:spPr>
        <a:xfrm>
          <a:off x="13468427" y="665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501" name="フローチャート : 判断 500"/>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147684</xdr:rowOff>
    </xdr:from>
    <xdr:ext cx="469744" cy="259045"/>
    <xdr:sp macro="" textlink="">
      <xdr:nvSpPr>
        <xdr:cNvPr id="502" name="テキスト ボックス 501"/>
        <xdr:cNvSpPr txBox="1"/>
      </xdr:nvSpPr>
      <xdr:spPr>
        <a:xfrm>
          <a:off x="12579427" y="666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88662</xdr:rowOff>
    </xdr:from>
    <xdr:to>
      <xdr:col>23</xdr:col>
      <xdr:colOff>568325</xdr:colOff>
      <xdr:row>39</xdr:row>
      <xdr:rowOff>18812</xdr:rowOff>
    </xdr:to>
    <xdr:sp macro="" textlink="">
      <xdr:nvSpPr>
        <xdr:cNvPr id="508" name="円/楕円 507"/>
        <xdr:cNvSpPr/>
      </xdr:nvSpPr>
      <xdr:spPr>
        <a:xfrm>
          <a:off x="16268700" y="660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11036</xdr:rowOff>
    </xdr:from>
    <xdr:ext cx="313932" cy="259045"/>
    <xdr:sp macro="" textlink="">
      <xdr:nvSpPr>
        <xdr:cNvPr id="509" name="災害復旧事業費該当値テキスト"/>
        <xdr:cNvSpPr txBox="1"/>
      </xdr:nvSpPr>
      <xdr:spPr>
        <a:xfrm>
          <a:off x="16370300" y="65261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0" name="円/楕円 50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1" name="テキスト ボックス 510"/>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74718</xdr:rowOff>
    </xdr:from>
    <xdr:to>
      <xdr:col>21</xdr:col>
      <xdr:colOff>212725</xdr:colOff>
      <xdr:row>39</xdr:row>
      <xdr:rowOff>4868</xdr:rowOff>
    </xdr:to>
    <xdr:sp macro="" textlink="">
      <xdr:nvSpPr>
        <xdr:cNvPr id="512" name="円/楕円 511"/>
        <xdr:cNvSpPr/>
      </xdr:nvSpPr>
      <xdr:spPr>
        <a:xfrm>
          <a:off x="14541500" y="658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167445</xdr:rowOff>
    </xdr:from>
    <xdr:ext cx="469744" cy="259045"/>
    <xdr:sp macro="" textlink="">
      <xdr:nvSpPr>
        <xdr:cNvPr id="513" name="テキスト ボックス 512"/>
        <xdr:cNvSpPr txBox="1"/>
      </xdr:nvSpPr>
      <xdr:spPr>
        <a:xfrm>
          <a:off x="14357427" y="668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64586</xdr:rowOff>
    </xdr:from>
    <xdr:to>
      <xdr:col>20</xdr:col>
      <xdr:colOff>9525</xdr:colOff>
      <xdr:row>37</xdr:row>
      <xdr:rowOff>166186</xdr:rowOff>
    </xdr:to>
    <xdr:sp macro="" textlink="">
      <xdr:nvSpPr>
        <xdr:cNvPr id="514" name="円/楕円 513"/>
        <xdr:cNvSpPr/>
      </xdr:nvSpPr>
      <xdr:spPr>
        <a:xfrm>
          <a:off x="13652500" y="64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11263</xdr:rowOff>
    </xdr:from>
    <xdr:ext cx="534377" cy="259045"/>
    <xdr:sp macro="" textlink="">
      <xdr:nvSpPr>
        <xdr:cNvPr id="515" name="テキスト ボックス 514"/>
        <xdr:cNvSpPr txBox="1"/>
      </xdr:nvSpPr>
      <xdr:spPr>
        <a:xfrm>
          <a:off x="13436111" y="618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136357</xdr:rowOff>
    </xdr:from>
    <xdr:to>
      <xdr:col>18</xdr:col>
      <xdr:colOff>492125</xdr:colOff>
      <xdr:row>37</xdr:row>
      <xdr:rowOff>66507</xdr:rowOff>
    </xdr:to>
    <xdr:sp macro="" textlink="">
      <xdr:nvSpPr>
        <xdr:cNvPr id="516" name="円/楕円 515"/>
        <xdr:cNvSpPr/>
      </xdr:nvSpPr>
      <xdr:spPr>
        <a:xfrm>
          <a:off x="12763500" y="630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83034</xdr:rowOff>
    </xdr:from>
    <xdr:ext cx="534377" cy="259045"/>
    <xdr:sp macro="" textlink="">
      <xdr:nvSpPr>
        <xdr:cNvPr id="517" name="テキスト ボックス 516"/>
        <xdr:cNvSpPr txBox="1"/>
      </xdr:nvSpPr>
      <xdr:spPr>
        <a:xfrm>
          <a:off x="12547111" y="608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9" name="正方形/長方形 51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0" name="正方形/長方形 51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1" name="正方形/長方形 52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2" name="正方形/長方形 52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3" name="正方形/長方形 52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4" name="正方形/長方形 52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5" name="正方形/長方形 52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6" name="テキスト ボックス 52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7" name="直線コネクタ 52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9" name="テキスト ボックス 52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0" name="直線コネクタ 52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1" name="テキスト ボックス 53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3" name="直線コネクタ 53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8" name="直線コネクタ 53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0" name="フローチャート : 判断 53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1" name="直線コネクタ 54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2" name="フローチャート : 判断 54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3" name="テキスト ボックス 54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4" name="直線コネクタ 54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5" name="フローチャート : 判断 54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6" name="テキスト ボックス 54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7" name="直線コネクタ 54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8" name="フローチャート : 判断 54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9" name="テキスト ボックス 54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0" name="フローチャート : 判断 54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1" name="テキスト ボックス 55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2" name="テキスト ボックス 55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3" name="テキスト ボックス 55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4" name="テキスト ボックス 55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5" name="テキスト ボックス 55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6" name="テキスト ボックス 55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7" name="円/楕円 55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9" name="円/楕円 55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0" name="テキスト ボックス 55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1" name="円/楕円 56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2" name="テキスト ボックス 56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3" name="円/楕円 56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4" name="テキスト ボックス 56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円/楕円 56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6" name="テキスト ボックス 56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7" name="正方形/長方形 56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8" name="正方形/長方形 56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9" name="正方形/長方形 56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0" name="正方形/長方形 56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1" name="正方形/長方形 57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2" name="正方形/長方形 57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3" name="正方形/長方形 57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4" name="正方形/長方形 57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5" name="テキスト ボックス 57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6" name="直線コネクタ 57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7" name="直線コネクタ 57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8" name="テキスト ボックス 57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9" name="直線コネクタ 57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0" name="テキスト ボックス 57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1" name="直線コネクタ 58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2" name="テキスト ボックス 58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3" name="直線コネクタ 58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4" name="テキスト ボックス 58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5" name="直線コネクタ 58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6" name="テキスト ボックス 58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90" name="直線コネクタ 589"/>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91"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2" name="直線コネクタ 591"/>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3"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4" name="直線コネクタ 593"/>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105321</xdr:rowOff>
    </xdr:from>
    <xdr:to>
      <xdr:col>23</xdr:col>
      <xdr:colOff>517525</xdr:colOff>
      <xdr:row>76</xdr:row>
      <xdr:rowOff>155321</xdr:rowOff>
    </xdr:to>
    <xdr:cxnSp macro="">
      <xdr:nvCxnSpPr>
        <xdr:cNvPr id="595" name="直線コネクタ 594"/>
        <xdr:cNvCxnSpPr/>
      </xdr:nvCxnSpPr>
      <xdr:spPr>
        <a:xfrm>
          <a:off x="15481300" y="13135521"/>
          <a:ext cx="838200" cy="5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37254</xdr:rowOff>
    </xdr:from>
    <xdr:ext cx="534377" cy="259045"/>
    <xdr:sp macro="" textlink="">
      <xdr:nvSpPr>
        <xdr:cNvPr id="596" name="公債費平均値テキスト"/>
        <xdr:cNvSpPr txBox="1"/>
      </xdr:nvSpPr>
      <xdr:spPr>
        <a:xfrm>
          <a:off x="16370300" y="1272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7" name="フローチャート : 判断 596"/>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92863</xdr:rowOff>
    </xdr:from>
    <xdr:to>
      <xdr:col>22</xdr:col>
      <xdr:colOff>365125</xdr:colOff>
      <xdr:row>76</xdr:row>
      <xdr:rowOff>105321</xdr:rowOff>
    </xdr:to>
    <xdr:cxnSp macro="">
      <xdr:nvCxnSpPr>
        <xdr:cNvPr id="598" name="直線コネクタ 597"/>
        <xdr:cNvCxnSpPr/>
      </xdr:nvCxnSpPr>
      <xdr:spPr>
        <a:xfrm>
          <a:off x="14592300" y="13123063"/>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9" name="フローチャート : 判断 598"/>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54792</xdr:rowOff>
    </xdr:from>
    <xdr:ext cx="534377" cy="259045"/>
    <xdr:sp macro="" textlink="">
      <xdr:nvSpPr>
        <xdr:cNvPr id="600" name="テキスト ボックス 599"/>
        <xdr:cNvSpPr txBox="1"/>
      </xdr:nvSpPr>
      <xdr:spPr>
        <a:xfrm>
          <a:off x="15214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92850</xdr:rowOff>
    </xdr:from>
    <xdr:to>
      <xdr:col>21</xdr:col>
      <xdr:colOff>161925</xdr:colOff>
      <xdr:row>76</xdr:row>
      <xdr:rowOff>92863</xdr:rowOff>
    </xdr:to>
    <xdr:cxnSp macro="">
      <xdr:nvCxnSpPr>
        <xdr:cNvPr id="601" name="直線コネクタ 600"/>
        <xdr:cNvCxnSpPr/>
      </xdr:nvCxnSpPr>
      <xdr:spPr>
        <a:xfrm>
          <a:off x="13703300" y="13123050"/>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2" name="フローチャート : 判断 601"/>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56837</xdr:rowOff>
    </xdr:from>
    <xdr:ext cx="534377" cy="259045"/>
    <xdr:sp macro="" textlink="">
      <xdr:nvSpPr>
        <xdr:cNvPr id="603" name="テキスト ボックス 602"/>
        <xdr:cNvSpPr txBox="1"/>
      </xdr:nvSpPr>
      <xdr:spPr>
        <a:xfrm>
          <a:off x="14325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81902</xdr:rowOff>
    </xdr:from>
    <xdr:to>
      <xdr:col>19</xdr:col>
      <xdr:colOff>644525</xdr:colOff>
      <xdr:row>76</xdr:row>
      <xdr:rowOff>92850</xdr:rowOff>
    </xdr:to>
    <xdr:cxnSp macro="">
      <xdr:nvCxnSpPr>
        <xdr:cNvPr id="604" name="直線コネクタ 603"/>
        <xdr:cNvCxnSpPr/>
      </xdr:nvCxnSpPr>
      <xdr:spPr>
        <a:xfrm>
          <a:off x="12814300" y="13112102"/>
          <a:ext cx="889000" cy="1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5" name="フローチャート : 判断 604"/>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55021</xdr:rowOff>
    </xdr:from>
    <xdr:ext cx="534377" cy="259045"/>
    <xdr:sp macro="" textlink="">
      <xdr:nvSpPr>
        <xdr:cNvPr id="606" name="テキスト ボックス 605"/>
        <xdr:cNvSpPr txBox="1"/>
      </xdr:nvSpPr>
      <xdr:spPr>
        <a:xfrm>
          <a:off x="13436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7" name="フローチャート : 判断 606"/>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40441</xdr:rowOff>
    </xdr:from>
    <xdr:ext cx="534377" cy="259045"/>
    <xdr:sp macro="" textlink="">
      <xdr:nvSpPr>
        <xdr:cNvPr id="608" name="テキスト ボックス 607"/>
        <xdr:cNvSpPr txBox="1"/>
      </xdr:nvSpPr>
      <xdr:spPr>
        <a:xfrm>
          <a:off x="12547111" y="12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104521</xdr:rowOff>
    </xdr:from>
    <xdr:to>
      <xdr:col>23</xdr:col>
      <xdr:colOff>568325</xdr:colOff>
      <xdr:row>77</xdr:row>
      <xdr:rowOff>34671</xdr:rowOff>
    </xdr:to>
    <xdr:sp macro="" textlink="">
      <xdr:nvSpPr>
        <xdr:cNvPr id="614" name="円/楕円 613"/>
        <xdr:cNvSpPr/>
      </xdr:nvSpPr>
      <xdr:spPr>
        <a:xfrm>
          <a:off x="16268700" y="1313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82948</xdr:rowOff>
    </xdr:from>
    <xdr:ext cx="534377" cy="259045"/>
    <xdr:sp macro="" textlink="">
      <xdr:nvSpPr>
        <xdr:cNvPr id="615" name="公債費該当値テキスト"/>
        <xdr:cNvSpPr txBox="1"/>
      </xdr:nvSpPr>
      <xdr:spPr>
        <a:xfrm>
          <a:off x="16370300" y="1311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31,770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54521</xdr:rowOff>
    </xdr:from>
    <xdr:to>
      <xdr:col>22</xdr:col>
      <xdr:colOff>415925</xdr:colOff>
      <xdr:row>76</xdr:row>
      <xdr:rowOff>156121</xdr:rowOff>
    </xdr:to>
    <xdr:sp macro="" textlink="">
      <xdr:nvSpPr>
        <xdr:cNvPr id="616" name="円/楕円 615"/>
        <xdr:cNvSpPr/>
      </xdr:nvSpPr>
      <xdr:spPr>
        <a:xfrm>
          <a:off x="15430500" y="130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147248</xdr:rowOff>
    </xdr:from>
    <xdr:ext cx="534377" cy="259045"/>
    <xdr:sp macro="" textlink="">
      <xdr:nvSpPr>
        <xdr:cNvPr id="617" name="テキスト ボックス 616"/>
        <xdr:cNvSpPr txBox="1"/>
      </xdr:nvSpPr>
      <xdr:spPr>
        <a:xfrm>
          <a:off x="15214111" y="1317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42063</xdr:rowOff>
    </xdr:from>
    <xdr:to>
      <xdr:col>21</xdr:col>
      <xdr:colOff>212725</xdr:colOff>
      <xdr:row>76</xdr:row>
      <xdr:rowOff>143663</xdr:rowOff>
    </xdr:to>
    <xdr:sp macro="" textlink="">
      <xdr:nvSpPr>
        <xdr:cNvPr id="618" name="円/楕円 617"/>
        <xdr:cNvSpPr/>
      </xdr:nvSpPr>
      <xdr:spPr>
        <a:xfrm>
          <a:off x="14541500" y="130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134790</xdr:rowOff>
    </xdr:from>
    <xdr:ext cx="534377" cy="259045"/>
    <xdr:sp macro="" textlink="">
      <xdr:nvSpPr>
        <xdr:cNvPr id="619" name="テキスト ボックス 618"/>
        <xdr:cNvSpPr txBox="1"/>
      </xdr:nvSpPr>
      <xdr:spPr>
        <a:xfrm>
          <a:off x="14325111" y="1316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42050</xdr:rowOff>
    </xdr:from>
    <xdr:to>
      <xdr:col>20</xdr:col>
      <xdr:colOff>9525</xdr:colOff>
      <xdr:row>76</xdr:row>
      <xdr:rowOff>143650</xdr:rowOff>
    </xdr:to>
    <xdr:sp macro="" textlink="">
      <xdr:nvSpPr>
        <xdr:cNvPr id="620" name="円/楕円 619"/>
        <xdr:cNvSpPr/>
      </xdr:nvSpPr>
      <xdr:spPr>
        <a:xfrm>
          <a:off x="13652500" y="130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134777</xdr:rowOff>
    </xdr:from>
    <xdr:ext cx="534377" cy="259045"/>
    <xdr:sp macro="" textlink="">
      <xdr:nvSpPr>
        <xdr:cNvPr id="621" name="テキスト ボックス 620"/>
        <xdr:cNvSpPr txBox="1"/>
      </xdr:nvSpPr>
      <xdr:spPr>
        <a:xfrm>
          <a:off x="13436111" y="131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31102</xdr:rowOff>
    </xdr:from>
    <xdr:to>
      <xdr:col>18</xdr:col>
      <xdr:colOff>492125</xdr:colOff>
      <xdr:row>76</xdr:row>
      <xdr:rowOff>132702</xdr:rowOff>
    </xdr:to>
    <xdr:sp macro="" textlink="">
      <xdr:nvSpPr>
        <xdr:cNvPr id="622" name="円/楕円 621"/>
        <xdr:cNvSpPr/>
      </xdr:nvSpPr>
      <xdr:spPr>
        <a:xfrm>
          <a:off x="12763500" y="1306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123829</xdr:rowOff>
    </xdr:from>
    <xdr:ext cx="534377" cy="259045"/>
    <xdr:sp macro="" textlink="">
      <xdr:nvSpPr>
        <xdr:cNvPr id="623" name="テキスト ボックス 622"/>
        <xdr:cNvSpPr txBox="1"/>
      </xdr:nvSpPr>
      <xdr:spPr>
        <a:xfrm>
          <a:off x="12547111" y="1315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4" name="直線コネクタ 63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5" name="テキスト ボックス 63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6" name="直線コネクタ 63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7" name="テキスト ボックス 63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8" name="直線コネクタ 63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9" name="テキスト ボックス 63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0" name="直線コネクタ 63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1" name="テキスト ボックス 64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2" name="直線コネクタ 64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3" name="テキスト ボックス 64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4" name="直線コネクタ 64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5" name="テキスト ボックス 64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7" name="直線コネクタ 646"/>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8"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9" name="直線コネクタ 648"/>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50"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51" name="直線コネクタ 650"/>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16374</xdr:rowOff>
    </xdr:from>
    <xdr:to>
      <xdr:col>23</xdr:col>
      <xdr:colOff>517525</xdr:colOff>
      <xdr:row>99</xdr:row>
      <xdr:rowOff>28924</xdr:rowOff>
    </xdr:to>
    <xdr:cxnSp macro="">
      <xdr:nvCxnSpPr>
        <xdr:cNvPr id="652" name="直線コネクタ 651"/>
        <xdr:cNvCxnSpPr/>
      </xdr:nvCxnSpPr>
      <xdr:spPr>
        <a:xfrm flipV="1">
          <a:off x="15481300" y="16989924"/>
          <a:ext cx="838200" cy="1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3"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4" name="フローチャート : 判断 653"/>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25084</xdr:rowOff>
    </xdr:from>
    <xdr:to>
      <xdr:col>22</xdr:col>
      <xdr:colOff>365125</xdr:colOff>
      <xdr:row>99</xdr:row>
      <xdr:rowOff>28924</xdr:rowOff>
    </xdr:to>
    <xdr:cxnSp macro="">
      <xdr:nvCxnSpPr>
        <xdr:cNvPr id="655" name="直線コネクタ 654"/>
        <xdr:cNvCxnSpPr/>
      </xdr:nvCxnSpPr>
      <xdr:spPr>
        <a:xfrm>
          <a:off x="14592300" y="16998634"/>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6" name="フローチャート : 判断 655"/>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7" name="テキスト ボックス 656"/>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151340</xdr:rowOff>
    </xdr:from>
    <xdr:to>
      <xdr:col>21</xdr:col>
      <xdr:colOff>161925</xdr:colOff>
      <xdr:row>99</xdr:row>
      <xdr:rowOff>25084</xdr:rowOff>
    </xdr:to>
    <xdr:cxnSp macro="">
      <xdr:nvCxnSpPr>
        <xdr:cNvPr id="658" name="直線コネクタ 657"/>
        <xdr:cNvCxnSpPr/>
      </xdr:nvCxnSpPr>
      <xdr:spPr>
        <a:xfrm>
          <a:off x="13703300" y="16953440"/>
          <a:ext cx="889000" cy="4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9" name="フローチャート : 判断 658"/>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60" name="テキスト ボックス 659"/>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105916</xdr:rowOff>
    </xdr:from>
    <xdr:to>
      <xdr:col>19</xdr:col>
      <xdr:colOff>644525</xdr:colOff>
      <xdr:row>98</xdr:row>
      <xdr:rowOff>151340</xdr:rowOff>
    </xdr:to>
    <xdr:cxnSp macro="">
      <xdr:nvCxnSpPr>
        <xdr:cNvPr id="661" name="直線コネクタ 660"/>
        <xdr:cNvCxnSpPr/>
      </xdr:nvCxnSpPr>
      <xdr:spPr>
        <a:xfrm>
          <a:off x="12814300" y="16908016"/>
          <a:ext cx="889000" cy="4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2" name="フローチャート : 判断 661"/>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3" name="テキスト ボックス 662"/>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4" name="フローチャート : 判断 663"/>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25424</xdr:rowOff>
    </xdr:from>
    <xdr:ext cx="534377" cy="259045"/>
    <xdr:sp macro="" textlink="">
      <xdr:nvSpPr>
        <xdr:cNvPr id="665" name="テキスト ボックス 664"/>
        <xdr:cNvSpPr txBox="1"/>
      </xdr:nvSpPr>
      <xdr:spPr>
        <a:xfrm>
          <a:off x="12547111" y="16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6" name="テキスト ボックス 66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7" name="テキスト ボックス 66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8" name="テキスト ボックス 66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9" name="テキスト ボックス 66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0" name="テキスト ボックス 66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137024</xdr:rowOff>
    </xdr:from>
    <xdr:to>
      <xdr:col>23</xdr:col>
      <xdr:colOff>568325</xdr:colOff>
      <xdr:row>99</xdr:row>
      <xdr:rowOff>67174</xdr:rowOff>
    </xdr:to>
    <xdr:sp macro="" textlink="">
      <xdr:nvSpPr>
        <xdr:cNvPr id="671" name="円/楕円 670"/>
        <xdr:cNvSpPr/>
      </xdr:nvSpPr>
      <xdr:spPr>
        <a:xfrm>
          <a:off x="16268700" y="1693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57817</xdr:rowOff>
    </xdr:from>
    <xdr:ext cx="469744" cy="259045"/>
    <xdr:sp macro="" textlink="">
      <xdr:nvSpPr>
        <xdr:cNvPr id="672" name="積立金該当値テキスト"/>
        <xdr:cNvSpPr txBox="1"/>
      </xdr:nvSpPr>
      <xdr:spPr>
        <a:xfrm>
          <a:off x="16370300" y="1685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7,369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149574</xdr:rowOff>
    </xdr:from>
    <xdr:to>
      <xdr:col>22</xdr:col>
      <xdr:colOff>415925</xdr:colOff>
      <xdr:row>99</xdr:row>
      <xdr:rowOff>79724</xdr:rowOff>
    </xdr:to>
    <xdr:sp macro="" textlink="">
      <xdr:nvSpPr>
        <xdr:cNvPr id="673" name="円/楕円 672"/>
        <xdr:cNvSpPr/>
      </xdr:nvSpPr>
      <xdr:spPr>
        <a:xfrm>
          <a:off x="15430500" y="169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70851</xdr:rowOff>
    </xdr:from>
    <xdr:ext cx="469744" cy="259045"/>
    <xdr:sp macro="" textlink="">
      <xdr:nvSpPr>
        <xdr:cNvPr id="674" name="テキスト ボックス 673"/>
        <xdr:cNvSpPr txBox="1"/>
      </xdr:nvSpPr>
      <xdr:spPr>
        <a:xfrm>
          <a:off x="15246427" y="1704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145734</xdr:rowOff>
    </xdr:from>
    <xdr:to>
      <xdr:col>21</xdr:col>
      <xdr:colOff>212725</xdr:colOff>
      <xdr:row>99</xdr:row>
      <xdr:rowOff>75884</xdr:rowOff>
    </xdr:to>
    <xdr:sp macro="" textlink="">
      <xdr:nvSpPr>
        <xdr:cNvPr id="675" name="円/楕円 674"/>
        <xdr:cNvSpPr/>
      </xdr:nvSpPr>
      <xdr:spPr>
        <a:xfrm>
          <a:off x="14541500" y="169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67011</xdr:rowOff>
    </xdr:from>
    <xdr:ext cx="469744" cy="259045"/>
    <xdr:sp macro="" textlink="">
      <xdr:nvSpPr>
        <xdr:cNvPr id="676" name="テキスト ボックス 675"/>
        <xdr:cNvSpPr txBox="1"/>
      </xdr:nvSpPr>
      <xdr:spPr>
        <a:xfrm>
          <a:off x="14357427" y="1704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100540</xdr:rowOff>
    </xdr:from>
    <xdr:to>
      <xdr:col>20</xdr:col>
      <xdr:colOff>9525</xdr:colOff>
      <xdr:row>99</xdr:row>
      <xdr:rowOff>30690</xdr:rowOff>
    </xdr:to>
    <xdr:sp macro="" textlink="">
      <xdr:nvSpPr>
        <xdr:cNvPr id="677" name="円/楕円 676"/>
        <xdr:cNvSpPr/>
      </xdr:nvSpPr>
      <xdr:spPr>
        <a:xfrm>
          <a:off x="13652500" y="1690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21817</xdr:rowOff>
    </xdr:from>
    <xdr:ext cx="534377" cy="259045"/>
    <xdr:sp macro="" textlink="">
      <xdr:nvSpPr>
        <xdr:cNvPr id="678" name="テキスト ボックス 677"/>
        <xdr:cNvSpPr txBox="1"/>
      </xdr:nvSpPr>
      <xdr:spPr>
        <a:xfrm>
          <a:off x="13436111" y="1699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16,945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55116</xdr:rowOff>
    </xdr:from>
    <xdr:to>
      <xdr:col>18</xdr:col>
      <xdr:colOff>492125</xdr:colOff>
      <xdr:row>98</xdr:row>
      <xdr:rowOff>156716</xdr:rowOff>
    </xdr:to>
    <xdr:sp macro="" textlink="">
      <xdr:nvSpPr>
        <xdr:cNvPr id="679" name="円/楕円 678"/>
        <xdr:cNvSpPr/>
      </xdr:nvSpPr>
      <xdr:spPr>
        <a:xfrm>
          <a:off x="12763500" y="1685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1793</xdr:rowOff>
    </xdr:from>
    <xdr:ext cx="534377" cy="259045"/>
    <xdr:sp macro="" textlink="">
      <xdr:nvSpPr>
        <xdr:cNvPr id="680" name="テキスト ボックス 679"/>
        <xdr:cNvSpPr txBox="1"/>
      </xdr:nvSpPr>
      <xdr:spPr>
        <a:xfrm>
          <a:off x="12547111" y="1663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1" name="正方形/長方形 68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2" name="正方形/長方形 68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3" name="正方形/長方形 68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4" name="正方形/長方形 68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5" name="正方形/長方形 68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6" name="正方形/長方形 68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7" name="正方形/長方形 68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8" name="正方形/長方形 68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9" name="テキスト ボックス 68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0" name="直線コネクタ 68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91" name="直線コネクタ 69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2" name="テキスト ボックス 69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3" name="直線コネクタ 69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4" name="テキスト ボックス 69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5" name="直線コネクタ 69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6" name="テキスト ボックス 69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700" name="直線コネクタ 699"/>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01"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2" name="直線コネクタ 70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3"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4" name="直線コネクタ 703"/>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110896</xdr:rowOff>
    </xdr:from>
    <xdr:to>
      <xdr:col>32</xdr:col>
      <xdr:colOff>187325</xdr:colOff>
      <xdr:row>38</xdr:row>
      <xdr:rowOff>19342</xdr:rowOff>
    </xdr:to>
    <xdr:cxnSp macro="">
      <xdr:nvCxnSpPr>
        <xdr:cNvPr id="705" name="直線コネクタ 704"/>
        <xdr:cNvCxnSpPr/>
      </xdr:nvCxnSpPr>
      <xdr:spPr>
        <a:xfrm flipV="1">
          <a:off x="21323300" y="6454546"/>
          <a:ext cx="838200" cy="7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6"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7" name="フローチャート : 判断 706"/>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19342</xdr:rowOff>
    </xdr:from>
    <xdr:to>
      <xdr:col>31</xdr:col>
      <xdr:colOff>34925</xdr:colOff>
      <xdr:row>38</xdr:row>
      <xdr:rowOff>20028</xdr:rowOff>
    </xdr:to>
    <xdr:cxnSp macro="">
      <xdr:nvCxnSpPr>
        <xdr:cNvPr id="708" name="直線コネクタ 707"/>
        <xdr:cNvCxnSpPr/>
      </xdr:nvCxnSpPr>
      <xdr:spPr>
        <a:xfrm flipV="1">
          <a:off x="20434300" y="653444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9" name="フローチャート : 判断 708"/>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10" name="テキスト ボックス 709"/>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20028</xdr:rowOff>
    </xdr:from>
    <xdr:to>
      <xdr:col>29</xdr:col>
      <xdr:colOff>517525</xdr:colOff>
      <xdr:row>38</xdr:row>
      <xdr:rowOff>20313</xdr:rowOff>
    </xdr:to>
    <xdr:cxnSp macro="">
      <xdr:nvCxnSpPr>
        <xdr:cNvPr id="711" name="直線コネクタ 710"/>
        <xdr:cNvCxnSpPr/>
      </xdr:nvCxnSpPr>
      <xdr:spPr>
        <a:xfrm flipV="1">
          <a:off x="19545300" y="6535128"/>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2" name="フローチャート : 判断 711"/>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3" name="テキスト ボックス 712"/>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18599</xdr:rowOff>
    </xdr:from>
    <xdr:to>
      <xdr:col>28</xdr:col>
      <xdr:colOff>314325</xdr:colOff>
      <xdr:row>38</xdr:row>
      <xdr:rowOff>20313</xdr:rowOff>
    </xdr:to>
    <xdr:cxnSp macro="">
      <xdr:nvCxnSpPr>
        <xdr:cNvPr id="714" name="直線コネクタ 713"/>
        <xdr:cNvCxnSpPr/>
      </xdr:nvCxnSpPr>
      <xdr:spPr>
        <a:xfrm>
          <a:off x="18656300" y="6533699"/>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5" name="フローチャート : 判断 714"/>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6" name="テキスト ボックス 715"/>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7" name="フローチャート : 判断 716"/>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8" name="テキスト ボックス 717"/>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60096</xdr:rowOff>
    </xdr:from>
    <xdr:to>
      <xdr:col>32</xdr:col>
      <xdr:colOff>238125</xdr:colOff>
      <xdr:row>37</xdr:row>
      <xdr:rowOff>161696</xdr:rowOff>
    </xdr:to>
    <xdr:sp macro="" textlink="">
      <xdr:nvSpPr>
        <xdr:cNvPr id="724" name="円/楕円 723"/>
        <xdr:cNvSpPr/>
      </xdr:nvSpPr>
      <xdr:spPr>
        <a:xfrm>
          <a:off x="22110700" y="640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19492</xdr:rowOff>
    </xdr:from>
    <xdr:ext cx="469744" cy="259045"/>
    <xdr:sp macro="" textlink="">
      <xdr:nvSpPr>
        <xdr:cNvPr id="725" name="投資及び出資金該当値テキスト"/>
        <xdr:cNvSpPr txBox="1"/>
      </xdr:nvSpPr>
      <xdr:spPr>
        <a:xfrm>
          <a:off x="22212300" y="636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1,504</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139992</xdr:rowOff>
    </xdr:from>
    <xdr:to>
      <xdr:col>31</xdr:col>
      <xdr:colOff>85725</xdr:colOff>
      <xdr:row>38</xdr:row>
      <xdr:rowOff>70142</xdr:rowOff>
    </xdr:to>
    <xdr:sp macro="" textlink="">
      <xdr:nvSpPr>
        <xdr:cNvPr id="726" name="円/楕円 725"/>
        <xdr:cNvSpPr/>
      </xdr:nvSpPr>
      <xdr:spPr>
        <a:xfrm>
          <a:off x="21272500" y="648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61269</xdr:rowOff>
    </xdr:from>
    <xdr:ext cx="378565" cy="259045"/>
    <xdr:sp macro="" textlink="">
      <xdr:nvSpPr>
        <xdr:cNvPr id="727" name="テキスト ボックス 726"/>
        <xdr:cNvSpPr txBox="1"/>
      </xdr:nvSpPr>
      <xdr:spPr>
        <a:xfrm>
          <a:off x="21134017" y="6576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140678</xdr:rowOff>
    </xdr:from>
    <xdr:to>
      <xdr:col>29</xdr:col>
      <xdr:colOff>568325</xdr:colOff>
      <xdr:row>38</xdr:row>
      <xdr:rowOff>70828</xdr:rowOff>
    </xdr:to>
    <xdr:sp macro="" textlink="">
      <xdr:nvSpPr>
        <xdr:cNvPr id="728" name="円/楕円 727"/>
        <xdr:cNvSpPr/>
      </xdr:nvSpPr>
      <xdr:spPr>
        <a:xfrm>
          <a:off x="20383500" y="648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61955</xdr:rowOff>
    </xdr:from>
    <xdr:ext cx="313932" cy="259045"/>
    <xdr:sp macro="" textlink="">
      <xdr:nvSpPr>
        <xdr:cNvPr id="729" name="テキスト ボックス 728"/>
        <xdr:cNvSpPr txBox="1"/>
      </xdr:nvSpPr>
      <xdr:spPr>
        <a:xfrm>
          <a:off x="20277333" y="6577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140963</xdr:rowOff>
    </xdr:from>
    <xdr:to>
      <xdr:col>28</xdr:col>
      <xdr:colOff>365125</xdr:colOff>
      <xdr:row>38</xdr:row>
      <xdr:rowOff>71113</xdr:rowOff>
    </xdr:to>
    <xdr:sp macro="" textlink="">
      <xdr:nvSpPr>
        <xdr:cNvPr id="730" name="円/楕円 729"/>
        <xdr:cNvSpPr/>
      </xdr:nvSpPr>
      <xdr:spPr>
        <a:xfrm>
          <a:off x="19494500" y="64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62240</xdr:rowOff>
    </xdr:from>
    <xdr:ext cx="313932" cy="259045"/>
    <xdr:sp macro="" textlink="">
      <xdr:nvSpPr>
        <xdr:cNvPr id="731" name="テキスト ボックス 730"/>
        <xdr:cNvSpPr txBox="1"/>
      </xdr:nvSpPr>
      <xdr:spPr>
        <a:xfrm>
          <a:off x="19388333" y="657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139249</xdr:rowOff>
    </xdr:from>
    <xdr:to>
      <xdr:col>27</xdr:col>
      <xdr:colOff>161925</xdr:colOff>
      <xdr:row>38</xdr:row>
      <xdr:rowOff>69399</xdr:rowOff>
    </xdr:to>
    <xdr:sp macro="" textlink="">
      <xdr:nvSpPr>
        <xdr:cNvPr id="732" name="円/楕円 731"/>
        <xdr:cNvSpPr/>
      </xdr:nvSpPr>
      <xdr:spPr>
        <a:xfrm>
          <a:off x="18605500" y="648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60526</xdr:rowOff>
    </xdr:from>
    <xdr:ext cx="378565" cy="259045"/>
    <xdr:sp macro="" textlink="">
      <xdr:nvSpPr>
        <xdr:cNvPr id="733" name="テキスト ボックス 732"/>
        <xdr:cNvSpPr txBox="1"/>
      </xdr:nvSpPr>
      <xdr:spPr>
        <a:xfrm>
          <a:off x="18467017" y="6575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4" name="直線コネクタ 74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5" name="テキスト ボックス 74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6" name="直線コネクタ 74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7" name="テキスト ボックス 74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8" name="直線コネクタ 74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9" name="テキスト ボックス 74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0" name="直線コネクタ 74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1" name="テキスト ボックス 75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2" name="直線コネクタ 75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3" name="テキスト ボックス 75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5" name="テキスト ボックス 75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7" name="直線コネクタ 756"/>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9" name="直線コネクタ 75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60"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61" name="直線コネクタ 760"/>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34582</xdr:rowOff>
    </xdr:from>
    <xdr:to>
      <xdr:col>32</xdr:col>
      <xdr:colOff>187325</xdr:colOff>
      <xdr:row>59</xdr:row>
      <xdr:rowOff>36564</xdr:rowOff>
    </xdr:to>
    <xdr:cxnSp macro="">
      <xdr:nvCxnSpPr>
        <xdr:cNvPr id="762" name="直線コネクタ 761"/>
        <xdr:cNvCxnSpPr/>
      </xdr:nvCxnSpPr>
      <xdr:spPr>
        <a:xfrm>
          <a:off x="21323300" y="10150132"/>
          <a:ext cx="8382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3"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4" name="フローチャート : 判断 763"/>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34316</xdr:rowOff>
    </xdr:from>
    <xdr:to>
      <xdr:col>31</xdr:col>
      <xdr:colOff>34925</xdr:colOff>
      <xdr:row>59</xdr:row>
      <xdr:rowOff>34582</xdr:rowOff>
    </xdr:to>
    <xdr:cxnSp macro="">
      <xdr:nvCxnSpPr>
        <xdr:cNvPr id="765" name="直線コネクタ 764"/>
        <xdr:cNvCxnSpPr/>
      </xdr:nvCxnSpPr>
      <xdr:spPr>
        <a:xfrm>
          <a:off x="20434300" y="10149866"/>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6" name="フローチャート : 判断 765"/>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7" name="テキスト ボックス 766"/>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27534</xdr:rowOff>
    </xdr:from>
    <xdr:to>
      <xdr:col>29</xdr:col>
      <xdr:colOff>517525</xdr:colOff>
      <xdr:row>59</xdr:row>
      <xdr:rowOff>34316</xdr:rowOff>
    </xdr:to>
    <xdr:cxnSp macro="">
      <xdr:nvCxnSpPr>
        <xdr:cNvPr id="768" name="直線コネクタ 767"/>
        <xdr:cNvCxnSpPr/>
      </xdr:nvCxnSpPr>
      <xdr:spPr>
        <a:xfrm>
          <a:off x="19545300" y="10143084"/>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9" name="フローチャート : 判断 768"/>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70" name="テキスト ボックス 769"/>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25933</xdr:rowOff>
    </xdr:from>
    <xdr:to>
      <xdr:col>28</xdr:col>
      <xdr:colOff>314325</xdr:colOff>
      <xdr:row>59</xdr:row>
      <xdr:rowOff>27534</xdr:rowOff>
    </xdr:to>
    <xdr:cxnSp macro="">
      <xdr:nvCxnSpPr>
        <xdr:cNvPr id="771" name="直線コネクタ 770"/>
        <xdr:cNvCxnSpPr/>
      </xdr:nvCxnSpPr>
      <xdr:spPr>
        <a:xfrm>
          <a:off x="18656300" y="10141483"/>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2" name="フローチャート : 判断 771"/>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73" name="テキスト ボックス 772"/>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4" name="フローチャート : 判断 773"/>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5" name="テキスト ボックス 774"/>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157214</xdr:rowOff>
    </xdr:from>
    <xdr:to>
      <xdr:col>32</xdr:col>
      <xdr:colOff>238125</xdr:colOff>
      <xdr:row>59</xdr:row>
      <xdr:rowOff>87364</xdr:rowOff>
    </xdr:to>
    <xdr:sp macro="" textlink="">
      <xdr:nvSpPr>
        <xdr:cNvPr id="781" name="円/楕円 780"/>
        <xdr:cNvSpPr/>
      </xdr:nvSpPr>
      <xdr:spPr>
        <a:xfrm>
          <a:off x="22110700" y="1010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72141</xdr:rowOff>
    </xdr:from>
    <xdr:ext cx="378565" cy="259045"/>
    <xdr:sp macro="" textlink="">
      <xdr:nvSpPr>
        <xdr:cNvPr id="782" name="貸付金該当値テキスト"/>
        <xdr:cNvSpPr txBox="1"/>
      </xdr:nvSpPr>
      <xdr:spPr>
        <a:xfrm>
          <a:off x="22212300" y="10016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155232</xdr:rowOff>
    </xdr:from>
    <xdr:to>
      <xdr:col>31</xdr:col>
      <xdr:colOff>85725</xdr:colOff>
      <xdr:row>59</xdr:row>
      <xdr:rowOff>85382</xdr:rowOff>
    </xdr:to>
    <xdr:sp macro="" textlink="">
      <xdr:nvSpPr>
        <xdr:cNvPr id="783" name="円/楕円 782"/>
        <xdr:cNvSpPr/>
      </xdr:nvSpPr>
      <xdr:spPr>
        <a:xfrm>
          <a:off x="21272500" y="1009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76509</xdr:rowOff>
    </xdr:from>
    <xdr:ext cx="378565" cy="259045"/>
    <xdr:sp macro="" textlink="">
      <xdr:nvSpPr>
        <xdr:cNvPr id="784" name="テキスト ボックス 783"/>
        <xdr:cNvSpPr txBox="1"/>
      </xdr:nvSpPr>
      <xdr:spPr>
        <a:xfrm>
          <a:off x="21134017" y="10192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154966</xdr:rowOff>
    </xdr:from>
    <xdr:to>
      <xdr:col>29</xdr:col>
      <xdr:colOff>568325</xdr:colOff>
      <xdr:row>59</xdr:row>
      <xdr:rowOff>85116</xdr:rowOff>
    </xdr:to>
    <xdr:sp macro="" textlink="">
      <xdr:nvSpPr>
        <xdr:cNvPr id="785" name="円/楕円 784"/>
        <xdr:cNvSpPr/>
      </xdr:nvSpPr>
      <xdr:spPr>
        <a:xfrm>
          <a:off x="20383500" y="1009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76243</xdr:rowOff>
    </xdr:from>
    <xdr:ext cx="378565" cy="259045"/>
    <xdr:sp macro="" textlink="">
      <xdr:nvSpPr>
        <xdr:cNvPr id="786" name="テキスト ボックス 785"/>
        <xdr:cNvSpPr txBox="1"/>
      </xdr:nvSpPr>
      <xdr:spPr>
        <a:xfrm>
          <a:off x="20245017" y="10191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148184</xdr:rowOff>
    </xdr:from>
    <xdr:to>
      <xdr:col>28</xdr:col>
      <xdr:colOff>365125</xdr:colOff>
      <xdr:row>59</xdr:row>
      <xdr:rowOff>78334</xdr:rowOff>
    </xdr:to>
    <xdr:sp macro="" textlink="">
      <xdr:nvSpPr>
        <xdr:cNvPr id="787" name="円/楕円 786"/>
        <xdr:cNvSpPr/>
      </xdr:nvSpPr>
      <xdr:spPr>
        <a:xfrm>
          <a:off x="19494500" y="100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69461</xdr:rowOff>
    </xdr:from>
    <xdr:ext cx="378565" cy="259045"/>
    <xdr:sp macro="" textlink="">
      <xdr:nvSpPr>
        <xdr:cNvPr id="788" name="テキスト ボックス 787"/>
        <xdr:cNvSpPr txBox="1"/>
      </xdr:nvSpPr>
      <xdr:spPr>
        <a:xfrm>
          <a:off x="19356017" y="10185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146583</xdr:rowOff>
    </xdr:from>
    <xdr:to>
      <xdr:col>27</xdr:col>
      <xdr:colOff>161925</xdr:colOff>
      <xdr:row>59</xdr:row>
      <xdr:rowOff>76733</xdr:rowOff>
    </xdr:to>
    <xdr:sp macro="" textlink="">
      <xdr:nvSpPr>
        <xdr:cNvPr id="789" name="円/楕円 788"/>
        <xdr:cNvSpPr/>
      </xdr:nvSpPr>
      <xdr:spPr>
        <a:xfrm>
          <a:off x="18605500" y="1009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67860</xdr:rowOff>
    </xdr:from>
    <xdr:ext cx="378565" cy="259045"/>
    <xdr:sp macro="" textlink="">
      <xdr:nvSpPr>
        <xdr:cNvPr id="790" name="テキスト ボックス 789"/>
        <xdr:cNvSpPr txBox="1"/>
      </xdr:nvSpPr>
      <xdr:spPr>
        <a:xfrm>
          <a:off x="18467017" y="10183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1" name="正方形/長方形 79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2" name="正方形/長方形 79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3" name="正方形/長方形 79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4" name="正方形/長方形 79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5" name="正方形/長方形 79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6" name="正方形/長方形 79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7" name="正方形/長方形 79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8" name="正方形/長方形 79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9" name="テキスト ボックス 79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0" name="直線コネクタ 79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1" name="テキスト ボックス 80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2" name="直線コネクタ 80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3" name="テキスト ボックス 80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4" name="直線コネクタ 80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5" name="テキスト ボックス 80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6" name="直線コネクタ 80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7" name="テキスト ボックス 80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8" name="直線コネクタ 80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9" name="テキスト ボックス 80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0" name="直線コネクタ 80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1" name="テキスト ボックス 81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2" name="直線コネクタ 81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3" name="テキスト ボックス 81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5" name="直線コネクタ 814"/>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6"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7" name="直線コネクタ 816"/>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8"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9" name="直線コネクタ 818"/>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122822</xdr:rowOff>
    </xdr:from>
    <xdr:to>
      <xdr:col>32</xdr:col>
      <xdr:colOff>187325</xdr:colOff>
      <xdr:row>75</xdr:row>
      <xdr:rowOff>156387</xdr:rowOff>
    </xdr:to>
    <xdr:cxnSp macro="">
      <xdr:nvCxnSpPr>
        <xdr:cNvPr id="820" name="直線コネクタ 819"/>
        <xdr:cNvCxnSpPr/>
      </xdr:nvCxnSpPr>
      <xdr:spPr>
        <a:xfrm flipV="1">
          <a:off x="21323300" y="12981572"/>
          <a:ext cx="838200" cy="3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56716</xdr:rowOff>
    </xdr:from>
    <xdr:ext cx="534377" cy="259045"/>
    <xdr:sp macro="" textlink="">
      <xdr:nvSpPr>
        <xdr:cNvPr id="821" name="繰出金平均値テキスト"/>
        <xdr:cNvSpPr txBox="1"/>
      </xdr:nvSpPr>
      <xdr:spPr>
        <a:xfrm>
          <a:off x="22212300" y="1291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2" name="フローチャート : 判断 821"/>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156387</xdr:rowOff>
    </xdr:from>
    <xdr:to>
      <xdr:col>31</xdr:col>
      <xdr:colOff>34925</xdr:colOff>
      <xdr:row>76</xdr:row>
      <xdr:rowOff>55060</xdr:rowOff>
    </xdr:to>
    <xdr:cxnSp macro="">
      <xdr:nvCxnSpPr>
        <xdr:cNvPr id="823" name="直線コネクタ 822"/>
        <xdr:cNvCxnSpPr/>
      </xdr:nvCxnSpPr>
      <xdr:spPr>
        <a:xfrm flipV="1">
          <a:off x="20434300" y="13015137"/>
          <a:ext cx="889000" cy="7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4" name="フローチャート : 判断 823"/>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5" name="テキスト ボックス 824"/>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55060</xdr:rowOff>
    </xdr:from>
    <xdr:to>
      <xdr:col>29</xdr:col>
      <xdr:colOff>517525</xdr:colOff>
      <xdr:row>77</xdr:row>
      <xdr:rowOff>9113</xdr:rowOff>
    </xdr:to>
    <xdr:cxnSp macro="">
      <xdr:nvCxnSpPr>
        <xdr:cNvPr id="826" name="直線コネクタ 825"/>
        <xdr:cNvCxnSpPr/>
      </xdr:nvCxnSpPr>
      <xdr:spPr>
        <a:xfrm flipV="1">
          <a:off x="19545300" y="13085260"/>
          <a:ext cx="889000" cy="12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7" name="フローチャート : 判断 826"/>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8" name="テキスト ボックス 827"/>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67291</xdr:rowOff>
    </xdr:from>
    <xdr:to>
      <xdr:col>28</xdr:col>
      <xdr:colOff>314325</xdr:colOff>
      <xdr:row>77</xdr:row>
      <xdr:rowOff>9113</xdr:rowOff>
    </xdr:to>
    <xdr:cxnSp macro="">
      <xdr:nvCxnSpPr>
        <xdr:cNvPr id="829" name="直線コネクタ 828"/>
        <xdr:cNvCxnSpPr/>
      </xdr:nvCxnSpPr>
      <xdr:spPr>
        <a:xfrm>
          <a:off x="18656300" y="12926041"/>
          <a:ext cx="889000" cy="28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30" name="フローチャート : 判断 829"/>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55998</xdr:rowOff>
    </xdr:from>
    <xdr:ext cx="534377" cy="259045"/>
    <xdr:sp macro="" textlink="">
      <xdr:nvSpPr>
        <xdr:cNvPr id="831" name="テキスト ボックス 830"/>
        <xdr:cNvSpPr txBox="1"/>
      </xdr:nvSpPr>
      <xdr:spPr>
        <a:xfrm>
          <a:off x="19278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2" name="フローチャート : 判断 831"/>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33360</xdr:rowOff>
    </xdr:from>
    <xdr:ext cx="534377" cy="259045"/>
    <xdr:sp macro="" textlink="">
      <xdr:nvSpPr>
        <xdr:cNvPr id="833" name="テキスト ボックス 832"/>
        <xdr:cNvSpPr txBox="1"/>
      </xdr:nvSpPr>
      <xdr:spPr>
        <a:xfrm>
          <a:off x="18389111" y="1323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4" name="テキスト ボックス 83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5" name="テキスト ボックス 83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6" name="テキスト ボックス 83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7" name="テキスト ボックス 83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8" name="テキスト ボックス 83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72022</xdr:rowOff>
    </xdr:from>
    <xdr:to>
      <xdr:col>32</xdr:col>
      <xdr:colOff>238125</xdr:colOff>
      <xdr:row>76</xdr:row>
      <xdr:rowOff>2172</xdr:rowOff>
    </xdr:to>
    <xdr:sp macro="" textlink="">
      <xdr:nvSpPr>
        <xdr:cNvPr id="839" name="円/楕円 838"/>
        <xdr:cNvSpPr/>
      </xdr:nvSpPr>
      <xdr:spPr>
        <a:xfrm>
          <a:off x="22110700" y="129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94899</xdr:rowOff>
    </xdr:from>
    <xdr:ext cx="534377" cy="259045"/>
    <xdr:sp macro="" textlink="">
      <xdr:nvSpPr>
        <xdr:cNvPr id="840" name="繰出金該当値テキスト"/>
        <xdr:cNvSpPr txBox="1"/>
      </xdr:nvSpPr>
      <xdr:spPr>
        <a:xfrm>
          <a:off x="22212300" y="127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51,886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105588</xdr:rowOff>
    </xdr:from>
    <xdr:to>
      <xdr:col>31</xdr:col>
      <xdr:colOff>85725</xdr:colOff>
      <xdr:row>76</xdr:row>
      <xdr:rowOff>35737</xdr:rowOff>
    </xdr:to>
    <xdr:sp macro="" textlink="">
      <xdr:nvSpPr>
        <xdr:cNvPr id="841" name="円/楕円 840"/>
        <xdr:cNvSpPr/>
      </xdr:nvSpPr>
      <xdr:spPr>
        <a:xfrm>
          <a:off x="21272500" y="129643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52265</xdr:rowOff>
    </xdr:from>
    <xdr:ext cx="534377" cy="259045"/>
    <xdr:sp macro="" textlink="">
      <xdr:nvSpPr>
        <xdr:cNvPr id="842" name="テキスト ボックス 841"/>
        <xdr:cNvSpPr txBox="1"/>
      </xdr:nvSpPr>
      <xdr:spPr>
        <a:xfrm>
          <a:off x="21056111" y="1273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4260</xdr:rowOff>
    </xdr:from>
    <xdr:to>
      <xdr:col>29</xdr:col>
      <xdr:colOff>568325</xdr:colOff>
      <xdr:row>76</xdr:row>
      <xdr:rowOff>105860</xdr:rowOff>
    </xdr:to>
    <xdr:sp macro="" textlink="">
      <xdr:nvSpPr>
        <xdr:cNvPr id="843" name="円/楕円 842"/>
        <xdr:cNvSpPr/>
      </xdr:nvSpPr>
      <xdr:spPr>
        <a:xfrm>
          <a:off x="20383500" y="130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122388</xdr:rowOff>
    </xdr:from>
    <xdr:ext cx="534377" cy="259045"/>
    <xdr:sp macro="" textlink="">
      <xdr:nvSpPr>
        <xdr:cNvPr id="844" name="テキスト ボックス 843"/>
        <xdr:cNvSpPr txBox="1"/>
      </xdr:nvSpPr>
      <xdr:spPr>
        <a:xfrm>
          <a:off x="20167111" y="1280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129763</xdr:rowOff>
    </xdr:from>
    <xdr:to>
      <xdr:col>28</xdr:col>
      <xdr:colOff>365125</xdr:colOff>
      <xdr:row>77</xdr:row>
      <xdr:rowOff>59913</xdr:rowOff>
    </xdr:to>
    <xdr:sp macro="" textlink="">
      <xdr:nvSpPr>
        <xdr:cNvPr id="845" name="円/楕円 844"/>
        <xdr:cNvSpPr/>
      </xdr:nvSpPr>
      <xdr:spPr>
        <a:xfrm>
          <a:off x="19494500" y="1315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51040</xdr:rowOff>
    </xdr:from>
    <xdr:ext cx="534377" cy="259045"/>
    <xdr:sp macro="" textlink="">
      <xdr:nvSpPr>
        <xdr:cNvPr id="846" name="テキスト ボックス 845"/>
        <xdr:cNvSpPr txBox="1"/>
      </xdr:nvSpPr>
      <xdr:spPr>
        <a:xfrm>
          <a:off x="19278111" y="1325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39,855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16491</xdr:rowOff>
    </xdr:from>
    <xdr:to>
      <xdr:col>27</xdr:col>
      <xdr:colOff>161925</xdr:colOff>
      <xdr:row>75</xdr:row>
      <xdr:rowOff>118091</xdr:rowOff>
    </xdr:to>
    <xdr:sp macro="" textlink="">
      <xdr:nvSpPr>
        <xdr:cNvPr id="847" name="円/楕円 846"/>
        <xdr:cNvSpPr/>
      </xdr:nvSpPr>
      <xdr:spPr>
        <a:xfrm>
          <a:off x="18605500" y="1287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134618</xdr:rowOff>
    </xdr:from>
    <xdr:ext cx="534377" cy="259045"/>
    <xdr:sp macro="" textlink="">
      <xdr:nvSpPr>
        <xdr:cNvPr id="848" name="テキスト ボックス 847"/>
        <xdr:cNvSpPr txBox="1"/>
      </xdr:nvSpPr>
      <xdr:spPr>
        <a:xfrm>
          <a:off x="18389111" y="1265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9" name="正方形/長方形 84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0" name="正方形/長方形 84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1" name="正方形/長方形 85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2" name="正方形/長方形 85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3" name="正方形/長方形 85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4" name="正方形/長方形 85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5" name="正方形/長方形 85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6" name="正方形/長方形 85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7" name="テキスト ボックス 85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8" name="直線コネクタ 85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9" name="直線コネクタ 85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0" name="テキスト ボックス 85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1" name="直線コネクタ 86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2" name="テキスト ボックス 861"/>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3" name="直線コネクタ 86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4" name="テキスト ボックス 863"/>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5" name="直線コネクタ 86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6" name="テキスト ボックス 865"/>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7" name="直線コネクタ 86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8" name="テキスト ボックス 867"/>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9" name="直線コネクタ 86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0" name="テキスト ボックス 869"/>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2" name="テキスト ボックス 87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4" name="直線コネクタ 873"/>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5"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7"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8" name="直線コネクタ 877"/>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9" name="直線コネクタ 87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0"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1" name="フローチャート : 判断 880"/>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2" name="直線コネクタ 88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3" name="フローチャート : 判断 882"/>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4" name="テキスト ボックス 883"/>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5" name="直線コネクタ 88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6" name="フローチャート : 判断 885"/>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7" name="テキスト ボックス 886"/>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8" name="直線コネクタ 88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9" name="フローチャート : 判断 888"/>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0" name="テキスト ボックス 889"/>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1" name="フローチャート : 判断 890"/>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2" name="テキスト ボックス 891"/>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8" name="円/楕円 89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9"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0" name="円/楕円 89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1" name="テキスト ボックス 900"/>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2" name="円/楕円 90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3" name="テキスト ボックス 902"/>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4" name="円/楕円 90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5" name="テキスト ボックス 904"/>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6" name="円/楕円 90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7" name="テキスト ボックス 90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334,500</a:t>
          </a:r>
          <a:r>
            <a:rPr kumimoji="1" lang="ja-JP" altLang="en-US" sz="1300">
              <a:latin typeface="ＭＳ Ｐゴシック"/>
            </a:rPr>
            <a:t>円となっている。扶助費と繰出金は毎年度増加が続いており、繰出金については類似団体平均と比較しても上回った状況で推移しており、平成</a:t>
          </a:r>
          <a:r>
            <a:rPr kumimoji="1" lang="en-US" altLang="ja-JP" sz="1300">
              <a:latin typeface="ＭＳ Ｐゴシック"/>
            </a:rPr>
            <a:t>27</a:t>
          </a:r>
          <a:r>
            <a:rPr kumimoji="1" lang="ja-JP" altLang="en-US" sz="1300">
              <a:latin typeface="ＭＳ Ｐゴシック"/>
            </a:rPr>
            <a:t>年度は一人当たり</a:t>
          </a:r>
          <a:r>
            <a:rPr kumimoji="1" lang="en-US" altLang="ja-JP" sz="1300">
              <a:latin typeface="ＭＳ Ｐゴシック"/>
            </a:rPr>
            <a:t>329</a:t>
          </a:r>
          <a:r>
            <a:rPr kumimoji="1" lang="ja-JP" altLang="en-US" sz="1300">
              <a:latin typeface="ＭＳ Ｐゴシック"/>
            </a:rPr>
            <a:t>円高くなっている。</a:t>
          </a:r>
        </a:p>
        <a:p>
          <a:r>
            <a:rPr kumimoji="1" lang="ja-JP" altLang="en-US" sz="1300">
              <a:latin typeface="ＭＳ Ｐゴシック"/>
            </a:rPr>
            <a:t>　各特別会計並びに公営企業等への繰出金については、今後も高水準での推移が見込まれるため、各事業の趣旨を鑑み、事業の一層の効率化及び健全経営に努め、繰出金の抑制に努める。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茨城県那珂市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55,651
55,440
97.82
19,598,020
18,615,249
954,116
12,094,420
17,619,710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18.3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139243</xdr:rowOff>
    </xdr:from>
    <xdr:to>
      <xdr:col>6</xdr:col>
      <xdr:colOff>511175</xdr:colOff>
      <xdr:row>36</xdr:row>
      <xdr:rowOff>48717</xdr:rowOff>
    </xdr:to>
    <xdr:cxnSp macro="">
      <xdr:nvCxnSpPr>
        <xdr:cNvPr id="59" name="直線コネクタ 58"/>
        <xdr:cNvCxnSpPr/>
      </xdr:nvCxnSpPr>
      <xdr:spPr>
        <a:xfrm flipV="1">
          <a:off x="3797300" y="6139993"/>
          <a:ext cx="838200" cy="8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14292</xdr:rowOff>
    </xdr:from>
    <xdr:ext cx="469744" cy="259045"/>
    <xdr:sp macro="" textlink="">
      <xdr:nvSpPr>
        <xdr:cNvPr id="60" name="議会費平均値テキスト"/>
        <xdr:cNvSpPr txBox="1"/>
      </xdr:nvSpPr>
      <xdr:spPr>
        <a:xfrm>
          <a:off x="4686300" y="618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104953</xdr:rowOff>
    </xdr:from>
    <xdr:to>
      <xdr:col>5</xdr:col>
      <xdr:colOff>358775</xdr:colOff>
      <xdr:row>36</xdr:row>
      <xdr:rowOff>48717</xdr:rowOff>
    </xdr:to>
    <xdr:cxnSp macro="">
      <xdr:nvCxnSpPr>
        <xdr:cNvPr id="62" name="直線コネクタ 61"/>
        <xdr:cNvCxnSpPr/>
      </xdr:nvCxnSpPr>
      <xdr:spPr>
        <a:xfrm>
          <a:off x="2908300" y="6105703"/>
          <a:ext cx="889000" cy="1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104953</xdr:rowOff>
    </xdr:from>
    <xdr:to>
      <xdr:col>4</xdr:col>
      <xdr:colOff>155575</xdr:colOff>
      <xdr:row>36</xdr:row>
      <xdr:rowOff>57404</xdr:rowOff>
    </xdr:to>
    <xdr:cxnSp macro="">
      <xdr:nvCxnSpPr>
        <xdr:cNvPr id="65" name="直線コネクタ 64"/>
        <xdr:cNvCxnSpPr/>
      </xdr:nvCxnSpPr>
      <xdr:spPr>
        <a:xfrm flipV="1">
          <a:off x="2019300" y="6105703"/>
          <a:ext cx="889000" cy="12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74642</xdr:rowOff>
    </xdr:from>
    <xdr:ext cx="469744" cy="259045"/>
    <xdr:sp macro="" textlink="">
      <xdr:nvSpPr>
        <xdr:cNvPr id="67" name="テキスト ボックス 66"/>
        <xdr:cNvSpPr txBox="1"/>
      </xdr:nvSpPr>
      <xdr:spPr>
        <a:xfrm>
          <a:off x="2673427" y="64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9398</xdr:rowOff>
    </xdr:from>
    <xdr:to>
      <xdr:col>2</xdr:col>
      <xdr:colOff>638175</xdr:colOff>
      <xdr:row>36</xdr:row>
      <xdr:rowOff>57404</xdr:rowOff>
    </xdr:to>
    <xdr:cxnSp macro="">
      <xdr:nvCxnSpPr>
        <xdr:cNvPr id="68" name="直線コネクタ 67"/>
        <xdr:cNvCxnSpPr/>
      </xdr:nvCxnSpPr>
      <xdr:spPr>
        <a:xfrm>
          <a:off x="1130300" y="5838698"/>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7434</xdr:rowOff>
    </xdr:from>
    <xdr:ext cx="469744" cy="259045"/>
    <xdr:sp macro="" textlink="">
      <xdr:nvSpPr>
        <xdr:cNvPr id="70" name="テキスト ボックス 69"/>
        <xdr:cNvSpPr txBox="1"/>
      </xdr:nvSpPr>
      <xdr:spPr>
        <a:xfrm>
          <a:off x="1784427"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108018</xdr:rowOff>
    </xdr:from>
    <xdr:ext cx="469744" cy="259045"/>
    <xdr:sp macro="" textlink="">
      <xdr:nvSpPr>
        <xdr:cNvPr id="72" name="テキスト ボックス 71"/>
        <xdr:cNvSpPr txBox="1"/>
      </xdr:nvSpPr>
      <xdr:spPr>
        <a:xfrm>
          <a:off x="895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88443</xdr:rowOff>
    </xdr:from>
    <xdr:to>
      <xdr:col>6</xdr:col>
      <xdr:colOff>561975</xdr:colOff>
      <xdr:row>36</xdr:row>
      <xdr:rowOff>18593</xdr:rowOff>
    </xdr:to>
    <xdr:sp macro="" textlink="">
      <xdr:nvSpPr>
        <xdr:cNvPr id="78" name="円/楕円 77"/>
        <xdr:cNvSpPr/>
      </xdr:nvSpPr>
      <xdr:spPr>
        <a:xfrm>
          <a:off x="4584700" y="60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111320</xdr:rowOff>
    </xdr:from>
    <xdr:ext cx="469744" cy="259045"/>
    <xdr:sp macro="" textlink="">
      <xdr:nvSpPr>
        <xdr:cNvPr id="79" name="議会費該当値テキスト"/>
        <xdr:cNvSpPr txBox="1"/>
      </xdr:nvSpPr>
      <xdr:spPr>
        <a:xfrm>
          <a:off x="4686300" y="59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169367</xdr:rowOff>
    </xdr:from>
    <xdr:to>
      <xdr:col>5</xdr:col>
      <xdr:colOff>409575</xdr:colOff>
      <xdr:row>36</xdr:row>
      <xdr:rowOff>99517</xdr:rowOff>
    </xdr:to>
    <xdr:sp macro="" textlink="">
      <xdr:nvSpPr>
        <xdr:cNvPr id="80" name="円/楕円 79"/>
        <xdr:cNvSpPr/>
      </xdr:nvSpPr>
      <xdr:spPr>
        <a:xfrm>
          <a:off x="3746500" y="617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116044</xdr:rowOff>
    </xdr:from>
    <xdr:ext cx="469744" cy="259045"/>
    <xdr:sp macro="" textlink="">
      <xdr:nvSpPr>
        <xdr:cNvPr id="81" name="テキスト ボックス 80"/>
        <xdr:cNvSpPr txBox="1"/>
      </xdr:nvSpPr>
      <xdr:spPr>
        <a:xfrm>
          <a:off x="3562427" y="594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54153</xdr:rowOff>
    </xdr:from>
    <xdr:to>
      <xdr:col>4</xdr:col>
      <xdr:colOff>206375</xdr:colOff>
      <xdr:row>35</xdr:row>
      <xdr:rowOff>155753</xdr:rowOff>
    </xdr:to>
    <xdr:sp macro="" textlink="">
      <xdr:nvSpPr>
        <xdr:cNvPr id="82" name="円/楕円 81"/>
        <xdr:cNvSpPr/>
      </xdr:nvSpPr>
      <xdr:spPr>
        <a:xfrm>
          <a:off x="2857500" y="60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830</xdr:rowOff>
    </xdr:from>
    <xdr:ext cx="469744" cy="259045"/>
    <xdr:sp macro="" textlink="">
      <xdr:nvSpPr>
        <xdr:cNvPr id="83" name="テキスト ボックス 82"/>
        <xdr:cNvSpPr txBox="1"/>
      </xdr:nvSpPr>
      <xdr:spPr>
        <a:xfrm>
          <a:off x="2673427" y="583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6604</xdr:rowOff>
    </xdr:from>
    <xdr:to>
      <xdr:col>3</xdr:col>
      <xdr:colOff>3175</xdr:colOff>
      <xdr:row>36</xdr:row>
      <xdr:rowOff>108204</xdr:rowOff>
    </xdr:to>
    <xdr:sp macro="" textlink="">
      <xdr:nvSpPr>
        <xdr:cNvPr id="84" name="円/楕円 83"/>
        <xdr:cNvSpPr/>
      </xdr:nvSpPr>
      <xdr:spPr>
        <a:xfrm>
          <a:off x="19685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124731</xdr:rowOff>
    </xdr:from>
    <xdr:ext cx="469744" cy="259045"/>
    <xdr:sp macro="" textlink="">
      <xdr:nvSpPr>
        <xdr:cNvPr id="85" name="テキスト ボックス 84"/>
        <xdr:cNvSpPr txBox="1"/>
      </xdr:nvSpPr>
      <xdr:spPr>
        <a:xfrm>
          <a:off x="1784427" y="595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130048</xdr:rowOff>
    </xdr:from>
    <xdr:to>
      <xdr:col>1</xdr:col>
      <xdr:colOff>485775</xdr:colOff>
      <xdr:row>34</xdr:row>
      <xdr:rowOff>60198</xdr:rowOff>
    </xdr:to>
    <xdr:sp macro="" textlink="">
      <xdr:nvSpPr>
        <xdr:cNvPr id="86" name="円/楕円 85"/>
        <xdr:cNvSpPr/>
      </xdr:nvSpPr>
      <xdr:spPr>
        <a:xfrm>
          <a:off x="1079500" y="578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76725</xdr:rowOff>
    </xdr:from>
    <xdr:ext cx="469744" cy="259045"/>
    <xdr:sp macro="" textlink="">
      <xdr:nvSpPr>
        <xdr:cNvPr id="87" name="テキスト ボックス 86"/>
        <xdr:cNvSpPr txBox="1"/>
      </xdr:nvSpPr>
      <xdr:spPr>
        <a:xfrm>
          <a:off x="895427" y="556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116781</xdr:rowOff>
    </xdr:from>
    <xdr:to>
      <xdr:col>6</xdr:col>
      <xdr:colOff>511175</xdr:colOff>
      <xdr:row>58</xdr:row>
      <xdr:rowOff>120625</xdr:rowOff>
    </xdr:to>
    <xdr:cxnSp macro="">
      <xdr:nvCxnSpPr>
        <xdr:cNvPr id="118" name="直線コネクタ 117"/>
        <xdr:cNvCxnSpPr/>
      </xdr:nvCxnSpPr>
      <xdr:spPr>
        <a:xfrm flipV="1">
          <a:off x="3797300" y="10060881"/>
          <a:ext cx="838200" cy="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119221</xdr:rowOff>
    </xdr:from>
    <xdr:to>
      <xdr:col>5</xdr:col>
      <xdr:colOff>358775</xdr:colOff>
      <xdr:row>58</xdr:row>
      <xdr:rowOff>120625</xdr:rowOff>
    </xdr:to>
    <xdr:cxnSp macro="">
      <xdr:nvCxnSpPr>
        <xdr:cNvPr id="121" name="直線コネクタ 120"/>
        <xdr:cNvCxnSpPr/>
      </xdr:nvCxnSpPr>
      <xdr:spPr>
        <a:xfrm>
          <a:off x="2908300" y="10063321"/>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142667</xdr:rowOff>
    </xdr:from>
    <xdr:ext cx="534377" cy="259045"/>
    <xdr:sp macro="" textlink="">
      <xdr:nvSpPr>
        <xdr:cNvPr id="123" name="テキスト ボックス 122"/>
        <xdr:cNvSpPr txBox="1"/>
      </xdr:nvSpPr>
      <xdr:spPr>
        <a:xfrm>
          <a:off x="3530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104600</xdr:rowOff>
    </xdr:from>
    <xdr:to>
      <xdr:col>4</xdr:col>
      <xdr:colOff>155575</xdr:colOff>
      <xdr:row>58</xdr:row>
      <xdr:rowOff>119221</xdr:rowOff>
    </xdr:to>
    <xdr:cxnSp macro="">
      <xdr:nvCxnSpPr>
        <xdr:cNvPr id="124" name="直線コネクタ 123"/>
        <xdr:cNvCxnSpPr/>
      </xdr:nvCxnSpPr>
      <xdr:spPr>
        <a:xfrm>
          <a:off x="2019300" y="10048700"/>
          <a:ext cx="889000" cy="1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129698</xdr:rowOff>
    </xdr:from>
    <xdr:ext cx="534377" cy="259045"/>
    <xdr:sp macro="" textlink="">
      <xdr:nvSpPr>
        <xdr:cNvPr id="126" name="テキスト ボックス 125"/>
        <xdr:cNvSpPr txBox="1"/>
      </xdr:nvSpPr>
      <xdr:spPr>
        <a:xfrm>
          <a:off x="2641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48717</xdr:rowOff>
    </xdr:from>
    <xdr:to>
      <xdr:col>2</xdr:col>
      <xdr:colOff>638175</xdr:colOff>
      <xdr:row>58</xdr:row>
      <xdr:rowOff>104600</xdr:rowOff>
    </xdr:to>
    <xdr:cxnSp macro="">
      <xdr:nvCxnSpPr>
        <xdr:cNvPr id="127" name="直線コネクタ 126"/>
        <xdr:cNvCxnSpPr/>
      </xdr:nvCxnSpPr>
      <xdr:spPr>
        <a:xfrm>
          <a:off x="1130300" y="9992817"/>
          <a:ext cx="889000" cy="5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113925</xdr:rowOff>
    </xdr:from>
    <xdr:ext cx="534377" cy="259045"/>
    <xdr:sp macro="" textlink="">
      <xdr:nvSpPr>
        <xdr:cNvPr id="129" name="テキスト ボックス 128"/>
        <xdr:cNvSpPr txBox="1"/>
      </xdr:nvSpPr>
      <xdr:spPr>
        <a:xfrm>
          <a:off x="1752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131694</xdr:rowOff>
    </xdr:from>
    <xdr:ext cx="534377" cy="259045"/>
    <xdr:sp macro="" textlink="">
      <xdr:nvSpPr>
        <xdr:cNvPr id="131" name="テキスト ボックス 130"/>
        <xdr:cNvSpPr txBox="1"/>
      </xdr:nvSpPr>
      <xdr:spPr>
        <a:xfrm>
          <a:off x="863111" y="100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65981</xdr:rowOff>
    </xdr:from>
    <xdr:to>
      <xdr:col>6</xdr:col>
      <xdr:colOff>561975</xdr:colOff>
      <xdr:row>58</xdr:row>
      <xdr:rowOff>167581</xdr:rowOff>
    </xdr:to>
    <xdr:sp macro="" textlink="">
      <xdr:nvSpPr>
        <xdr:cNvPr id="137" name="円/楕円 136"/>
        <xdr:cNvSpPr/>
      </xdr:nvSpPr>
      <xdr:spPr>
        <a:xfrm>
          <a:off x="4584700" y="1001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152358</xdr:rowOff>
    </xdr:from>
    <xdr:ext cx="534377" cy="259045"/>
    <xdr:sp macro="" textlink="">
      <xdr:nvSpPr>
        <xdr:cNvPr id="138" name="総務費該当値テキスト"/>
        <xdr:cNvSpPr txBox="1"/>
      </xdr:nvSpPr>
      <xdr:spPr>
        <a:xfrm>
          <a:off x="4686300" y="992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47,018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69825</xdr:rowOff>
    </xdr:from>
    <xdr:to>
      <xdr:col>5</xdr:col>
      <xdr:colOff>409575</xdr:colOff>
      <xdr:row>58</xdr:row>
      <xdr:rowOff>171425</xdr:rowOff>
    </xdr:to>
    <xdr:sp macro="" textlink="">
      <xdr:nvSpPr>
        <xdr:cNvPr id="139" name="円/楕円 138"/>
        <xdr:cNvSpPr/>
      </xdr:nvSpPr>
      <xdr:spPr>
        <a:xfrm>
          <a:off x="3746500" y="1001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162552</xdr:rowOff>
    </xdr:from>
    <xdr:ext cx="534377" cy="259045"/>
    <xdr:sp macro="" textlink="">
      <xdr:nvSpPr>
        <xdr:cNvPr id="140" name="テキスト ボックス 139"/>
        <xdr:cNvSpPr txBox="1"/>
      </xdr:nvSpPr>
      <xdr:spPr>
        <a:xfrm>
          <a:off x="3530111" y="1010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68421</xdr:rowOff>
    </xdr:from>
    <xdr:to>
      <xdr:col>4</xdr:col>
      <xdr:colOff>206375</xdr:colOff>
      <xdr:row>58</xdr:row>
      <xdr:rowOff>170021</xdr:rowOff>
    </xdr:to>
    <xdr:sp macro="" textlink="">
      <xdr:nvSpPr>
        <xdr:cNvPr id="141" name="円/楕円 140"/>
        <xdr:cNvSpPr/>
      </xdr:nvSpPr>
      <xdr:spPr>
        <a:xfrm>
          <a:off x="2857500" y="1001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161148</xdr:rowOff>
    </xdr:from>
    <xdr:ext cx="534377" cy="259045"/>
    <xdr:sp macro="" textlink="">
      <xdr:nvSpPr>
        <xdr:cNvPr id="142" name="テキスト ボックス 141"/>
        <xdr:cNvSpPr txBox="1"/>
      </xdr:nvSpPr>
      <xdr:spPr>
        <a:xfrm>
          <a:off x="2641111" y="1010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46,271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53800</xdr:rowOff>
    </xdr:from>
    <xdr:to>
      <xdr:col>3</xdr:col>
      <xdr:colOff>3175</xdr:colOff>
      <xdr:row>58</xdr:row>
      <xdr:rowOff>155400</xdr:rowOff>
    </xdr:to>
    <xdr:sp macro="" textlink="">
      <xdr:nvSpPr>
        <xdr:cNvPr id="143" name="円/楕円 142"/>
        <xdr:cNvSpPr/>
      </xdr:nvSpPr>
      <xdr:spPr>
        <a:xfrm>
          <a:off x="1968500" y="999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146527</xdr:rowOff>
    </xdr:from>
    <xdr:ext cx="534377" cy="259045"/>
    <xdr:sp macro="" textlink="">
      <xdr:nvSpPr>
        <xdr:cNvPr id="144" name="テキスト ボックス 143"/>
        <xdr:cNvSpPr txBox="1"/>
      </xdr:nvSpPr>
      <xdr:spPr>
        <a:xfrm>
          <a:off x="1752111" y="1009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50,748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169367</xdr:rowOff>
    </xdr:from>
    <xdr:to>
      <xdr:col>1</xdr:col>
      <xdr:colOff>485775</xdr:colOff>
      <xdr:row>58</xdr:row>
      <xdr:rowOff>99517</xdr:rowOff>
    </xdr:to>
    <xdr:sp macro="" textlink="">
      <xdr:nvSpPr>
        <xdr:cNvPr id="145" name="円/楕円 144"/>
        <xdr:cNvSpPr/>
      </xdr:nvSpPr>
      <xdr:spPr>
        <a:xfrm>
          <a:off x="1079500" y="994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116044</xdr:rowOff>
    </xdr:from>
    <xdr:ext cx="534377" cy="259045"/>
    <xdr:sp macro="" textlink="">
      <xdr:nvSpPr>
        <xdr:cNvPr id="146" name="テキスト ボックス 145"/>
        <xdr:cNvSpPr txBox="1"/>
      </xdr:nvSpPr>
      <xdr:spPr>
        <a:xfrm>
          <a:off x="863111" y="971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149275</xdr:rowOff>
    </xdr:from>
    <xdr:to>
      <xdr:col>6</xdr:col>
      <xdr:colOff>511175</xdr:colOff>
      <xdr:row>78</xdr:row>
      <xdr:rowOff>150374</xdr:rowOff>
    </xdr:to>
    <xdr:cxnSp macro="">
      <xdr:nvCxnSpPr>
        <xdr:cNvPr id="177" name="直線コネクタ 176"/>
        <xdr:cNvCxnSpPr/>
      </xdr:nvCxnSpPr>
      <xdr:spPr>
        <a:xfrm flipV="1">
          <a:off x="3797300" y="13522375"/>
          <a:ext cx="838200" cy="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150374</xdr:rowOff>
    </xdr:from>
    <xdr:to>
      <xdr:col>5</xdr:col>
      <xdr:colOff>358775</xdr:colOff>
      <xdr:row>78</xdr:row>
      <xdr:rowOff>159238</xdr:rowOff>
    </xdr:to>
    <xdr:cxnSp macro="">
      <xdr:nvCxnSpPr>
        <xdr:cNvPr id="180" name="直線コネクタ 179"/>
        <xdr:cNvCxnSpPr/>
      </xdr:nvCxnSpPr>
      <xdr:spPr>
        <a:xfrm flipV="1">
          <a:off x="2908300" y="13523474"/>
          <a:ext cx="889000" cy="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9210</xdr:rowOff>
    </xdr:from>
    <xdr:ext cx="599010" cy="259045"/>
    <xdr:sp macro="" textlink="">
      <xdr:nvSpPr>
        <xdr:cNvPr id="182" name="テキスト ボックス 181"/>
        <xdr:cNvSpPr txBox="1"/>
      </xdr:nvSpPr>
      <xdr:spPr>
        <a:xfrm>
          <a:off x="3497794" y="1321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159238</xdr:rowOff>
    </xdr:from>
    <xdr:to>
      <xdr:col>4</xdr:col>
      <xdr:colOff>155575</xdr:colOff>
      <xdr:row>78</xdr:row>
      <xdr:rowOff>161328</xdr:rowOff>
    </xdr:to>
    <xdr:cxnSp macro="">
      <xdr:nvCxnSpPr>
        <xdr:cNvPr id="183" name="直線コネクタ 182"/>
        <xdr:cNvCxnSpPr/>
      </xdr:nvCxnSpPr>
      <xdr:spPr>
        <a:xfrm flipV="1">
          <a:off x="2019300" y="13532338"/>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16391</xdr:rowOff>
    </xdr:from>
    <xdr:ext cx="599010" cy="259045"/>
    <xdr:sp macro="" textlink="">
      <xdr:nvSpPr>
        <xdr:cNvPr id="185" name="テキスト ボックス 184"/>
        <xdr:cNvSpPr txBox="1"/>
      </xdr:nvSpPr>
      <xdr:spPr>
        <a:xfrm>
          <a:off x="2608794" y="1321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159398</xdr:rowOff>
    </xdr:from>
    <xdr:to>
      <xdr:col>2</xdr:col>
      <xdr:colOff>638175</xdr:colOff>
      <xdr:row>78</xdr:row>
      <xdr:rowOff>161328</xdr:rowOff>
    </xdr:to>
    <xdr:cxnSp macro="">
      <xdr:nvCxnSpPr>
        <xdr:cNvPr id="186" name="直線コネクタ 185"/>
        <xdr:cNvCxnSpPr/>
      </xdr:nvCxnSpPr>
      <xdr:spPr>
        <a:xfrm>
          <a:off x="1130300" y="13532498"/>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22440</xdr:rowOff>
    </xdr:from>
    <xdr:ext cx="599010" cy="259045"/>
    <xdr:sp macro="" textlink="">
      <xdr:nvSpPr>
        <xdr:cNvPr id="188" name="テキスト ボックス 187"/>
        <xdr:cNvSpPr txBox="1"/>
      </xdr:nvSpPr>
      <xdr:spPr>
        <a:xfrm>
          <a:off x="1719794" y="1322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23789</xdr:rowOff>
    </xdr:from>
    <xdr:ext cx="599010" cy="259045"/>
    <xdr:sp macro="" textlink="">
      <xdr:nvSpPr>
        <xdr:cNvPr id="190" name="テキスト ボックス 189"/>
        <xdr:cNvSpPr txBox="1"/>
      </xdr:nvSpPr>
      <xdr:spPr>
        <a:xfrm>
          <a:off x="830794" y="1322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98475</xdr:rowOff>
    </xdr:from>
    <xdr:to>
      <xdr:col>6</xdr:col>
      <xdr:colOff>561975</xdr:colOff>
      <xdr:row>79</xdr:row>
      <xdr:rowOff>28625</xdr:rowOff>
    </xdr:to>
    <xdr:sp macro="" textlink="">
      <xdr:nvSpPr>
        <xdr:cNvPr id="196" name="円/楕円 195"/>
        <xdr:cNvSpPr/>
      </xdr:nvSpPr>
      <xdr:spPr>
        <a:xfrm>
          <a:off x="4584700" y="1347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15020</xdr:rowOff>
    </xdr:from>
    <xdr:ext cx="599010" cy="259045"/>
    <xdr:sp macro="" textlink="">
      <xdr:nvSpPr>
        <xdr:cNvPr id="197" name="民生費該当値テキスト"/>
        <xdr:cNvSpPr txBox="1"/>
      </xdr:nvSpPr>
      <xdr:spPr>
        <a:xfrm>
          <a:off x="4686300" y="1338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111,204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99574</xdr:rowOff>
    </xdr:from>
    <xdr:to>
      <xdr:col>5</xdr:col>
      <xdr:colOff>409575</xdr:colOff>
      <xdr:row>79</xdr:row>
      <xdr:rowOff>29724</xdr:rowOff>
    </xdr:to>
    <xdr:sp macro="" textlink="">
      <xdr:nvSpPr>
        <xdr:cNvPr id="198" name="円/楕円 197"/>
        <xdr:cNvSpPr/>
      </xdr:nvSpPr>
      <xdr:spPr>
        <a:xfrm>
          <a:off x="3746500" y="1347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20851</xdr:rowOff>
    </xdr:from>
    <xdr:ext cx="599010" cy="259045"/>
    <xdr:sp macro="" textlink="">
      <xdr:nvSpPr>
        <xdr:cNvPr id="199" name="テキスト ボックス 198"/>
        <xdr:cNvSpPr txBox="1"/>
      </xdr:nvSpPr>
      <xdr:spPr>
        <a:xfrm>
          <a:off x="3497794" y="1356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110,195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108438</xdr:rowOff>
    </xdr:from>
    <xdr:to>
      <xdr:col>4</xdr:col>
      <xdr:colOff>206375</xdr:colOff>
      <xdr:row>79</xdr:row>
      <xdr:rowOff>38588</xdr:rowOff>
    </xdr:to>
    <xdr:sp macro="" textlink="">
      <xdr:nvSpPr>
        <xdr:cNvPr id="200" name="円/楕円 199"/>
        <xdr:cNvSpPr/>
      </xdr:nvSpPr>
      <xdr:spPr>
        <a:xfrm>
          <a:off x="2857500" y="13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29715</xdr:rowOff>
    </xdr:from>
    <xdr:ext cx="599010" cy="259045"/>
    <xdr:sp macro="" textlink="">
      <xdr:nvSpPr>
        <xdr:cNvPr id="201" name="テキスト ボックス 200"/>
        <xdr:cNvSpPr txBox="1"/>
      </xdr:nvSpPr>
      <xdr:spPr>
        <a:xfrm>
          <a:off x="2608794" y="1357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102,051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110528</xdr:rowOff>
    </xdr:from>
    <xdr:to>
      <xdr:col>3</xdr:col>
      <xdr:colOff>3175</xdr:colOff>
      <xdr:row>79</xdr:row>
      <xdr:rowOff>40678</xdr:rowOff>
    </xdr:to>
    <xdr:sp macro="" textlink="">
      <xdr:nvSpPr>
        <xdr:cNvPr id="202" name="円/楕円 201"/>
        <xdr:cNvSpPr/>
      </xdr:nvSpPr>
      <xdr:spPr>
        <a:xfrm>
          <a:off x="1968500" y="1348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31805</xdr:rowOff>
    </xdr:from>
    <xdr:ext cx="599010" cy="259045"/>
    <xdr:sp macro="" textlink="">
      <xdr:nvSpPr>
        <xdr:cNvPr id="203" name="テキスト ボックス 202"/>
        <xdr:cNvSpPr txBox="1"/>
      </xdr:nvSpPr>
      <xdr:spPr>
        <a:xfrm>
          <a:off x="1719794" y="13576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100,131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108598</xdr:rowOff>
    </xdr:from>
    <xdr:to>
      <xdr:col>1</xdr:col>
      <xdr:colOff>485775</xdr:colOff>
      <xdr:row>79</xdr:row>
      <xdr:rowOff>38748</xdr:rowOff>
    </xdr:to>
    <xdr:sp macro="" textlink="">
      <xdr:nvSpPr>
        <xdr:cNvPr id="204" name="円/楕円 203"/>
        <xdr:cNvSpPr/>
      </xdr:nvSpPr>
      <xdr:spPr>
        <a:xfrm>
          <a:off x="1079500" y="134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29875</xdr:rowOff>
    </xdr:from>
    <xdr:ext cx="599010" cy="259045"/>
    <xdr:sp macro="" textlink="">
      <xdr:nvSpPr>
        <xdr:cNvPr id="205" name="テキスト ボックス 204"/>
        <xdr:cNvSpPr txBox="1"/>
      </xdr:nvSpPr>
      <xdr:spPr>
        <a:xfrm>
          <a:off x="830794" y="1357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101,905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30091</xdr:rowOff>
    </xdr:from>
    <xdr:to>
      <xdr:col>6</xdr:col>
      <xdr:colOff>511175</xdr:colOff>
      <xdr:row>98</xdr:row>
      <xdr:rowOff>43982</xdr:rowOff>
    </xdr:to>
    <xdr:cxnSp macro="">
      <xdr:nvCxnSpPr>
        <xdr:cNvPr id="236" name="直線コネクタ 235"/>
        <xdr:cNvCxnSpPr/>
      </xdr:nvCxnSpPr>
      <xdr:spPr>
        <a:xfrm flipV="1">
          <a:off x="3797300" y="16832191"/>
          <a:ext cx="838200" cy="1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126277</xdr:rowOff>
    </xdr:from>
    <xdr:ext cx="534377" cy="259045"/>
    <xdr:sp macro="" textlink="">
      <xdr:nvSpPr>
        <xdr:cNvPr id="237" name="衛生費平均値テキスト"/>
        <xdr:cNvSpPr txBox="1"/>
      </xdr:nvSpPr>
      <xdr:spPr>
        <a:xfrm>
          <a:off x="4686300" y="16414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42948</xdr:rowOff>
    </xdr:from>
    <xdr:to>
      <xdr:col>5</xdr:col>
      <xdr:colOff>358775</xdr:colOff>
      <xdr:row>98</xdr:row>
      <xdr:rowOff>43982</xdr:rowOff>
    </xdr:to>
    <xdr:cxnSp macro="">
      <xdr:nvCxnSpPr>
        <xdr:cNvPr id="239" name="直線コネクタ 238"/>
        <xdr:cNvCxnSpPr/>
      </xdr:nvCxnSpPr>
      <xdr:spPr>
        <a:xfrm>
          <a:off x="2908300" y="16845048"/>
          <a:ext cx="8890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109024</xdr:rowOff>
    </xdr:from>
    <xdr:ext cx="534377" cy="259045"/>
    <xdr:sp macro="" textlink="">
      <xdr:nvSpPr>
        <xdr:cNvPr id="241" name="テキスト ボックス 240"/>
        <xdr:cNvSpPr txBox="1"/>
      </xdr:nvSpPr>
      <xdr:spPr>
        <a:xfrm>
          <a:off x="3530111" y="163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42948</xdr:rowOff>
    </xdr:from>
    <xdr:to>
      <xdr:col>4</xdr:col>
      <xdr:colOff>155575</xdr:colOff>
      <xdr:row>98</xdr:row>
      <xdr:rowOff>52887</xdr:rowOff>
    </xdr:to>
    <xdr:cxnSp macro="">
      <xdr:nvCxnSpPr>
        <xdr:cNvPr id="242" name="直線コネクタ 241"/>
        <xdr:cNvCxnSpPr/>
      </xdr:nvCxnSpPr>
      <xdr:spPr>
        <a:xfrm flipV="1">
          <a:off x="2019300" y="16845048"/>
          <a:ext cx="889000" cy="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98617</xdr:rowOff>
    </xdr:from>
    <xdr:ext cx="534377" cy="259045"/>
    <xdr:sp macro="" textlink="">
      <xdr:nvSpPr>
        <xdr:cNvPr id="244" name="テキスト ボックス 243"/>
        <xdr:cNvSpPr txBox="1"/>
      </xdr:nvSpPr>
      <xdr:spPr>
        <a:xfrm>
          <a:off x="2641111" y="1638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25443</xdr:rowOff>
    </xdr:from>
    <xdr:to>
      <xdr:col>2</xdr:col>
      <xdr:colOff>638175</xdr:colOff>
      <xdr:row>98</xdr:row>
      <xdr:rowOff>52887</xdr:rowOff>
    </xdr:to>
    <xdr:cxnSp macro="">
      <xdr:nvCxnSpPr>
        <xdr:cNvPr id="245" name="直線コネクタ 244"/>
        <xdr:cNvCxnSpPr/>
      </xdr:nvCxnSpPr>
      <xdr:spPr>
        <a:xfrm>
          <a:off x="1130300" y="16827543"/>
          <a:ext cx="889000" cy="2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119245</xdr:rowOff>
    </xdr:from>
    <xdr:ext cx="534377" cy="259045"/>
    <xdr:sp macro="" textlink="">
      <xdr:nvSpPr>
        <xdr:cNvPr id="247" name="テキスト ボックス 246"/>
        <xdr:cNvSpPr txBox="1"/>
      </xdr:nvSpPr>
      <xdr:spPr>
        <a:xfrm>
          <a:off x="1752111" y="164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110438</xdr:rowOff>
    </xdr:from>
    <xdr:ext cx="534377" cy="259045"/>
    <xdr:sp macro="" textlink="">
      <xdr:nvSpPr>
        <xdr:cNvPr id="249" name="テキスト ボックス 248"/>
        <xdr:cNvSpPr txBox="1"/>
      </xdr:nvSpPr>
      <xdr:spPr>
        <a:xfrm>
          <a:off x="863111" y="163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150741</xdr:rowOff>
    </xdr:from>
    <xdr:to>
      <xdr:col>6</xdr:col>
      <xdr:colOff>561975</xdr:colOff>
      <xdr:row>98</xdr:row>
      <xdr:rowOff>80891</xdr:rowOff>
    </xdr:to>
    <xdr:sp macro="" textlink="">
      <xdr:nvSpPr>
        <xdr:cNvPr id="255" name="円/楕円 254"/>
        <xdr:cNvSpPr/>
      </xdr:nvSpPr>
      <xdr:spPr>
        <a:xfrm>
          <a:off x="4584700" y="1678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65668</xdr:rowOff>
    </xdr:from>
    <xdr:ext cx="534377" cy="259045"/>
    <xdr:sp macro="" textlink="">
      <xdr:nvSpPr>
        <xdr:cNvPr id="256" name="衛生費該当値テキスト"/>
        <xdr:cNvSpPr txBox="1"/>
      </xdr:nvSpPr>
      <xdr:spPr>
        <a:xfrm>
          <a:off x="4686300" y="1669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22,069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164632</xdr:rowOff>
    </xdr:from>
    <xdr:to>
      <xdr:col>5</xdr:col>
      <xdr:colOff>409575</xdr:colOff>
      <xdr:row>98</xdr:row>
      <xdr:rowOff>94782</xdr:rowOff>
    </xdr:to>
    <xdr:sp macro="" textlink="">
      <xdr:nvSpPr>
        <xdr:cNvPr id="257" name="円/楕円 256"/>
        <xdr:cNvSpPr/>
      </xdr:nvSpPr>
      <xdr:spPr>
        <a:xfrm>
          <a:off x="3746500" y="1679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85909</xdr:rowOff>
    </xdr:from>
    <xdr:ext cx="534377" cy="259045"/>
    <xdr:sp macro="" textlink="">
      <xdr:nvSpPr>
        <xdr:cNvPr id="258" name="テキスト ボックス 257"/>
        <xdr:cNvSpPr txBox="1"/>
      </xdr:nvSpPr>
      <xdr:spPr>
        <a:xfrm>
          <a:off x="3530111" y="1688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163598</xdr:rowOff>
    </xdr:from>
    <xdr:to>
      <xdr:col>4</xdr:col>
      <xdr:colOff>206375</xdr:colOff>
      <xdr:row>98</xdr:row>
      <xdr:rowOff>93748</xdr:rowOff>
    </xdr:to>
    <xdr:sp macro="" textlink="">
      <xdr:nvSpPr>
        <xdr:cNvPr id="259" name="円/楕円 258"/>
        <xdr:cNvSpPr/>
      </xdr:nvSpPr>
      <xdr:spPr>
        <a:xfrm>
          <a:off x="2857500" y="1679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84875</xdr:rowOff>
    </xdr:from>
    <xdr:ext cx="534377" cy="259045"/>
    <xdr:sp macro="" textlink="">
      <xdr:nvSpPr>
        <xdr:cNvPr id="260" name="テキスト ボックス 259"/>
        <xdr:cNvSpPr txBox="1"/>
      </xdr:nvSpPr>
      <xdr:spPr>
        <a:xfrm>
          <a:off x="2641111" y="1688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2087</xdr:rowOff>
    </xdr:from>
    <xdr:to>
      <xdr:col>3</xdr:col>
      <xdr:colOff>3175</xdr:colOff>
      <xdr:row>98</xdr:row>
      <xdr:rowOff>103687</xdr:rowOff>
    </xdr:to>
    <xdr:sp macro="" textlink="">
      <xdr:nvSpPr>
        <xdr:cNvPr id="261" name="円/楕円 260"/>
        <xdr:cNvSpPr/>
      </xdr:nvSpPr>
      <xdr:spPr>
        <a:xfrm>
          <a:off x="1968500" y="1680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94814</xdr:rowOff>
    </xdr:from>
    <xdr:ext cx="534377" cy="259045"/>
    <xdr:sp macro="" textlink="">
      <xdr:nvSpPr>
        <xdr:cNvPr id="262" name="テキスト ボックス 261"/>
        <xdr:cNvSpPr txBox="1"/>
      </xdr:nvSpPr>
      <xdr:spPr>
        <a:xfrm>
          <a:off x="1752111" y="1689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19,975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146093</xdr:rowOff>
    </xdr:from>
    <xdr:to>
      <xdr:col>1</xdr:col>
      <xdr:colOff>485775</xdr:colOff>
      <xdr:row>98</xdr:row>
      <xdr:rowOff>76243</xdr:rowOff>
    </xdr:to>
    <xdr:sp macro="" textlink="">
      <xdr:nvSpPr>
        <xdr:cNvPr id="263" name="円/楕円 262"/>
        <xdr:cNvSpPr/>
      </xdr:nvSpPr>
      <xdr:spPr>
        <a:xfrm>
          <a:off x="1079500" y="1677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67370</xdr:rowOff>
    </xdr:from>
    <xdr:ext cx="534377" cy="259045"/>
    <xdr:sp macro="" textlink="">
      <xdr:nvSpPr>
        <xdr:cNvPr id="264" name="テキスト ボックス 263"/>
        <xdr:cNvSpPr txBox="1"/>
      </xdr:nvSpPr>
      <xdr:spPr>
        <a:xfrm>
          <a:off x="863111" y="1686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49403</xdr:rowOff>
    </xdr:from>
    <xdr:to>
      <xdr:col>15</xdr:col>
      <xdr:colOff>180975</xdr:colOff>
      <xdr:row>39</xdr:row>
      <xdr:rowOff>1524</xdr:rowOff>
    </xdr:to>
    <xdr:cxnSp macro="">
      <xdr:nvCxnSpPr>
        <xdr:cNvPr id="293" name="直線コネクタ 292"/>
        <xdr:cNvCxnSpPr/>
      </xdr:nvCxnSpPr>
      <xdr:spPr>
        <a:xfrm>
          <a:off x="9639300" y="6564503"/>
          <a:ext cx="838200" cy="12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49403</xdr:rowOff>
    </xdr:from>
    <xdr:to>
      <xdr:col>14</xdr:col>
      <xdr:colOff>28575</xdr:colOff>
      <xdr:row>38</xdr:row>
      <xdr:rowOff>78613</xdr:rowOff>
    </xdr:to>
    <xdr:cxnSp macro="">
      <xdr:nvCxnSpPr>
        <xdr:cNvPr id="296" name="直線コネクタ 295"/>
        <xdr:cNvCxnSpPr/>
      </xdr:nvCxnSpPr>
      <xdr:spPr>
        <a:xfrm flipV="1">
          <a:off x="8750300" y="6564503"/>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100601</xdr:rowOff>
    </xdr:from>
    <xdr:ext cx="469744" cy="259045"/>
    <xdr:sp macro="" textlink="">
      <xdr:nvSpPr>
        <xdr:cNvPr id="298" name="テキスト ボックス 297"/>
        <xdr:cNvSpPr txBox="1"/>
      </xdr:nvSpPr>
      <xdr:spPr>
        <a:xfrm>
          <a:off x="9404427"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44323</xdr:rowOff>
    </xdr:from>
    <xdr:to>
      <xdr:col>12</xdr:col>
      <xdr:colOff>511175</xdr:colOff>
      <xdr:row>38</xdr:row>
      <xdr:rowOff>78613</xdr:rowOff>
    </xdr:to>
    <xdr:cxnSp macro="">
      <xdr:nvCxnSpPr>
        <xdr:cNvPr id="299" name="直線コネクタ 298"/>
        <xdr:cNvCxnSpPr/>
      </xdr:nvCxnSpPr>
      <xdr:spPr>
        <a:xfrm>
          <a:off x="7861300" y="65594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139827</xdr:rowOff>
    </xdr:from>
    <xdr:to>
      <xdr:col>11</xdr:col>
      <xdr:colOff>307975</xdr:colOff>
      <xdr:row>38</xdr:row>
      <xdr:rowOff>44323</xdr:rowOff>
    </xdr:to>
    <xdr:cxnSp macro="">
      <xdr:nvCxnSpPr>
        <xdr:cNvPr id="302" name="直線コネクタ 301"/>
        <xdr:cNvCxnSpPr/>
      </xdr:nvCxnSpPr>
      <xdr:spPr>
        <a:xfrm>
          <a:off x="6972300" y="6483477"/>
          <a:ext cx="889000"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6" name="テキスト ボックス 305"/>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122174</xdr:rowOff>
    </xdr:from>
    <xdr:to>
      <xdr:col>15</xdr:col>
      <xdr:colOff>231775</xdr:colOff>
      <xdr:row>39</xdr:row>
      <xdr:rowOff>52324</xdr:rowOff>
    </xdr:to>
    <xdr:sp macro="" textlink="">
      <xdr:nvSpPr>
        <xdr:cNvPr id="312" name="円/楕円 311"/>
        <xdr:cNvSpPr/>
      </xdr:nvSpPr>
      <xdr:spPr>
        <a:xfrm>
          <a:off x="10426700" y="663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37101</xdr:rowOff>
    </xdr:from>
    <xdr:ext cx="378565" cy="259045"/>
    <xdr:sp macro="" textlink="">
      <xdr:nvSpPr>
        <xdr:cNvPr id="313" name="労働費該当値テキスト"/>
        <xdr:cNvSpPr txBox="1"/>
      </xdr:nvSpPr>
      <xdr:spPr>
        <a:xfrm>
          <a:off x="10528300" y="6552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170053</xdr:rowOff>
    </xdr:from>
    <xdr:to>
      <xdr:col>14</xdr:col>
      <xdr:colOff>79375</xdr:colOff>
      <xdr:row>38</xdr:row>
      <xdr:rowOff>100203</xdr:rowOff>
    </xdr:to>
    <xdr:sp macro="" textlink="">
      <xdr:nvSpPr>
        <xdr:cNvPr id="314" name="円/楕円 313"/>
        <xdr:cNvSpPr/>
      </xdr:nvSpPr>
      <xdr:spPr>
        <a:xfrm>
          <a:off x="9588500" y="6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116730</xdr:rowOff>
    </xdr:from>
    <xdr:ext cx="469744" cy="259045"/>
    <xdr:sp macro="" textlink="">
      <xdr:nvSpPr>
        <xdr:cNvPr id="315" name="テキスト ボックス 314"/>
        <xdr:cNvSpPr txBox="1"/>
      </xdr:nvSpPr>
      <xdr:spPr>
        <a:xfrm>
          <a:off x="9404427" y="6288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27813</xdr:rowOff>
    </xdr:from>
    <xdr:to>
      <xdr:col>12</xdr:col>
      <xdr:colOff>561975</xdr:colOff>
      <xdr:row>38</xdr:row>
      <xdr:rowOff>129413</xdr:rowOff>
    </xdr:to>
    <xdr:sp macro="" textlink="">
      <xdr:nvSpPr>
        <xdr:cNvPr id="316" name="円/楕円 315"/>
        <xdr:cNvSpPr/>
      </xdr:nvSpPr>
      <xdr:spPr>
        <a:xfrm>
          <a:off x="8699500" y="654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120540</xdr:rowOff>
    </xdr:from>
    <xdr:ext cx="469744" cy="259045"/>
    <xdr:sp macro="" textlink="">
      <xdr:nvSpPr>
        <xdr:cNvPr id="317" name="テキスト ボックス 316"/>
        <xdr:cNvSpPr txBox="1"/>
      </xdr:nvSpPr>
      <xdr:spPr>
        <a:xfrm>
          <a:off x="8515427" y="663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164973</xdr:rowOff>
    </xdr:from>
    <xdr:to>
      <xdr:col>11</xdr:col>
      <xdr:colOff>358775</xdr:colOff>
      <xdr:row>38</xdr:row>
      <xdr:rowOff>95123</xdr:rowOff>
    </xdr:to>
    <xdr:sp macro="" textlink="">
      <xdr:nvSpPr>
        <xdr:cNvPr id="318" name="円/楕円 317"/>
        <xdr:cNvSpPr/>
      </xdr:nvSpPr>
      <xdr:spPr>
        <a:xfrm>
          <a:off x="7810500" y="650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86250</xdr:rowOff>
    </xdr:from>
    <xdr:ext cx="469744" cy="259045"/>
    <xdr:sp macro="" textlink="">
      <xdr:nvSpPr>
        <xdr:cNvPr id="319" name="テキスト ボックス 318"/>
        <xdr:cNvSpPr txBox="1"/>
      </xdr:nvSpPr>
      <xdr:spPr>
        <a:xfrm>
          <a:off x="7626427" y="6601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89027</xdr:rowOff>
    </xdr:from>
    <xdr:to>
      <xdr:col>10</xdr:col>
      <xdr:colOff>155575</xdr:colOff>
      <xdr:row>38</xdr:row>
      <xdr:rowOff>19177</xdr:rowOff>
    </xdr:to>
    <xdr:sp macro="" textlink="">
      <xdr:nvSpPr>
        <xdr:cNvPr id="320" name="円/楕円 319"/>
        <xdr:cNvSpPr/>
      </xdr:nvSpPr>
      <xdr:spPr>
        <a:xfrm>
          <a:off x="6921500" y="64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10304</xdr:rowOff>
    </xdr:from>
    <xdr:ext cx="469744" cy="259045"/>
    <xdr:sp macro="" textlink="">
      <xdr:nvSpPr>
        <xdr:cNvPr id="321" name="テキスト ボックス 320"/>
        <xdr:cNvSpPr txBox="1"/>
      </xdr:nvSpPr>
      <xdr:spPr>
        <a:xfrm>
          <a:off x="6737427" y="652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54814</xdr:rowOff>
    </xdr:from>
    <xdr:to>
      <xdr:col>15</xdr:col>
      <xdr:colOff>180975</xdr:colOff>
      <xdr:row>59</xdr:row>
      <xdr:rowOff>57136</xdr:rowOff>
    </xdr:to>
    <xdr:cxnSp macro="">
      <xdr:nvCxnSpPr>
        <xdr:cNvPr id="352" name="直線コネクタ 351"/>
        <xdr:cNvCxnSpPr/>
      </xdr:nvCxnSpPr>
      <xdr:spPr>
        <a:xfrm flipV="1">
          <a:off x="9639300" y="10170364"/>
          <a:ext cx="838200" cy="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51467</xdr:rowOff>
    </xdr:from>
    <xdr:to>
      <xdr:col>14</xdr:col>
      <xdr:colOff>28575</xdr:colOff>
      <xdr:row>59</xdr:row>
      <xdr:rowOff>57136</xdr:rowOff>
    </xdr:to>
    <xdr:cxnSp macro="">
      <xdr:nvCxnSpPr>
        <xdr:cNvPr id="355" name="直線コネクタ 354"/>
        <xdr:cNvCxnSpPr/>
      </xdr:nvCxnSpPr>
      <xdr:spPr>
        <a:xfrm>
          <a:off x="8750300" y="10167017"/>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119466</xdr:rowOff>
    </xdr:from>
    <xdr:ext cx="534377" cy="259045"/>
    <xdr:sp macro="" textlink="">
      <xdr:nvSpPr>
        <xdr:cNvPr id="357" name="テキスト ボックス 356"/>
        <xdr:cNvSpPr txBox="1"/>
      </xdr:nvSpPr>
      <xdr:spPr>
        <a:xfrm>
          <a:off x="9372111" y="989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51467</xdr:rowOff>
    </xdr:from>
    <xdr:to>
      <xdr:col>12</xdr:col>
      <xdr:colOff>511175</xdr:colOff>
      <xdr:row>59</xdr:row>
      <xdr:rowOff>61147</xdr:rowOff>
    </xdr:to>
    <xdr:cxnSp macro="">
      <xdr:nvCxnSpPr>
        <xdr:cNvPr id="358" name="直線コネクタ 357"/>
        <xdr:cNvCxnSpPr/>
      </xdr:nvCxnSpPr>
      <xdr:spPr>
        <a:xfrm flipV="1">
          <a:off x="7861300" y="10167017"/>
          <a:ext cx="889000" cy="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0" name="テキスト ボックス 359"/>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55670</xdr:rowOff>
    </xdr:from>
    <xdr:to>
      <xdr:col>11</xdr:col>
      <xdr:colOff>307975</xdr:colOff>
      <xdr:row>59</xdr:row>
      <xdr:rowOff>61147</xdr:rowOff>
    </xdr:to>
    <xdr:cxnSp macro="">
      <xdr:nvCxnSpPr>
        <xdr:cNvPr id="361" name="直線コネクタ 360"/>
        <xdr:cNvCxnSpPr/>
      </xdr:nvCxnSpPr>
      <xdr:spPr>
        <a:xfrm>
          <a:off x="6972300" y="10171220"/>
          <a:ext cx="889000" cy="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125404</xdr:rowOff>
    </xdr:from>
    <xdr:ext cx="534377" cy="259045"/>
    <xdr:sp macro="" textlink="">
      <xdr:nvSpPr>
        <xdr:cNvPr id="363" name="テキスト ボックス 362"/>
        <xdr:cNvSpPr txBox="1"/>
      </xdr:nvSpPr>
      <xdr:spPr>
        <a:xfrm>
          <a:off x="7594111" y="989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4014</xdr:rowOff>
    </xdr:from>
    <xdr:to>
      <xdr:col>15</xdr:col>
      <xdr:colOff>231775</xdr:colOff>
      <xdr:row>59</xdr:row>
      <xdr:rowOff>105614</xdr:rowOff>
    </xdr:to>
    <xdr:sp macro="" textlink="">
      <xdr:nvSpPr>
        <xdr:cNvPr id="371" name="円/楕円 370"/>
        <xdr:cNvSpPr/>
      </xdr:nvSpPr>
      <xdr:spPr>
        <a:xfrm>
          <a:off x="10426700" y="101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105225</xdr:rowOff>
    </xdr:from>
    <xdr:ext cx="534377" cy="259045"/>
    <xdr:sp macro="" textlink="">
      <xdr:nvSpPr>
        <xdr:cNvPr id="372" name="農林水産業費該当値テキスト"/>
        <xdr:cNvSpPr txBox="1"/>
      </xdr:nvSpPr>
      <xdr:spPr>
        <a:xfrm>
          <a:off x="10528300" y="10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13,493</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6336</xdr:rowOff>
    </xdr:from>
    <xdr:to>
      <xdr:col>14</xdr:col>
      <xdr:colOff>79375</xdr:colOff>
      <xdr:row>59</xdr:row>
      <xdr:rowOff>107936</xdr:rowOff>
    </xdr:to>
    <xdr:sp macro="" textlink="">
      <xdr:nvSpPr>
        <xdr:cNvPr id="373" name="円/楕円 372"/>
        <xdr:cNvSpPr/>
      </xdr:nvSpPr>
      <xdr:spPr>
        <a:xfrm>
          <a:off x="9588500" y="101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99063</xdr:rowOff>
    </xdr:from>
    <xdr:ext cx="534377" cy="259045"/>
    <xdr:sp macro="" textlink="">
      <xdr:nvSpPr>
        <xdr:cNvPr id="374" name="テキスト ボックス 373"/>
        <xdr:cNvSpPr txBox="1"/>
      </xdr:nvSpPr>
      <xdr:spPr>
        <a:xfrm>
          <a:off x="9372111" y="1021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12,782</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667</xdr:rowOff>
    </xdr:from>
    <xdr:to>
      <xdr:col>12</xdr:col>
      <xdr:colOff>561975</xdr:colOff>
      <xdr:row>59</xdr:row>
      <xdr:rowOff>102267</xdr:rowOff>
    </xdr:to>
    <xdr:sp macro="" textlink="">
      <xdr:nvSpPr>
        <xdr:cNvPr id="375" name="円/楕円 374"/>
        <xdr:cNvSpPr/>
      </xdr:nvSpPr>
      <xdr:spPr>
        <a:xfrm>
          <a:off x="8699500" y="1011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118794</xdr:rowOff>
    </xdr:from>
    <xdr:ext cx="534377" cy="259045"/>
    <xdr:sp macro="" textlink="">
      <xdr:nvSpPr>
        <xdr:cNvPr id="376" name="テキスト ボックス 375"/>
        <xdr:cNvSpPr txBox="1"/>
      </xdr:nvSpPr>
      <xdr:spPr>
        <a:xfrm>
          <a:off x="8483111" y="989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14,518</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10347</xdr:rowOff>
    </xdr:from>
    <xdr:to>
      <xdr:col>11</xdr:col>
      <xdr:colOff>358775</xdr:colOff>
      <xdr:row>59</xdr:row>
      <xdr:rowOff>111947</xdr:rowOff>
    </xdr:to>
    <xdr:sp macro="" textlink="">
      <xdr:nvSpPr>
        <xdr:cNvPr id="377" name="円/楕円 376"/>
        <xdr:cNvSpPr/>
      </xdr:nvSpPr>
      <xdr:spPr>
        <a:xfrm>
          <a:off x="7810500" y="1012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103074</xdr:rowOff>
    </xdr:from>
    <xdr:ext cx="534377" cy="259045"/>
    <xdr:sp macro="" textlink="">
      <xdr:nvSpPr>
        <xdr:cNvPr id="378" name="テキスト ボックス 377"/>
        <xdr:cNvSpPr txBox="1"/>
      </xdr:nvSpPr>
      <xdr:spPr>
        <a:xfrm>
          <a:off x="7594111" y="1021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11,554</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4870</xdr:rowOff>
    </xdr:from>
    <xdr:to>
      <xdr:col>10</xdr:col>
      <xdr:colOff>155575</xdr:colOff>
      <xdr:row>59</xdr:row>
      <xdr:rowOff>106470</xdr:rowOff>
    </xdr:to>
    <xdr:sp macro="" textlink="">
      <xdr:nvSpPr>
        <xdr:cNvPr id="379" name="円/楕円 378"/>
        <xdr:cNvSpPr/>
      </xdr:nvSpPr>
      <xdr:spPr>
        <a:xfrm>
          <a:off x="6921500" y="101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122997</xdr:rowOff>
    </xdr:from>
    <xdr:ext cx="534377" cy="259045"/>
    <xdr:sp macro="" textlink="">
      <xdr:nvSpPr>
        <xdr:cNvPr id="380" name="テキスト ボックス 379"/>
        <xdr:cNvSpPr txBox="1"/>
      </xdr:nvSpPr>
      <xdr:spPr>
        <a:xfrm>
          <a:off x="6705111" y="989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121021</xdr:rowOff>
    </xdr:from>
    <xdr:to>
      <xdr:col>15</xdr:col>
      <xdr:colOff>180975</xdr:colOff>
      <xdr:row>79</xdr:row>
      <xdr:rowOff>10573</xdr:rowOff>
    </xdr:to>
    <xdr:cxnSp macro="">
      <xdr:nvCxnSpPr>
        <xdr:cNvPr id="411" name="直線コネクタ 410"/>
        <xdr:cNvCxnSpPr/>
      </xdr:nvCxnSpPr>
      <xdr:spPr>
        <a:xfrm flipV="1">
          <a:off x="9639300" y="13494121"/>
          <a:ext cx="838200" cy="6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135715</xdr:rowOff>
    </xdr:from>
    <xdr:ext cx="534377" cy="259045"/>
    <xdr:sp macro="" textlink="">
      <xdr:nvSpPr>
        <xdr:cNvPr id="412" name="商工費平均値テキスト"/>
        <xdr:cNvSpPr txBox="1"/>
      </xdr:nvSpPr>
      <xdr:spPr>
        <a:xfrm>
          <a:off x="10528300" y="12994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9365</xdr:rowOff>
    </xdr:from>
    <xdr:to>
      <xdr:col>14</xdr:col>
      <xdr:colOff>28575</xdr:colOff>
      <xdr:row>79</xdr:row>
      <xdr:rowOff>10573</xdr:rowOff>
    </xdr:to>
    <xdr:cxnSp macro="">
      <xdr:nvCxnSpPr>
        <xdr:cNvPr id="414" name="直線コネクタ 413"/>
        <xdr:cNvCxnSpPr/>
      </xdr:nvCxnSpPr>
      <xdr:spPr>
        <a:xfrm>
          <a:off x="8750300" y="13553915"/>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42663</xdr:rowOff>
    </xdr:from>
    <xdr:ext cx="469744" cy="259045"/>
    <xdr:sp macro="" textlink="">
      <xdr:nvSpPr>
        <xdr:cNvPr id="416" name="テキスト ボックス 415"/>
        <xdr:cNvSpPr txBox="1"/>
      </xdr:nvSpPr>
      <xdr:spPr>
        <a:xfrm>
          <a:off x="9404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9365</xdr:rowOff>
    </xdr:from>
    <xdr:to>
      <xdr:col>12</xdr:col>
      <xdr:colOff>511175</xdr:colOff>
      <xdr:row>79</xdr:row>
      <xdr:rowOff>10770</xdr:rowOff>
    </xdr:to>
    <xdr:cxnSp macro="">
      <xdr:nvCxnSpPr>
        <xdr:cNvPr id="417" name="直線コネクタ 416"/>
        <xdr:cNvCxnSpPr/>
      </xdr:nvCxnSpPr>
      <xdr:spPr>
        <a:xfrm flipV="1">
          <a:off x="7861300" y="13553915"/>
          <a:ext cx="889000" cy="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56053</xdr:rowOff>
    </xdr:from>
    <xdr:ext cx="469744" cy="259045"/>
    <xdr:sp macro="" textlink="">
      <xdr:nvSpPr>
        <xdr:cNvPr id="419" name="テキスト ボックス 418"/>
        <xdr:cNvSpPr txBox="1"/>
      </xdr:nvSpPr>
      <xdr:spPr>
        <a:xfrm>
          <a:off x="8515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10770</xdr:rowOff>
    </xdr:from>
    <xdr:to>
      <xdr:col>11</xdr:col>
      <xdr:colOff>307975</xdr:colOff>
      <xdr:row>79</xdr:row>
      <xdr:rowOff>16059</xdr:rowOff>
    </xdr:to>
    <xdr:cxnSp macro="">
      <xdr:nvCxnSpPr>
        <xdr:cNvPr id="420" name="直線コネクタ 419"/>
        <xdr:cNvCxnSpPr/>
      </xdr:nvCxnSpPr>
      <xdr:spPr>
        <a:xfrm flipV="1">
          <a:off x="6972300" y="13555320"/>
          <a:ext cx="889000" cy="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69541</xdr:rowOff>
    </xdr:from>
    <xdr:ext cx="469744" cy="259045"/>
    <xdr:sp macro="" textlink="">
      <xdr:nvSpPr>
        <xdr:cNvPr id="422" name="テキスト ボックス 421"/>
        <xdr:cNvSpPr txBox="1"/>
      </xdr:nvSpPr>
      <xdr:spPr>
        <a:xfrm>
          <a:off x="7626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59841</xdr:rowOff>
    </xdr:from>
    <xdr:ext cx="469744" cy="259045"/>
    <xdr:sp macro="" textlink="">
      <xdr:nvSpPr>
        <xdr:cNvPr id="424" name="テキスト ボックス 423"/>
        <xdr:cNvSpPr txBox="1"/>
      </xdr:nvSpPr>
      <xdr:spPr>
        <a:xfrm>
          <a:off x="6737427" y="130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70221</xdr:rowOff>
    </xdr:from>
    <xdr:to>
      <xdr:col>15</xdr:col>
      <xdr:colOff>231775</xdr:colOff>
      <xdr:row>79</xdr:row>
      <xdr:rowOff>371</xdr:rowOff>
    </xdr:to>
    <xdr:sp macro="" textlink="">
      <xdr:nvSpPr>
        <xdr:cNvPr id="430" name="円/楕円 429"/>
        <xdr:cNvSpPr/>
      </xdr:nvSpPr>
      <xdr:spPr>
        <a:xfrm>
          <a:off x="10426700" y="1344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156598</xdr:rowOff>
    </xdr:from>
    <xdr:ext cx="469744" cy="259045"/>
    <xdr:sp macro="" textlink="">
      <xdr:nvSpPr>
        <xdr:cNvPr id="431" name="商工費該当値テキスト"/>
        <xdr:cNvSpPr txBox="1"/>
      </xdr:nvSpPr>
      <xdr:spPr>
        <a:xfrm>
          <a:off x="10528300" y="1335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131223</xdr:rowOff>
    </xdr:from>
    <xdr:to>
      <xdr:col>14</xdr:col>
      <xdr:colOff>79375</xdr:colOff>
      <xdr:row>79</xdr:row>
      <xdr:rowOff>61373</xdr:rowOff>
    </xdr:to>
    <xdr:sp macro="" textlink="">
      <xdr:nvSpPr>
        <xdr:cNvPr id="432" name="円/楕円 431"/>
        <xdr:cNvSpPr/>
      </xdr:nvSpPr>
      <xdr:spPr>
        <a:xfrm>
          <a:off x="9588500" y="1350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52500</xdr:rowOff>
    </xdr:from>
    <xdr:ext cx="469744" cy="259045"/>
    <xdr:sp macro="" textlink="">
      <xdr:nvSpPr>
        <xdr:cNvPr id="433" name="テキスト ボックス 432"/>
        <xdr:cNvSpPr txBox="1"/>
      </xdr:nvSpPr>
      <xdr:spPr>
        <a:xfrm>
          <a:off x="9404427" y="1359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130015</xdr:rowOff>
    </xdr:from>
    <xdr:to>
      <xdr:col>12</xdr:col>
      <xdr:colOff>561975</xdr:colOff>
      <xdr:row>79</xdr:row>
      <xdr:rowOff>60165</xdr:rowOff>
    </xdr:to>
    <xdr:sp macro="" textlink="">
      <xdr:nvSpPr>
        <xdr:cNvPr id="434" name="円/楕円 433"/>
        <xdr:cNvSpPr/>
      </xdr:nvSpPr>
      <xdr:spPr>
        <a:xfrm>
          <a:off x="8699500" y="1350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51292</xdr:rowOff>
    </xdr:from>
    <xdr:ext cx="469744" cy="259045"/>
    <xdr:sp macro="" textlink="">
      <xdr:nvSpPr>
        <xdr:cNvPr id="435" name="テキスト ボックス 434"/>
        <xdr:cNvSpPr txBox="1"/>
      </xdr:nvSpPr>
      <xdr:spPr>
        <a:xfrm>
          <a:off x="8515427" y="135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131420</xdr:rowOff>
    </xdr:from>
    <xdr:to>
      <xdr:col>11</xdr:col>
      <xdr:colOff>358775</xdr:colOff>
      <xdr:row>79</xdr:row>
      <xdr:rowOff>61570</xdr:rowOff>
    </xdr:to>
    <xdr:sp macro="" textlink="">
      <xdr:nvSpPr>
        <xdr:cNvPr id="436" name="円/楕円 435"/>
        <xdr:cNvSpPr/>
      </xdr:nvSpPr>
      <xdr:spPr>
        <a:xfrm>
          <a:off x="7810500" y="135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52697</xdr:rowOff>
    </xdr:from>
    <xdr:ext cx="469744" cy="259045"/>
    <xdr:sp macro="" textlink="">
      <xdr:nvSpPr>
        <xdr:cNvPr id="437" name="テキスト ボックス 436"/>
        <xdr:cNvSpPr txBox="1"/>
      </xdr:nvSpPr>
      <xdr:spPr>
        <a:xfrm>
          <a:off x="7626427" y="1359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136709</xdr:rowOff>
    </xdr:from>
    <xdr:to>
      <xdr:col>10</xdr:col>
      <xdr:colOff>155575</xdr:colOff>
      <xdr:row>79</xdr:row>
      <xdr:rowOff>66859</xdr:rowOff>
    </xdr:to>
    <xdr:sp macro="" textlink="">
      <xdr:nvSpPr>
        <xdr:cNvPr id="438" name="円/楕円 437"/>
        <xdr:cNvSpPr/>
      </xdr:nvSpPr>
      <xdr:spPr>
        <a:xfrm>
          <a:off x="6921500" y="1350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57986</xdr:rowOff>
    </xdr:from>
    <xdr:ext cx="469744" cy="259045"/>
    <xdr:sp macro="" textlink="">
      <xdr:nvSpPr>
        <xdr:cNvPr id="439" name="テキスト ボックス 438"/>
        <xdr:cNvSpPr txBox="1"/>
      </xdr:nvSpPr>
      <xdr:spPr>
        <a:xfrm>
          <a:off x="6737427" y="1360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130764</xdr:rowOff>
    </xdr:from>
    <xdr:to>
      <xdr:col>15</xdr:col>
      <xdr:colOff>180975</xdr:colOff>
      <xdr:row>98</xdr:row>
      <xdr:rowOff>131865</xdr:rowOff>
    </xdr:to>
    <xdr:cxnSp macro="">
      <xdr:nvCxnSpPr>
        <xdr:cNvPr id="468" name="直線コネクタ 467"/>
        <xdr:cNvCxnSpPr/>
      </xdr:nvCxnSpPr>
      <xdr:spPr>
        <a:xfrm flipV="1">
          <a:off x="9639300" y="16932864"/>
          <a:ext cx="838200" cy="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70418</xdr:rowOff>
    </xdr:from>
    <xdr:ext cx="534377" cy="259045"/>
    <xdr:sp macro="" textlink="">
      <xdr:nvSpPr>
        <xdr:cNvPr id="469" name="土木費平均値テキスト"/>
        <xdr:cNvSpPr txBox="1"/>
      </xdr:nvSpPr>
      <xdr:spPr>
        <a:xfrm>
          <a:off x="10528300" y="1670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112263</xdr:rowOff>
    </xdr:from>
    <xdr:to>
      <xdr:col>14</xdr:col>
      <xdr:colOff>28575</xdr:colOff>
      <xdr:row>98</xdr:row>
      <xdr:rowOff>131865</xdr:rowOff>
    </xdr:to>
    <xdr:cxnSp macro="">
      <xdr:nvCxnSpPr>
        <xdr:cNvPr id="471" name="直線コネクタ 470"/>
        <xdr:cNvCxnSpPr/>
      </xdr:nvCxnSpPr>
      <xdr:spPr>
        <a:xfrm>
          <a:off x="8750300" y="16914363"/>
          <a:ext cx="889000" cy="1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22272</xdr:rowOff>
    </xdr:from>
    <xdr:ext cx="534377" cy="259045"/>
    <xdr:sp macro="" textlink="">
      <xdr:nvSpPr>
        <xdr:cNvPr id="473" name="テキスト ボックス 472"/>
        <xdr:cNvSpPr txBox="1"/>
      </xdr:nvSpPr>
      <xdr:spPr>
        <a:xfrm>
          <a:off x="9372111" y="1665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112263</xdr:rowOff>
    </xdr:from>
    <xdr:to>
      <xdr:col>12</xdr:col>
      <xdr:colOff>511175</xdr:colOff>
      <xdr:row>98</xdr:row>
      <xdr:rowOff>149107</xdr:rowOff>
    </xdr:to>
    <xdr:cxnSp macro="">
      <xdr:nvCxnSpPr>
        <xdr:cNvPr id="474" name="直線コネクタ 473"/>
        <xdr:cNvCxnSpPr/>
      </xdr:nvCxnSpPr>
      <xdr:spPr>
        <a:xfrm flipV="1">
          <a:off x="7861300" y="16914363"/>
          <a:ext cx="889000" cy="3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165372</xdr:rowOff>
    </xdr:from>
    <xdr:ext cx="534377" cy="259045"/>
    <xdr:sp macro="" textlink="">
      <xdr:nvSpPr>
        <xdr:cNvPr id="476" name="テキスト ボックス 475"/>
        <xdr:cNvSpPr txBox="1"/>
      </xdr:nvSpPr>
      <xdr:spPr>
        <a:xfrm>
          <a:off x="8483111" y="169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136928</xdr:rowOff>
    </xdr:from>
    <xdr:to>
      <xdr:col>11</xdr:col>
      <xdr:colOff>307975</xdr:colOff>
      <xdr:row>98</xdr:row>
      <xdr:rowOff>149107</xdr:rowOff>
    </xdr:to>
    <xdr:cxnSp macro="">
      <xdr:nvCxnSpPr>
        <xdr:cNvPr id="477" name="直線コネクタ 476"/>
        <xdr:cNvCxnSpPr/>
      </xdr:nvCxnSpPr>
      <xdr:spPr>
        <a:xfrm>
          <a:off x="6972300" y="16939028"/>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32196</xdr:rowOff>
    </xdr:from>
    <xdr:ext cx="534377" cy="259045"/>
    <xdr:sp macro="" textlink="">
      <xdr:nvSpPr>
        <xdr:cNvPr id="479" name="テキスト ボックス 478"/>
        <xdr:cNvSpPr txBox="1"/>
      </xdr:nvSpPr>
      <xdr:spPr>
        <a:xfrm>
          <a:off x="7594111" y="166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30030</xdr:rowOff>
    </xdr:from>
    <xdr:ext cx="534377" cy="259045"/>
    <xdr:sp macro="" textlink="">
      <xdr:nvSpPr>
        <xdr:cNvPr id="481" name="テキスト ボックス 480"/>
        <xdr:cNvSpPr txBox="1"/>
      </xdr:nvSpPr>
      <xdr:spPr>
        <a:xfrm>
          <a:off x="6705111" y="1666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79964</xdr:rowOff>
    </xdr:from>
    <xdr:to>
      <xdr:col>15</xdr:col>
      <xdr:colOff>231775</xdr:colOff>
      <xdr:row>99</xdr:row>
      <xdr:rowOff>10114</xdr:rowOff>
    </xdr:to>
    <xdr:sp macro="" textlink="">
      <xdr:nvSpPr>
        <xdr:cNvPr id="487" name="円/楕円 486"/>
        <xdr:cNvSpPr/>
      </xdr:nvSpPr>
      <xdr:spPr>
        <a:xfrm>
          <a:off x="10426700" y="1688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25968</xdr:rowOff>
    </xdr:from>
    <xdr:ext cx="534377" cy="259045"/>
    <xdr:sp macro="" textlink="">
      <xdr:nvSpPr>
        <xdr:cNvPr id="488" name="土木費該当値テキスト"/>
        <xdr:cNvSpPr txBox="1"/>
      </xdr:nvSpPr>
      <xdr:spPr>
        <a:xfrm>
          <a:off x="10528300" y="1682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44,691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81065</xdr:rowOff>
    </xdr:from>
    <xdr:to>
      <xdr:col>14</xdr:col>
      <xdr:colOff>79375</xdr:colOff>
      <xdr:row>99</xdr:row>
      <xdr:rowOff>11215</xdr:rowOff>
    </xdr:to>
    <xdr:sp macro="" textlink="">
      <xdr:nvSpPr>
        <xdr:cNvPr id="489" name="円/楕円 488"/>
        <xdr:cNvSpPr/>
      </xdr:nvSpPr>
      <xdr:spPr>
        <a:xfrm>
          <a:off x="9588500" y="168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2342</xdr:rowOff>
    </xdr:from>
    <xdr:ext cx="534377" cy="259045"/>
    <xdr:sp macro="" textlink="">
      <xdr:nvSpPr>
        <xdr:cNvPr id="490" name="テキスト ボックス 489"/>
        <xdr:cNvSpPr txBox="1"/>
      </xdr:nvSpPr>
      <xdr:spPr>
        <a:xfrm>
          <a:off x="9372111" y="1697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44,113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61463</xdr:rowOff>
    </xdr:from>
    <xdr:to>
      <xdr:col>12</xdr:col>
      <xdr:colOff>561975</xdr:colOff>
      <xdr:row>98</xdr:row>
      <xdr:rowOff>163063</xdr:rowOff>
    </xdr:to>
    <xdr:sp macro="" textlink="">
      <xdr:nvSpPr>
        <xdr:cNvPr id="491" name="円/楕円 490"/>
        <xdr:cNvSpPr/>
      </xdr:nvSpPr>
      <xdr:spPr>
        <a:xfrm>
          <a:off x="8699500" y="168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8140</xdr:rowOff>
    </xdr:from>
    <xdr:ext cx="534377" cy="259045"/>
    <xdr:sp macro="" textlink="">
      <xdr:nvSpPr>
        <xdr:cNvPr id="492" name="テキスト ボックス 491"/>
        <xdr:cNvSpPr txBox="1"/>
      </xdr:nvSpPr>
      <xdr:spPr>
        <a:xfrm>
          <a:off x="8483111" y="1663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54,403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98307</xdr:rowOff>
    </xdr:from>
    <xdr:to>
      <xdr:col>11</xdr:col>
      <xdr:colOff>358775</xdr:colOff>
      <xdr:row>99</xdr:row>
      <xdr:rowOff>28457</xdr:rowOff>
    </xdr:to>
    <xdr:sp macro="" textlink="">
      <xdr:nvSpPr>
        <xdr:cNvPr id="493" name="円/楕円 492"/>
        <xdr:cNvSpPr/>
      </xdr:nvSpPr>
      <xdr:spPr>
        <a:xfrm>
          <a:off x="7810500" y="1690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19584</xdr:rowOff>
    </xdr:from>
    <xdr:ext cx="534377" cy="259045"/>
    <xdr:sp macro="" textlink="">
      <xdr:nvSpPr>
        <xdr:cNvPr id="494" name="テキスト ボックス 493"/>
        <xdr:cNvSpPr txBox="1"/>
      </xdr:nvSpPr>
      <xdr:spPr>
        <a:xfrm>
          <a:off x="7594111" y="1699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35,062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86128</xdr:rowOff>
    </xdr:from>
    <xdr:to>
      <xdr:col>10</xdr:col>
      <xdr:colOff>155575</xdr:colOff>
      <xdr:row>99</xdr:row>
      <xdr:rowOff>16278</xdr:rowOff>
    </xdr:to>
    <xdr:sp macro="" textlink="">
      <xdr:nvSpPr>
        <xdr:cNvPr id="495" name="円/楕円 494"/>
        <xdr:cNvSpPr/>
      </xdr:nvSpPr>
      <xdr:spPr>
        <a:xfrm>
          <a:off x="6921500" y="1688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7405</xdr:rowOff>
    </xdr:from>
    <xdr:ext cx="534377" cy="259045"/>
    <xdr:sp macro="" textlink="">
      <xdr:nvSpPr>
        <xdr:cNvPr id="496" name="テキスト ボックス 495"/>
        <xdr:cNvSpPr txBox="1"/>
      </xdr:nvSpPr>
      <xdr:spPr>
        <a:xfrm>
          <a:off x="6705111" y="1698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46298</xdr:rowOff>
    </xdr:from>
    <xdr:to>
      <xdr:col>23</xdr:col>
      <xdr:colOff>517525</xdr:colOff>
      <xdr:row>37</xdr:row>
      <xdr:rowOff>67996</xdr:rowOff>
    </xdr:to>
    <xdr:cxnSp macro="">
      <xdr:nvCxnSpPr>
        <xdr:cNvPr id="525" name="直線コネクタ 524"/>
        <xdr:cNvCxnSpPr/>
      </xdr:nvCxnSpPr>
      <xdr:spPr>
        <a:xfrm flipV="1">
          <a:off x="15481300" y="6389948"/>
          <a:ext cx="838200" cy="2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6"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60452</xdr:rowOff>
    </xdr:from>
    <xdr:to>
      <xdr:col>22</xdr:col>
      <xdr:colOff>365125</xdr:colOff>
      <xdr:row>37</xdr:row>
      <xdr:rowOff>67996</xdr:rowOff>
    </xdr:to>
    <xdr:cxnSp macro="">
      <xdr:nvCxnSpPr>
        <xdr:cNvPr id="528" name="直線コネクタ 527"/>
        <xdr:cNvCxnSpPr/>
      </xdr:nvCxnSpPr>
      <xdr:spPr>
        <a:xfrm>
          <a:off x="14592300" y="6404102"/>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125912</xdr:rowOff>
    </xdr:from>
    <xdr:ext cx="534377" cy="259045"/>
    <xdr:sp macro="" textlink="">
      <xdr:nvSpPr>
        <xdr:cNvPr id="530" name="テキスト ボックス 529"/>
        <xdr:cNvSpPr txBox="1"/>
      </xdr:nvSpPr>
      <xdr:spPr>
        <a:xfrm>
          <a:off x="15214111" y="61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60452</xdr:rowOff>
    </xdr:from>
    <xdr:to>
      <xdr:col>21</xdr:col>
      <xdr:colOff>161925</xdr:colOff>
      <xdr:row>37</xdr:row>
      <xdr:rowOff>66777</xdr:rowOff>
    </xdr:to>
    <xdr:cxnSp macro="">
      <xdr:nvCxnSpPr>
        <xdr:cNvPr id="531" name="直線コネクタ 530"/>
        <xdr:cNvCxnSpPr/>
      </xdr:nvCxnSpPr>
      <xdr:spPr>
        <a:xfrm flipV="1">
          <a:off x="13703300" y="6404102"/>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112342</xdr:rowOff>
    </xdr:from>
    <xdr:ext cx="534377" cy="259045"/>
    <xdr:sp macro="" textlink="">
      <xdr:nvSpPr>
        <xdr:cNvPr id="533" name="テキスト ボックス 532"/>
        <xdr:cNvSpPr txBox="1"/>
      </xdr:nvSpPr>
      <xdr:spPr>
        <a:xfrm>
          <a:off x="14325111" y="64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66777</xdr:rowOff>
    </xdr:from>
    <xdr:to>
      <xdr:col>19</xdr:col>
      <xdr:colOff>644525</xdr:colOff>
      <xdr:row>37</xdr:row>
      <xdr:rowOff>96685</xdr:rowOff>
    </xdr:to>
    <xdr:cxnSp macro="">
      <xdr:nvCxnSpPr>
        <xdr:cNvPr id="534" name="直線コネクタ 533"/>
        <xdr:cNvCxnSpPr/>
      </xdr:nvCxnSpPr>
      <xdr:spPr>
        <a:xfrm flipV="1">
          <a:off x="12814300" y="6410427"/>
          <a:ext cx="889000" cy="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127620</xdr:rowOff>
    </xdr:from>
    <xdr:ext cx="534377" cy="259045"/>
    <xdr:sp macro="" textlink="">
      <xdr:nvSpPr>
        <xdr:cNvPr id="536" name="テキスト ボックス 535"/>
        <xdr:cNvSpPr txBox="1"/>
      </xdr:nvSpPr>
      <xdr:spPr>
        <a:xfrm>
          <a:off x="13436111" y="64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158621</xdr:rowOff>
    </xdr:from>
    <xdr:ext cx="534377" cy="259045"/>
    <xdr:sp macro="" textlink="">
      <xdr:nvSpPr>
        <xdr:cNvPr id="538" name="テキスト ボックス 537"/>
        <xdr:cNvSpPr txBox="1"/>
      </xdr:nvSpPr>
      <xdr:spPr>
        <a:xfrm>
          <a:off x="12547111" y="61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166948</xdr:rowOff>
    </xdr:from>
    <xdr:to>
      <xdr:col>23</xdr:col>
      <xdr:colOff>568325</xdr:colOff>
      <xdr:row>37</xdr:row>
      <xdr:rowOff>97098</xdr:rowOff>
    </xdr:to>
    <xdr:sp macro="" textlink="">
      <xdr:nvSpPr>
        <xdr:cNvPr id="544" name="円/楕円 543"/>
        <xdr:cNvSpPr/>
      </xdr:nvSpPr>
      <xdr:spPr>
        <a:xfrm>
          <a:off x="16268700" y="633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145375</xdr:rowOff>
    </xdr:from>
    <xdr:ext cx="534377" cy="259045"/>
    <xdr:sp macro="" textlink="">
      <xdr:nvSpPr>
        <xdr:cNvPr id="545" name="消防費該当値テキスト"/>
        <xdr:cNvSpPr txBox="1"/>
      </xdr:nvSpPr>
      <xdr:spPr>
        <a:xfrm>
          <a:off x="16370300" y="631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17,903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17196</xdr:rowOff>
    </xdr:from>
    <xdr:to>
      <xdr:col>22</xdr:col>
      <xdr:colOff>415925</xdr:colOff>
      <xdr:row>37</xdr:row>
      <xdr:rowOff>118796</xdr:rowOff>
    </xdr:to>
    <xdr:sp macro="" textlink="">
      <xdr:nvSpPr>
        <xdr:cNvPr id="546" name="円/楕円 545"/>
        <xdr:cNvSpPr/>
      </xdr:nvSpPr>
      <xdr:spPr>
        <a:xfrm>
          <a:off x="15430500" y="63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109923</xdr:rowOff>
    </xdr:from>
    <xdr:ext cx="534377" cy="259045"/>
    <xdr:sp macro="" textlink="">
      <xdr:nvSpPr>
        <xdr:cNvPr id="547" name="テキスト ボックス 546"/>
        <xdr:cNvSpPr txBox="1"/>
      </xdr:nvSpPr>
      <xdr:spPr>
        <a:xfrm>
          <a:off x="15214111" y="645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9652</xdr:rowOff>
    </xdr:from>
    <xdr:to>
      <xdr:col>21</xdr:col>
      <xdr:colOff>212725</xdr:colOff>
      <xdr:row>37</xdr:row>
      <xdr:rowOff>111252</xdr:rowOff>
    </xdr:to>
    <xdr:sp macro="" textlink="">
      <xdr:nvSpPr>
        <xdr:cNvPr id="548" name="円/楕円 547"/>
        <xdr:cNvSpPr/>
      </xdr:nvSpPr>
      <xdr:spPr>
        <a:xfrm>
          <a:off x="14541500" y="63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127779</xdr:rowOff>
    </xdr:from>
    <xdr:ext cx="534377" cy="259045"/>
    <xdr:sp macro="" textlink="">
      <xdr:nvSpPr>
        <xdr:cNvPr id="549" name="テキスト ボックス 548"/>
        <xdr:cNvSpPr txBox="1"/>
      </xdr:nvSpPr>
      <xdr:spPr>
        <a:xfrm>
          <a:off x="14325111" y="612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15977</xdr:rowOff>
    </xdr:from>
    <xdr:to>
      <xdr:col>20</xdr:col>
      <xdr:colOff>9525</xdr:colOff>
      <xdr:row>37</xdr:row>
      <xdr:rowOff>117577</xdr:rowOff>
    </xdr:to>
    <xdr:sp macro="" textlink="">
      <xdr:nvSpPr>
        <xdr:cNvPr id="550" name="円/楕円 549"/>
        <xdr:cNvSpPr/>
      </xdr:nvSpPr>
      <xdr:spPr>
        <a:xfrm>
          <a:off x="13652500" y="63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134104</xdr:rowOff>
    </xdr:from>
    <xdr:ext cx="534377" cy="259045"/>
    <xdr:sp macro="" textlink="">
      <xdr:nvSpPr>
        <xdr:cNvPr id="551" name="テキスト ボックス 550"/>
        <xdr:cNvSpPr txBox="1"/>
      </xdr:nvSpPr>
      <xdr:spPr>
        <a:xfrm>
          <a:off x="13436111" y="613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45885</xdr:rowOff>
    </xdr:from>
    <xdr:to>
      <xdr:col>18</xdr:col>
      <xdr:colOff>492125</xdr:colOff>
      <xdr:row>37</xdr:row>
      <xdr:rowOff>147485</xdr:rowOff>
    </xdr:to>
    <xdr:sp macro="" textlink="">
      <xdr:nvSpPr>
        <xdr:cNvPr id="552" name="円/楕円 551"/>
        <xdr:cNvSpPr/>
      </xdr:nvSpPr>
      <xdr:spPr>
        <a:xfrm>
          <a:off x="12763500" y="63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138612</xdr:rowOff>
    </xdr:from>
    <xdr:ext cx="534377" cy="259045"/>
    <xdr:sp macro="" textlink="">
      <xdr:nvSpPr>
        <xdr:cNvPr id="553" name="テキスト ボックス 552"/>
        <xdr:cNvSpPr txBox="1"/>
      </xdr:nvSpPr>
      <xdr:spPr>
        <a:xfrm>
          <a:off x="12547111" y="648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18561</xdr:rowOff>
    </xdr:from>
    <xdr:to>
      <xdr:col>23</xdr:col>
      <xdr:colOff>517525</xdr:colOff>
      <xdr:row>57</xdr:row>
      <xdr:rowOff>58014</xdr:rowOff>
    </xdr:to>
    <xdr:cxnSp macro="">
      <xdr:nvCxnSpPr>
        <xdr:cNvPr id="583" name="直線コネクタ 582"/>
        <xdr:cNvCxnSpPr/>
      </xdr:nvCxnSpPr>
      <xdr:spPr>
        <a:xfrm>
          <a:off x="15481300" y="9791211"/>
          <a:ext cx="838200" cy="3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112310</xdr:rowOff>
    </xdr:from>
    <xdr:ext cx="534377" cy="259045"/>
    <xdr:sp macro="" textlink="">
      <xdr:nvSpPr>
        <xdr:cNvPr id="584" name="教育費平均値テキスト"/>
        <xdr:cNvSpPr txBox="1"/>
      </xdr:nvSpPr>
      <xdr:spPr>
        <a:xfrm>
          <a:off x="16370300" y="9370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18561</xdr:rowOff>
    </xdr:from>
    <xdr:to>
      <xdr:col>22</xdr:col>
      <xdr:colOff>365125</xdr:colOff>
      <xdr:row>57</xdr:row>
      <xdr:rowOff>80855</xdr:rowOff>
    </xdr:to>
    <xdr:cxnSp macro="">
      <xdr:nvCxnSpPr>
        <xdr:cNvPr id="586" name="直線コネクタ 585"/>
        <xdr:cNvCxnSpPr/>
      </xdr:nvCxnSpPr>
      <xdr:spPr>
        <a:xfrm flipV="1">
          <a:off x="14592300" y="9791211"/>
          <a:ext cx="889000" cy="6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88" name="テキスト ボックス 587"/>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145282</xdr:rowOff>
    </xdr:from>
    <xdr:to>
      <xdr:col>21</xdr:col>
      <xdr:colOff>161925</xdr:colOff>
      <xdr:row>57</xdr:row>
      <xdr:rowOff>80855</xdr:rowOff>
    </xdr:to>
    <xdr:cxnSp macro="">
      <xdr:nvCxnSpPr>
        <xdr:cNvPr id="589" name="直線コネクタ 588"/>
        <xdr:cNvCxnSpPr/>
      </xdr:nvCxnSpPr>
      <xdr:spPr>
        <a:xfrm>
          <a:off x="13703300" y="9746482"/>
          <a:ext cx="889000" cy="10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91" name="テキスト ボックス 590"/>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145282</xdr:rowOff>
    </xdr:from>
    <xdr:to>
      <xdr:col>19</xdr:col>
      <xdr:colOff>644525</xdr:colOff>
      <xdr:row>58</xdr:row>
      <xdr:rowOff>3187</xdr:rowOff>
    </xdr:to>
    <xdr:cxnSp macro="">
      <xdr:nvCxnSpPr>
        <xdr:cNvPr id="592" name="直線コネクタ 591"/>
        <xdr:cNvCxnSpPr/>
      </xdr:nvCxnSpPr>
      <xdr:spPr>
        <a:xfrm flipV="1">
          <a:off x="12814300" y="9746482"/>
          <a:ext cx="889000" cy="20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94" name="テキスト ボックス 593"/>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96" name="テキスト ボックス 595"/>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7214</xdr:rowOff>
    </xdr:from>
    <xdr:to>
      <xdr:col>23</xdr:col>
      <xdr:colOff>568325</xdr:colOff>
      <xdr:row>57</xdr:row>
      <xdr:rowOff>108814</xdr:rowOff>
    </xdr:to>
    <xdr:sp macro="" textlink="">
      <xdr:nvSpPr>
        <xdr:cNvPr id="602" name="円/楕円 601"/>
        <xdr:cNvSpPr/>
      </xdr:nvSpPr>
      <xdr:spPr>
        <a:xfrm>
          <a:off x="16268700" y="977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157091</xdr:rowOff>
    </xdr:from>
    <xdr:ext cx="534377" cy="259045"/>
    <xdr:sp macro="" textlink="">
      <xdr:nvSpPr>
        <xdr:cNvPr id="603" name="教育費該当値テキスト"/>
        <xdr:cNvSpPr txBox="1"/>
      </xdr:nvSpPr>
      <xdr:spPr>
        <a:xfrm>
          <a:off x="16370300" y="975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37,288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139211</xdr:rowOff>
    </xdr:from>
    <xdr:to>
      <xdr:col>22</xdr:col>
      <xdr:colOff>415925</xdr:colOff>
      <xdr:row>57</xdr:row>
      <xdr:rowOff>69361</xdr:rowOff>
    </xdr:to>
    <xdr:sp macro="" textlink="">
      <xdr:nvSpPr>
        <xdr:cNvPr id="604" name="円/楕円 603"/>
        <xdr:cNvSpPr/>
      </xdr:nvSpPr>
      <xdr:spPr>
        <a:xfrm>
          <a:off x="15430500" y="97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60488</xdr:rowOff>
    </xdr:from>
    <xdr:ext cx="534377" cy="259045"/>
    <xdr:sp macro="" textlink="">
      <xdr:nvSpPr>
        <xdr:cNvPr id="605" name="テキスト ボックス 604"/>
        <xdr:cNvSpPr txBox="1"/>
      </xdr:nvSpPr>
      <xdr:spPr>
        <a:xfrm>
          <a:off x="15214111" y="983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30055</xdr:rowOff>
    </xdr:from>
    <xdr:to>
      <xdr:col>21</xdr:col>
      <xdr:colOff>212725</xdr:colOff>
      <xdr:row>57</xdr:row>
      <xdr:rowOff>131655</xdr:rowOff>
    </xdr:to>
    <xdr:sp macro="" textlink="">
      <xdr:nvSpPr>
        <xdr:cNvPr id="606" name="円/楕円 605"/>
        <xdr:cNvSpPr/>
      </xdr:nvSpPr>
      <xdr:spPr>
        <a:xfrm>
          <a:off x="14541500" y="98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122782</xdr:rowOff>
    </xdr:from>
    <xdr:ext cx="534377" cy="259045"/>
    <xdr:sp macro="" textlink="">
      <xdr:nvSpPr>
        <xdr:cNvPr id="607" name="テキスト ボックス 606"/>
        <xdr:cNvSpPr txBox="1"/>
      </xdr:nvSpPr>
      <xdr:spPr>
        <a:xfrm>
          <a:off x="14325111" y="989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36,089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94482</xdr:rowOff>
    </xdr:from>
    <xdr:to>
      <xdr:col>20</xdr:col>
      <xdr:colOff>9525</xdr:colOff>
      <xdr:row>57</xdr:row>
      <xdr:rowOff>24632</xdr:rowOff>
    </xdr:to>
    <xdr:sp macro="" textlink="">
      <xdr:nvSpPr>
        <xdr:cNvPr id="608" name="円/楕円 607"/>
        <xdr:cNvSpPr/>
      </xdr:nvSpPr>
      <xdr:spPr>
        <a:xfrm>
          <a:off x="13652500" y="969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15759</xdr:rowOff>
    </xdr:from>
    <xdr:ext cx="534377" cy="259045"/>
    <xdr:sp macro="" textlink="">
      <xdr:nvSpPr>
        <xdr:cNvPr id="609" name="テキスト ボックス 608"/>
        <xdr:cNvSpPr txBox="1"/>
      </xdr:nvSpPr>
      <xdr:spPr>
        <a:xfrm>
          <a:off x="13436111" y="978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41,707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123837</xdr:rowOff>
    </xdr:from>
    <xdr:to>
      <xdr:col>18</xdr:col>
      <xdr:colOff>492125</xdr:colOff>
      <xdr:row>58</xdr:row>
      <xdr:rowOff>53987</xdr:rowOff>
    </xdr:to>
    <xdr:sp macro="" textlink="">
      <xdr:nvSpPr>
        <xdr:cNvPr id="610" name="円/楕円 609"/>
        <xdr:cNvSpPr/>
      </xdr:nvSpPr>
      <xdr:spPr>
        <a:xfrm>
          <a:off x="12763500" y="989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45114</xdr:rowOff>
    </xdr:from>
    <xdr:ext cx="534377" cy="259045"/>
    <xdr:sp macro="" textlink="">
      <xdr:nvSpPr>
        <xdr:cNvPr id="611" name="テキスト ボックス 610"/>
        <xdr:cNvSpPr txBox="1"/>
      </xdr:nvSpPr>
      <xdr:spPr>
        <a:xfrm>
          <a:off x="12547111" y="998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31,166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139463</xdr:rowOff>
    </xdr:from>
    <xdr:to>
      <xdr:col>23</xdr:col>
      <xdr:colOff>517525</xdr:colOff>
      <xdr:row>78</xdr:row>
      <xdr:rowOff>139700</xdr:rowOff>
    </xdr:to>
    <xdr:cxnSp macro="">
      <xdr:nvCxnSpPr>
        <xdr:cNvPr id="638" name="直線コネクタ 637"/>
        <xdr:cNvCxnSpPr/>
      </xdr:nvCxnSpPr>
      <xdr:spPr>
        <a:xfrm flipV="1">
          <a:off x="15481300" y="13512563"/>
          <a:ext cx="8382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125518</xdr:rowOff>
    </xdr:from>
    <xdr:to>
      <xdr:col>22</xdr:col>
      <xdr:colOff>365125</xdr:colOff>
      <xdr:row>78</xdr:row>
      <xdr:rowOff>139700</xdr:rowOff>
    </xdr:to>
    <xdr:cxnSp macro="">
      <xdr:nvCxnSpPr>
        <xdr:cNvPr id="641" name="直線コネクタ 640"/>
        <xdr:cNvCxnSpPr/>
      </xdr:nvCxnSpPr>
      <xdr:spPr>
        <a:xfrm>
          <a:off x="14592300" y="13498618"/>
          <a:ext cx="889000" cy="1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43" name="テキスト ボックス 642"/>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115387</xdr:rowOff>
    </xdr:from>
    <xdr:to>
      <xdr:col>21</xdr:col>
      <xdr:colOff>161925</xdr:colOff>
      <xdr:row>78</xdr:row>
      <xdr:rowOff>125518</xdr:rowOff>
    </xdr:to>
    <xdr:cxnSp macro="">
      <xdr:nvCxnSpPr>
        <xdr:cNvPr id="644" name="直線コネクタ 643"/>
        <xdr:cNvCxnSpPr/>
      </xdr:nvCxnSpPr>
      <xdr:spPr>
        <a:xfrm>
          <a:off x="13703300" y="13317037"/>
          <a:ext cx="889000" cy="18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6" name="テキスト ボックス 645"/>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15708</xdr:rowOff>
    </xdr:from>
    <xdr:to>
      <xdr:col>19</xdr:col>
      <xdr:colOff>644525</xdr:colOff>
      <xdr:row>77</xdr:row>
      <xdr:rowOff>115387</xdr:rowOff>
    </xdr:to>
    <xdr:cxnSp macro="">
      <xdr:nvCxnSpPr>
        <xdr:cNvPr id="647" name="直線コネクタ 646"/>
        <xdr:cNvCxnSpPr/>
      </xdr:nvCxnSpPr>
      <xdr:spPr>
        <a:xfrm>
          <a:off x="12814300" y="13217358"/>
          <a:ext cx="889000" cy="9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137608</xdr:rowOff>
    </xdr:from>
    <xdr:ext cx="469744" cy="259045"/>
    <xdr:sp macro="" textlink="">
      <xdr:nvSpPr>
        <xdr:cNvPr id="649" name="テキスト ボックス 648"/>
        <xdr:cNvSpPr txBox="1"/>
      </xdr:nvSpPr>
      <xdr:spPr>
        <a:xfrm>
          <a:off x="13468427" y="1351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147685</xdr:rowOff>
    </xdr:from>
    <xdr:ext cx="469744" cy="259045"/>
    <xdr:sp macro="" textlink="">
      <xdr:nvSpPr>
        <xdr:cNvPr id="651" name="テキスト ボックス 650"/>
        <xdr:cNvSpPr txBox="1"/>
      </xdr:nvSpPr>
      <xdr:spPr>
        <a:xfrm>
          <a:off x="12579427" y="1352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88663</xdr:rowOff>
    </xdr:from>
    <xdr:to>
      <xdr:col>23</xdr:col>
      <xdr:colOff>568325</xdr:colOff>
      <xdr:row>79</xdr:row>
      <xdr:rowOff>18813</xdr:rowOff>
    </xdr:to>
    <xdr:sp macro="" textlink="">
      <xdr:nvSpPr>
        <xdr:cNvPr id="657" name="円/楕円 656"/>
        <xdr:cNvSpPr/>
      </xdr:nvSpPr>
      <xdr:spPr>
        <a:xfrm>
          <a:off x="16268700" y="1346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11037</xdr:rowOff>
    </xdr:from>
    <xdr:ext cx="313932" cy="259045"/>
    <xdr:sp macro="" textlink="">
      <xdr:nvSpPr>
        <xdr:cNvPr id="658" name="災害復旧費該当値テキスト"/>
        <xdr:cNvSpPr txBox="1"/>
      </xdr:nvSpPr>
      <xdr:spPr>
        <a:xfrm>
          <a:off x="16370300" y="133841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9" name="円/楕円 658"/>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60" name="テキスト ボックス 659"/>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74718</xdr:rowOff>
    </xdr:from>
    <xdr:to>
      <xdr:col>21</xdr:col>
      <xdr:colOff>212725</xdr:colOff>
      <xdr:row>79</xdr:row>
      <xdr:rowOff>4868</xdr:rowOff>
    </xdr:to>
    <xdr:sp macro="" textlink="">
      <xdr:nvSpPr>
        <xdr:cNvPr id="661" name="円/楕円 660"/>
        <xdr:cNvSpPr/>
      </xdr:nvSpPr>
      <xdr:spPr>
        <a:xfrm>
          <a:off x="14541500" y="1344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167445</xdr:rowOff>
    </xdr:from>
    <xdr:ext cx="469744" cy="259045"/>
    <xdr:sp macro="" textlink="">
      <xdr:nvSpPr>
        <xdr:cNvPr id="662" name="テキスト ボックス 661"/>
        <xdr:cNvSpPr txBox="1"/>
      </xdr:nvSpPr>
      <xdr:spPr>
        <a:xfrm>
          <a:off x="14357427" y="1354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64587</xdr:rowOff>
    </xdr:from>
    <xdr:to>
      <xdr:col>20</xdr:col>
      <xdr:colOff>9525</xdr:colOff>
      <xdr:row>77</xdr:row>
      <xdr:rowOff>166187</xdr:rowOff>
    </xdr:to>
    <xdr:sp macro="" textlink="">
      <xdr:nvSpPr>
        <xdr:cNvPr id="663" name="円/楕円 662"/>
        <xdr:cNvSpPr/>
      </xdr:nvSpPr>
      <xdr:spPr>
        <a:xfrm>
          <a:off x="13652500" y="1326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11264</xdr:rowOff>
    </xdr:from>
    <xdr:ext cx="534377" cy="259045"/>
    <xdr:sp macro="" textlink="">
      <xdr:nvSpPr>
        <xdr:cNvPr id="664" name="テキスト ボックス 663"/>
        <xdr:cNvSpPr txBox="1"/>
      </xdr:nvSpPr>
      <xdr:spPr>
        <a:xfrm>
          <a:off x="13436111" y="1304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136358</xdr:rowOff>
    </xdr:from>
    <xdr:to>
      <xdr:col>18</xdr:col>
      <xdr:colOff>492125</xdr:colOff>
      <xdr:row>77</xdr:row>
      <xdr:rowOff>66508</xdr:rowOff>
    </xdr:to>
    <xdr:sp macro="" textlink="">
      <xdr:nvSpPr>
        <xdr:cNvPr id="665" name="円/楕円 664"/>
        <xdr:cNvSpPr/>
      </xdr:nvSpPr>
      <xdr:spPr>
        <a:xfrm>
          <a:off x="12763500" y="1316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83035</xdr:rowOff>
    </xdr:from>
    <xdr:ext cx="534377" cy="259045"/>
    <xdr:sp macro="" textlink="">
      <xdr:nvSpPr>
        <xdr:cNvPr id="666" name="テキスト ボックス 665"/>
        <xdr:cNvSpPr txBox="1"/>
      </xdr:nvSpPr>
      <xdr:spPr>
        <a:xfrm>
          <a:off x="12547111" y="1294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105321</xdr:rowOff>
    </xdr:from>
    <xdr:to>
      <xdr:col>23</xdr:col>
      <xdr:colOff>517525</xdr:colOff>
      <xdr:row>96</xdr:row>
      <xdr:rowOff>155321</xdr:rowOff>
    </xdr:to>
    <xdr:cxnSp macro="">
      <xdr:nvCxnSpPr>
        <xdr:cNvPr id="695" name="直線コネクタ 694"/>
        <xdr:cNvCxnSpPr/>
      </xdr:nvCxnSpPr>
      <xdr:spPr>
        <a:xfrm>
          <a:off x="15481300" y="16564521"/>
          <a:ext cx="838200" cy="5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37228</xdr:rowOff>
    </xdr:from>
    <xdr:ext cx="534377" cy="259045"/>
    <xdr:sp macro="" textlink="">
      <xdr:nvSpPr>
        <xdr:cNvPr id="696" name="公債費平均値テキスト"/>
        <xdr:cNvSpPr txBox="1"/>
      </xdr:nvSpPr>
      <xdr:spPr>
        <a:xfrm>
          <a:off x="16370300" y="161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92863</xdr:rowOff>
    </xdr:from>
    <xdr:to>
      <xdr:col>22</xdr:col>
      <xdr:colOff>365125</xdr:colOff>
      <xdr:row>96</xdr:row>
      <xdr:rowOff>105321</xdr:rowOff>
    </xdr:to>
    <xdr:cxnSp macro="">
      <xdr:nvCxnSpPr>
        <xdr:cNvPr id="698" name="直線コネクタ 697"/>
        <xdr:cNvCxnSpPr/>
      </xdr:nvCxnSpPr>
      <xdr:spPr>
        <a:xfrm>
          <a:off x="14592300" y="16552063"/>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54487</xdr:rowOff>
    </xdr:from>
    <xdr:ext cx="534377" cy="259045"/>
    <xdr:sp macro="" textlink="">
      <xdr:nvSpPr>
        <xdr:cNvPr id="700" name="テキスト ボックス 699"/>
        <xdr:cNvSpPr txBox="1"/>
      </xdr:nvSpPr>
      <xdr:spPr>
        <a:xfrm>
          <a:off x="15214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92850</xdr:rowOff>
    </xdr:from>
    <xdr:to>
      <xdr:col>21</xdr:col>
      <xdr:colOff>161925</xdr:colOff>
      <xdr:row>96</xdr:row>
      <xdr:rowOff>92863</xdr:rowOff>
    </xdr:to>
    <xdr:cxnSp macro="">
      <xdr:nvCxnSpPr>
        <xdr:cNvPr id="701" name="直線コネクタ 700"/>
        <xdr:cNvCxnSpPr/>
      </xdr:nvCxnSpPr>
      <xdr:spPr>
        <a:xfrm>
          <a:off x="13703300" y="16552050"/>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56672</xdr:rowOff>
    </xdr:from>
    <xdr:ext cx="534377" cy="259045"/>
    <xdr:sp macro="" textlink="">
      <xdr:nvSpPr>
        <xdr:cNvPr id="703" name="テキスト ボックス 702"/>
        <xdr:cNvSpPr txBox="1"/>
      </xdr:nvSpPr>
      <xdr:spPr>
        <a:xfrm>
          <a:off x="14325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81902</xdr:rowOff>
    </xdr:from>
    <xdr:to>
      <xdr:col>19</xdr:col>
      <xdr:colOff>644525</xdr:colOff>
      <xdr:row>96</xdr:row>
      <xdr:rowOff>92850</xdr:rowOff>
    </xdr:to>
    <xdr:cxnSp macro="">
      <xdr:nvCxnSpPr>
        <xdr:cNvPr id="704" name="直線コネクタ 703"/>
        <xdr:cNvCxnSpPr/>
      </xdr:nvCxnSpPr>
      <xdr:spPr>
        <a:xfrm>
          <a:off x="12814300" y="16541102"/>
          <a:ext cx="889000" cy="1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54970</xdr:rowOff>
    </xdr:from>
    <xdr:ext cx="534377" cy="259045"/>
    <xdr:sp macro="" textlink="">
      <xdr:nvSpPr>
        <xdr:cNvPr id="706" name="テキスト ボックス 705"/>
        <xdr:cNvSpPr txBox="1"/>
      </xdr:nvSpPr>
      <xdr:spPr>
        <a:xfrm>
          <a:off x="13436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40378</xdr:rowOff>
    </xdr:from>
    <xdr:ext cx="534377" cy="259045"/>
    <xdr:sp macro="" textlink="">
      <xdr:nvSpPr>
        <xdr:cNvPr id="708" name="テキスト ボックス 707"/>
        <xdr:cNvSpPr txBox="1"/>
      </xdr:nvSpPr>
      <xdr:spPr>
        <a:xfrm>
          <a:off x="12547111" y="1615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104521</xdr:rowOff>
    </xdr:from>
    <xdr:to>
      <xdr:col>23</xdr:col>
      <xdr:colOff>568325</xdr:colOff>
      <xdr:row>97</xdr:row>
      <xdr:rowOff>34671</xdr:rowOff>
    </xdr:to>
    <xdr:sp macro="" textlink="">
      <xdr:nvSpPr>
        <xdr:cNvPr id="714" name="円/楕円 713"/>
        <xdr:cNvSpPr/>
      </xdr:nvSpPr>
      <xdr:spPr>
        <a:xfrm>
          <a:off x="16268700" y="165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82948</xdr:rowOff>
    </xdr:from>
    <xdr:ext cx="534377" cy="259045"/>
    <xdr:sp macro="" textlink="">
      <xdr:nvSpPr>
        <xdr:cNvPr id="715" name="公債費該当値テキスト"/>
        <xdr:cNvSpPr txBox="1"/>
      </xdr:nvSpPr>
      <xdr:spPr>
        <a:xfrm>
          <a:off x="16370300" y="1654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31,770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54521</xdr:rowOff>
    </xdr:from>
    <xdr:to>
      <xdr:col>22</xdr:col>
      <xdr:colOff>415925</xdr:colOff>
      <xdr:row>96</xdr:row>
      <xdr:rowOff>156121</xdr:rowOff>
    </xdr:to>
    <xdr:sp macro="" textlink="">
      <xdr:nvSpPr>
        <xdr:cNvPr id="716" name="円/楕円 715"/>
        <xdr:cNvSpPr/>
      </xdr:nvSpPr>
      <xdr:spPr>
        <a:xfrm>
          <a:off x="15430500" y="1651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147248</xdr:rowOff>
    </xdr:from>
    <xdr:ext cx="534377" cy="259045"/>
    <xdr:sp macro="" textlink="">
      <xdr:nvSpPr>
        <xdr:cNvPr id="717" name="テキスト ボックス 716"/>
        <xdr:cNvSpPr txBox="1"/>
      </xdr:nvSpPr>
      <xdr:spPr>
        <a:xfrm>
          <a:off x="15214111" y="1660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42063</xdr:rowOff>
    </xdr:from>
    <xdr:to>
      <xdr:col>21</xdr:col>
      <xdr:colOff>212725</xdr:colOff>
      <xdr:row>96</xdr:row>
      <xdr:rowOff>143663</xdr:rowOff>
    </xdr:to>
    <xdr:sp macro="" textlink="">
      <xdr:nvSpPr>
        <xdr:cNvPr id="718" name="円/楕円 717"/>
        <xdr:cNvSpPr/>
      </xdr:nvSpPr>
      <xdr:spPr>
        <a:xfrm>
          <a:off x="14541500" y="1650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134790</xdr:rowOff>
    </xdr:from>
    <xdr:ext cx="534377" cy="259045"/>
    <xdr:sp macro="" textlink="">
      <xdr:nvSpPr>
        <xdr:cNvPr id="719" name="テキスト ボックス 718"/>
        <xdr:cNvSpPr txBox="1"/>
      </xdr:nvSpPr>
      <xdr:spPr>
        <a:xfrm>
          <a:off x="14325111" y="1659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42050</xdr:rowOff>
    </xdr:from>
    <xdr:to>
      <xdr:col>20</xdr:col>
      <xdr:colOff>9525</xdr:colOff>
      <xdr:row>96</xdr:row>
      <xdr:rowOff>143650</xdr:rowOff>
    </xdr:to>
    <xdr:sp macro="" textlink="">
      <xdr:nvSpPr>
        <xdr:cNvPr id="720" name="円/楕円 719"/>
        <xdr:cNvSpPr/>
      </xdr:nvSpPr>
      <xdr:spPr>
        <a:xfrm>
          <a:off x="13652500" y="165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134777</xdr:rowOff>
    </xdr:from>
    <xdr:ext cx="534377" cy="259045"/>
    <xdr:sp macro="" textlink="">
      <xdr:nvSpPr>
        <xdr:cNvPr id="721" name="テキスト ボックス 720"/>
        <xdr:cNvSpPr txBox="1"/>
      </xdr:nvSpPr>
      <xdr:spPr>
        <a:xfrm>
          <a:off x="13436111" y="1659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36,689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31102</xdr:rowOff>
    </xdr:from>
    <xdr:to>
      <xdr:col>18</xdr:col>
      <xdr:colOff>492125</xdr:colOff>
      <xdr:row>96</xdr:row>
      <xdr:rowOff>132702</xdr:rowOff>
    </xdr:to>
    <xdr:sp macro="" textlink="">
      <xdr:nvSpPr>
        <xdr:cNvPr id="722" name="円/楕円 721"/>
        <xdr:cNvSpPr/>
      </xdr:nvSpPr>
      <xdr:spPr>
        <a:xfrm>
          <a:off x="12763500" y="1649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123829</xdr:rowOff>
    </xdr:from>
    <xdr:ext cx="534377" cy="259045"/>
    <xdr:sp macro="" textlink="">
      <xdr:nvSpPr>
        <xdr:cNvPr id="723" name="テキスト ボックス 722"/>
        <xdr:cNvSpPr txBox="1"/>
      </xdr:nvSpPr>
      <xdr:spPr>
        <a:xfrm>
          <a:off x="12547111" y="1658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民生費は、毎年度増加が続いており、平成</a:t>
          </a:r>
          <a:r>
            <a:rPr kumimoji="1" lang="en-US" altLang="ja-JP" sz="1300">
              <a:latin typeface="ＭＳ Ｐゴシック"/>
            </a:rPr>
            <a:t>27</a:t>
          </a:r>
          <a:r>
            <a:rPr kumimoji="1" lang="ja-JP" altLang="en-US" sz="1300">
              <a:latin typeface="ＭＳ Ｐゴシック"/>
            </a:rPr>
            <a:t>年度は住民一人当たり</a:t>
          </a:r>
          <a:r>
            <a:rPr kumimoji="1" lang="en-US" altLang="ja-JP" sz="1300">
              <a:latin typeface="ＭＳ Ｐゴシック"/>
            </a:rPr>
            <a:t>111,204</a:t>
          </a:r>
          <a:r>
            <a:rPr kumimoji="1" lang="ja-JP" altLang="en-US" sz="1300">
              <a:latin typeface="ＭＳ Ｐゴシック"/>
            </a:rPr>
            <a:t>円となっている。これは、障害福祉サービス給付事業や介護保険特別会計繰出金の増加などが要因となっている。議会費については、類似団体平均より上回っているが、議員定数減などによりコスト削減に取り組んでいる。また、公債費については、毎年度の元金償還額の範囲内での市債の発行に努めてきたことにより、毎年度減少しており、類似団体平均と比較しても住民一人当たり</a:t>
          </a:r>
          <a:r>
            <a:rPr kumimoji="1" lang="en-US" altLang="ja-JP" sz="1300">
              <a:latin typeface="ＭＳ Ｐゴシック"/>
            </a:rPr>
            <a:t>20,600</a:t>
          </a:r>
          <a:r>
            <a:rPr kumimoji="1" lang="ja-JP" altLang="en-US" sz="1300">
              <a:latin typeface="ＭＳ Ｐゴシック"/>
            </a:rPr>
            <a:t>円下回っている状況となっている。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財政調整基金残高は、収支状況の改善により当初予定していた取崩しを回避し積み増しを行ったことにより、前年度と比較して比率は</a:t>
          </a:r>
          <a:r>
            <a:rPr kumimoji="1" lang="en-US" altLang="ja-JP" sz="1400">
              <a:latin typeface="ＭＳ ゴシック" pitchFamily="49" charset="-128"/>
              <a:ea typeface="ＭＳ ゴシック" pitchFamily="49" charset="-128"/>
            </a:rPr>
            <a:t>0.77</a:t>
          </a:r>
          <a:r>
            <a:rPr kumimoji="1" lang="ja-JP" altLang="en-US" sz="1400">
              <a:latin typeface="ＭＳ ゴシック" pitchFamily="49" charset="-128"/>
              <a:ea typeface="ＭＳ ゴシック" pitchFamily="49" charset="-128"/>
            </a:rPr>
            <a:t>ポイント上昇した。実質収支比率は、地方税や繰越金が減となったが、地方消費税交付金の大幅増や地方交付税の増等により黒字額が増加したため、前年度より</a:t>
          </a:r>
          <a:r>
            <a:rPr kumimoji="1" lang="en-US" altLang="ja-JP" sz="1400">
              <a:latin typeface="ＭＳ ゴシック" pitchFamily="49" charset="-128"/>
              <a:ea typeface="ＭＳ ゴシック" pitchFamily="49" charset="-128"/>
            </a:rPr>
            <a:t>2.59</a:t>
          </a:r>
          <a:r>
            <a:rPr kumimoji="1" lang="ja-JP" altLang="en-US" sz="1400">
              <a:latin typeface="ＭＳ ゴシック" pitchFamily="49" charset="-128"/>
              <a:ea typeface="ＭＳ ゴシック" pitchFamily="49" charset="-128"/>
            </a:rPr>
            <a:t>ポイント上昇した。実質単年度収支比率では、実質収支額の増により、</a:t>
          </a:r>
          <a:r>
            <a:rPr kumimoji="1" lang="en-US" altLang="ja-JP" sz="1400">
              <a:latin typeface="ＭＳ ゴシック" pitchFamily="49" charset="-128"/>
              <a:ea typeface="ＭＳ ゴシック" pitchFamily="49" charset="-128"/>
            </a:rPr>
            <a:t>5.4</a:t>
          </a:r>
          <a:r>
            <a:rPr kumimoji="1" lang="ja-JP" altLang="en-US" sz="1400">
              <a:latin typeface="ＭＳ ゴシック" pitchFamily="49" charset="-128"/>
              <a:ea typeface="ＭＳ ゴシック" pitchFamily="49" charset="-128"/>
            </a:rPr>
            <a:t>ポイント上昇した。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茨城県那珂市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那珂市の実質赤字比率及び連結実質赤字比率の状況については、いずれの年度も黒字となっている。一般会計以外の各会計における対標準財政規模比率については、国民健康保険特別会計において給付費等の増加により前年度より</a:t>
          </a:r>
          <a:r>
            <a:rPr kumimoji="1" lang="en-US" altLang="ja-JP" sz="1400">
              <a:latin typeface="ＭＳ ゴシック" pitchFamily="49" charset="-128"/>
              <a:ea typeface="ＭＳ ゴシック" pitchFamily="49" charset="-128"/>
            </a:rPr>
            <a:t>1.35</a:t>
          </a:r>
          <a:r>
            <a:rPr kumimoji="1" lang="ja-JP" altLang="en-US" sz="1400">
              <a:latin typeface="ＭＳ ゴシック" pitchFamily="49" charset="-128"/>
              <a:ea typeface="ＭＳ ゴシック" pitchFamily="49" charset="-128"/>
            </a:rPr>
            <a:t>ポイント低下しているが、その他の会計については、各年度において大きな変化は見られない。</a:t>
          </a:r>
        </a:p>
        <a:p>
          <a:r>
            <a:rPr kumimoji="1" lang="ja-JP" altLang="en-US" sz="1400">
              <a:latin typeface="ＭＳ ゴシック" pitchFamily="49" charset="-128"/>
              <a:ea typeface="ＭＳ ゴシック" pitchFamily="49" charset="-128"/>
            </a:rPr>
            <a:t>　今後も、第</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次那珂市行財政改革大綱に基づき、健全で効率的な行財政運営の推進に努める。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19598020</v>
      </c>
      <c r="BO4" s="409"/>
      <c r="BP4" s="409"/>
      <c r="BQ4" s="409"/>
      <c r="BR4" s="409"/>
      <c r="BS4" s="409"/>
      <c r="BT4" s="409"/>
      <c r="BU4" s="410"/>
      <c r="BV4" s="408">
        <v>19290822</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7.9</v>
      </c>
      <c r="CU4" s="586"/>
      <c r="CV4" s="586"/>
      <c r="CW4" s="586"/>
      <c r="CX4" s="586"/>
      <c r="CY4" s="586"/>
      <c r="CZ4" s="586"/>
      <c r="DA4" s="587"/>
      <c r="DB4" s="585">
        <v>5.3</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18615249</v>
      </c>
      <c r="BO5" s="414"/>
      <c r="BP5" s="414"/>
      <c r="BQ5" s="414"/>
      <c r="BR5" s="414"/>
      <c r="BS5" s="414"/>
      <c r="BT5" s="414"/>
      <c r="BU5" s="415"/>
      <c r="BV5" s="413">
        <v>18603315</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89.7</v>
      </c>
      <c r="CU5" s="384"/>
      <c r="CV5" s="384"/>
      <c r="CW5" s="384"/>
      <c r="CX5" s="384"/>
      <c r="CY5" s="384"/>
      <c r="CZ5" s="384"/>
      <c r="DA5" s="385"/>
      <c r="DB5" s="383">
        <v>91.7</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982771</v>
      </c>
      <c r="BO6" s="414"/>
      <c r="BP6" s="414"/>
      <c r="BQ6" s="414"/>
      <c r="BR6" s="414"/>
      <c r="BS6" s="414"/>
      <c r="BT6" s="414"/>
      <c r="BU6" s="415"/>
      <c r="BV6" s="413">
        <v>687507</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96.7</v>
      </c>
      <c r="CU6" s="560"/>
      <c r="CV6" s="560"/>
      <c r="CW6" s="560"/>
      <c r="CX6" s="560"/>
      <c r="CY6" s="560"/>
      <c r="CZ6" s="560"/>
      <c r="DA6" s="561"/>
      <c r="DB6" s="559">
        <v>99.7</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89</v>
      </c>
      <c r="AV7" s="471"/>
      <c r="AW7" s="471"/>
      <c r="AX7" s="471"/>
      <c r="AY7" s="393" t="s">
        <v>90</v>
      </c>
      <c r="AZ7" s="394"/>
      <c r="BA7" s="394"/>
      <c r="BB7" s="394"/>
      <c r="BC7" s="394"/>
      <c r="BD7" s="394"/>
      <c r="BE7" s="394"/>
      <c r="BF7" s="394"/>
      <c r="BG7" s="394"/>
      <c r="BH7" s="394"/>
      <c r="BI7" s="394"/>
      <c r="BJ7" s="394"/>
      <c r="BK7" s="394"/>
      <c r="BL7" s="394"/>
      <c r="BM7" s="395"/>
      <c r="BN7" s="413">
        <v>28655</v>
      </c>
      <c r="BO7" s="414"/>
      <c r="BP7" s="414"/>
      <c r="BQ7" s="414"/>
      <c r="BR7" s="414"/>
      <c r="BS7" s="414"/>
      <c r="BT7" s="414"/>
      <c r="BU7" s="415"/>
      <c r="BV7" s="413">
        <v>48572</v>
      </c>
      <c r="BW7" s="414"/>
      <c r="BX7" s="414"/>
      <c r="BY7" s="414"/>
      <c r="BZ7" s="414"/>
      <c r="CA7" s="414"/>
      <c r="CB7" s="414"/>
      <c r="CC7" s="415"/>
      <c r="CD7" s="422" t="s">
        <v>91</v>
      </c>
      <c r="CE7" s="423"/>
      <c r="CF7" s="423"/>
      <c r="CG7" s="423"/>
      <c r="CH7" s="423"/>
      <c r="CI7" s="423"/>
      <c r="CJ7" s="423"/>
      <c r="CK7" s="423"/>
      <c r="CL7" s="423"/>
      <c r="CM7" s="423"/>
      <c r="CN7" s="423"/>
      <c r="CO7" s="423"/>
      <c r="CP7" s="423"/>
      <c r="CQ7" s="423"/>
      <c r="CR7" s="423"/>
      <c r="CS7" s="424"/>
      <c r="CT7" s="413">
        <v>12094420</v>
      </c>
      <c r="CU7" s="414"/>
      <c r="CV7" s="414"/>
      <c r="CW7" s="414"/>
      <c r="CX7" s="414"/>
      <c r="CY7" s="414"/>
      <c r="CZ7" s="414"/>
      <c r="DA7" s="415"/>
      <c r="DB7" s="413">
        <v>12063994</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92</v>
      </c>
      <c r="AN8" s="387"/>
      <c r="AO8" s="387"/>
      <c r="AP8" s="387"/>
      <c r="AQ8" s="387"/>
      <c r="AR8" s="387"/>
      <c r="AS8" s="387"/>
      <c r="AT8" s="388"/>
      <c r="AU8" s="470" t="s">
        <v>78</v>
      </c>
      <c r="AV8" s="471"/>
      <c r="AW8" s="471"/>
      <c r="AX8" s="471"/>
      <c r="AY8" s="393" t="s">
        <v>93</v>
      </c>
      <c r="AZ8" s="394"/>
      <c r="BA8" s="394"/>
      <c r="BB8" s="394"/>
      <c r="BC8" s="394"/>
      <c r="BD8" s="394"/>
      <c r="BE8" s="394"/>
      <c r="BF8" s="394"/>
      <c r="BG8" s="394"/>
      <c r="BH8" s="394"/>
      <c r="BI8" s="394"/>
      <c r="BJ8" s="394"/>
      <c r="BK8" s="394"/>
      <c r="BL8" s="394"/>
      <c r="BM8" s="395"/>
      <c r="BN8" s="413">
        <v>954116</v>
      </c>
      <c r="BO8" s="414"/>
      <c r="BP8" s="414"/>
      <c r="BQ8" s="414"/>
      <c r="BR8" s="414"/>
      <c r="BS8" s="414"/>
      <c r="BT8" s="414"/>
      <c r="BU8" s="415"/>
      <c r="BV8" s="413">
        <v>638935</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0.65</v>
      </c>
      <c r="CU8" s="523"/>
      <c r="CV8" s="523"/>
      <c r="CW8" s="523"/>
      <c r="CX8" s="523"/>
      <c r="CY8" s="523"/>
      <c r="CZ8" s="523"/>
      <c r="DA8" s="524"/>
      <c r="DB8" s="522">
        <v>0.64</v>
      </c>
      <c r="DC8" s="523"/>
      <c r="DD8" s="523"/>
      <c r="DE8" s="523"/>
      <c r="DF8" s="523"/>
      <c r="DG8" s="523"/>
      <c r="DH8" s="523"/>
      <c r="DI8" s="524"/>
      <c r="DJ8" s="137"/>
      <c r="DK8" s="137"/>
      <c r="DL8" s="137"/>
      <c r="DM8" s="137"/>
      <c r="DN8" s="137"/>
      <c r="DO8" s="137"/>
    </row>
    <row r="9" spans="1:119" ht="18.75" customHeight="1" thickBot="1">
      <c r="A9" s="138"/>
      <c r="B9" s="548" t="s">
        <v>95</v>
      </c>
      <c r="C9" s="549"/>
      <c r="D9" s="549"/>
      <c r="E9" s="549"/>
      <c r="F9" s="549"/>
      <c r="G9" s="549"/>
      <c r="H9" s="549"/>
      <c r="I9" s="549"/>
      <c r="J9" s="549"/>
      <c r="K9" s="476"/>
      <c r="L9" s="550" t="s">
        <v>96</v>
      </c>
      <c r="M9" s="551"/>
      <c r="N9" s="551"/>
      <c r="O9" s="551"/>
      <c r="P9" s="551"/>
      <c r="Q9" s="552"/>
      <c r="R9" s="553">
        <v>54276</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315181</v>
      </c>
      <c r="BO9" s="414"/>
      <c r="BP9" s="414"/>
      <c r="BQ9" s="414"/>
      <c r="BR9" s="414"/>
      <c r="BS9" s="414"/>
      <c r="BT9" s="414"/>
      <c r="BU9" s="415"/>
      <c r="BV9" s="413">
        <v>-371661</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11.7</v>
      </c>
      <c r="CU9" s="384"/>
      <c r="CV9" s="384"/>
      <c r="CW9" s="384"/>
      <c r="CX9" s="384"/>
      <c r="CY9" s="384"/>
      <c r="CZ9" s="384"/>
      <c r="DA9" s="385"/>
      <c r="DB9" s="383">
        <v>13.7</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54240</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98411</v>
      </c>
      <c r="BO10" s="414"/>
      <c r="BP10" s="414"/>
      <c r="BQ10" s="414"/>
      <c r="BR10" s="414"/>
      <c r="BS10" s="414"/>
      <c r="BT10" s="414"/>
      <c r="BU10" s="415"/>
      <c r="BV10" s="413">
        <v>133202</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55651</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55440</v>
      </c>
      <c r="S13" s="515"/>
      <c r="T13" s="515"/>
      <c r="U13" s="515"/>
      <c r="V13" s="516"/>
      <c r="W13" s="502" t="s">
        <v>121</v>
      </c>
      <c r="X13" s="426"/>
      <c r="Y13" s="426"/>
      <c r="Z13" s="426"/>
      <c r="AA13" s="426"/>
      <c r="AB13" s="427"/>
      <c r="AC13" s="389">
        <v>1606</v>
      </c>
      <c r="AD13" s="390"/>
      <c r="AE13" s="390"/>
      <c r="AF13" s="390"/>
      <c r="AG13" s="391"/>
      <c r="AH13" s="389">
        <v>2853</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413592</v>
      </c>
      <c r="BO13" s="414"/>
      <c r="BP13" s="414"/>
      <c r="BQ13" s="414"/>
      <c r="BR13" s="414"/>
      <c r="BS13" s="414"/>
      <c r="BT13" s="414"/>
      <c r="BU13" s="415"/>
      <c r="BV13" s="413">
        <v>-238459</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7.2</v>
      </c>
      <c r="CU13" s="384"/>
      <c r="CV13" s="384"/>
      <c r="CW13" s="384"/>
      <c r="CX13" s="384"/>
      <c r="CY13" s="384"/>
      <c r="CZ13" s="384"/>
      <c r="DA13" s="385"/>
      <c r="DB13" s="383">
        <v>7.8</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55779</v>
      </c>
      <c r="S14" s="515"/>
      <c r="T14" s="515"/>
      <c r="U14" s="515"/>
      <c r="V14" s="516"/>
      <c r="W14" s="517"/>
      <c r="X14" s="429"/>
      <c r="Y14" s="429"/>
      <c r="Z14" s="429"/>
      <c r="AA14" s="429"/>
      <c r="AB14" s="430"/>
      <c r="AC14" s="507">
        <v>6.5</v>
      </c>
      <c r="AD14" s="508"/>
      <c r="AE14" s="508"/>
      <c r="AF14" s="508"/>
      <c r="AG14" s="509"/>
      <c r="AH14" s="507">
        <v>10.3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18.3</v>
      </c>
      <c r="CU14" s="486"/>
      <c r="CV14" s="486"/>
      <c r="CW14" s="486"/>
      <c r="CX14" s="486"/>
      <c r="CY14" s="486"/>
      <c r="CZ14" s="486"/>
      <c r="DA14" s="487"/>
      <c r="DB14" s="518">
        <v>19.3</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55564</v>
      </c>
      <c r="S15" s="515"/>
      <c r="T15" s="515"/>
      <c r="U15" s="515"/>
      <c r="V15" s="516"/>
      <c r="W15" s="502" t="s">
        <v>128</v>
      </c>
      <c r="X15" s="426"/>
      <c r="Y15" s="426"/>
      <c r="Z15" s="426"/>
      <c r="AA15" s="426"/>
      <c r="AB15" s="427"/>
      <c r="AC15" s="389">
        <v>6291</v>
      </c>
      <c r="AD15" s="390"/>
      <c r="AE15" s="390"/>
      <c r="AF15" s="390"/>
      <c r="AG15" s="391"/>
      <c r="AH15" s="389">
        <v>7130</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5915794</v>
      </c>
      <c r="BO15" s="409"/>
      <c r="BP15" s="409"/>
      <c r="BQ15" s="409"/>
      <c r="BR15" s="409"/>
      <c r="BS15" s="409"/>
      <c r="BT15" s="409"/>
      <c r="BU15" s="410"/>
      <c r="BV15" s="408">
        <v>5774091</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25.5</v>
      </c>
      <c r="AD16" s="508"/>
      <c r="AE16" s="508"/>
      <c r="AF16" s="508"/>
      <c r="AG16" s="509"/>
      <c r="AH16" s="507">
        <v>25.8</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9159804</v>
      </c>
      <c r="BO16" s="414"/>
      <c r="BP16" s="414"/>
      <c r="BQ16" s="414"/>
      <c r="BR16" s="414"/>
      <c r="BS16" s="414"/>
      <c r="BT16" s="414"/>
      <c r="BU16" s="415"/>
      <c r="BV16" s="413">
        <v>8836694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16757</v>
      </c>
      <c r="AD17" s="390"/>
      <c r="AE17" s="390"/>
      <c r="AF17" s="390"/>
      <c r="AG17" s="391"/>
      <c r="AH17" s="389">
        <v>17302</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7465194</v>
      </c>
      <c r="BO17" s="414"/>
      <c r="BP17" s="414"/>
      <c r="BQ17" s="414"/>
      <c r="BR17" s="414"/>
      <c r="BS17" s="414"/>
      <c r="BT17" s="414"/>
      <c r="BU17" s="415"/>
      <c r="BV17" s="413">
        <v>7386315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97.82</v>
      </c>
      <c r="M18" s="478"/>
      <c r="N18" s="478"/>
      <c r="O18" s="478"/>
      <c r="P18" s="478"/>
      <c r="Q18" s="478"/>
      <c r="R18" s="479"/>
      <c r="S18" s="479"/>
      <c r="T18" s="479"/>
      <c r="U18" s="479"/>
      <c r="V18" s="480"/>
      <c r="W18" s="494"/>
      <c r="X18" s="495"/>
      <c r="Y18" s="495"/>
      <c r="Z18" s="495"/>
      <c r="AA18" s="495"/>
      <c r="AB18" s="503"/>
      <c r="AC18" s="377">
        <v>68</v>
      </c>
      <c r="AD18" s="378"/>
      <c r="AE18" s="378"/>
      <c r="AF18" s="378"/>
      <c r="AG18" s="481"/>
      <c r="AH18" s="377">
        <v>62.7</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11120669</v>
      </c>
      <c r="BO18" s="414"/>
      <c r="BP18" s="414"/>
      <c r="BQ18" s="414"/>
      <c r="BR18" s="414"/>
      <c r="BS18" s="414"/>
      <c r="BT18" s="414"/>
      <c r="BU18" s="415"/>
      <c r="BV18" s="413">
        <v>11157934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555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14426102</v>
      </c>
      <c r="BO19" s="414"/>
      <c r="BP19" s="414"/>
      <c r="BQ19" s="414"/>
      <c r="BR19" s="414"/>
      <c r="BS19" s="414"/>
      <c r="BT19" s="414"/>
      <c r="BU19" s="415"/>
      <c r="BV19" s="413">
        <v>14011955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20025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17619710</v>
      </c>
      <c r="BO23" s="414"/>
      <c r="BP23" s="414"/>
      <c r="BQ23" s="414"/>
      <c r="BR23" s="414"/>
      <c r="BS23" s="414"/>
      <c r="BT23" s="414"/>
      <c r="BU23" s="415"/>
      <c r="BV23" s="413">
        <v>17510137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7560</v>
      </c>
      <c r="R24" s="390"/>
      <c r="S24" s="390"/>
      <c r="T24" s="390"/>
      <c r="U24" s="390"/>
      <c r="V24" s="391"/>
      <c r="W24" s="455"/>
      <c r="X24" s="446"/>
      <c r="Y24" s="447"/>
      <c r="Z24" s="386" t="s">
        <v>151</v>
      </c>
      <c r="AA24" s="387"/>
      <c r="AB24" s="387"/>
      <c r="AC24" s="387"/>
      <c r="AD24" s="387"/>
      <c r="AE24" s="387"/>
      <c r="AF24" s="387"/>
      <c r="AG24" s="388"/>
      <c r="AH24" s="389">
        <v>423</v>
      </c>
      <c r="AI24" s="390"/>
      <c r="AJ24" s="390"/>
      <c r="AK24" s="390"/>
      <c r="AL24" s="391"/>
      <c r="AM24" s="389">
        <v>1313415</v>
      </c>
      <c r="AN24" s="390"/>
      <c r="AO24" s="390"/>
      <c r="AP24" s="390"/>
      <c r="AQ24" s="390"/>
      <c r="AR24" s="391"/>
      <c r="AS24" s="389">
        <v>3105</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14850616</v>
      </c>
      <c r="BO24" s="414"/>
      <c r="BP24" s="414"/>
      <c r="BQ24" s="414"/>
      <c r="BR24" s="414"/>
      <c r="BS24" s="414"/>
      <c r="BT24" s="414"/>
      <c r="BU24" s="415"/>
      <c r="BV24" s="413">
        <v>14992737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6500</v>
      </c>
      <c r="R25" s="390"/>
      <c r="S25" s="390"/>
      <c r="T25" s="390"/>
      <c r="U25" s="390"/>
      <c r="V25" s="391"/>
      <c r="W25" s="455"/>
      <c r="X25" s="446"/>
      <c r="Y25" s="447"/>
      <c r="Z25" s="386" t="s">
        <v>154</v>
      </c>
      <c r="AA25" s="387"/>
      <c r="AB25" s="387"/>
      <c r="AC25" s="387"/>
      <c r="AD25" s="387"/>
      <c r="AE25" s="387"/>
      <c r="AF25" s="387"/>
      <c r="AG25" s="388"/>
      <c r="AH25" s="389">
        <v>98</v>
      </c>
      <c r="AI25" s="390"/>
      <c r="AJ25" s="390"/>
      <c r="AK25" s="390"/>
      <c r="AL25" s="391"/>
      <c r="AM25" s="389">
        <v>312914</v>
      </c>
      <c r="AN25" s="390"/>
      <c r="AO25" s="390"/>
      <c r="AP25" s="390"/>
      <c r="AQ25" s="390"/>
      <c r="AR25" s="391"/>
      <c r="AS25" s="389">
        <v>3193</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2350386</v>
      </c>
      <c r="BO25" s="409"/>
      <c r="BP25" s="409"/>
      <c r="BQ25" s="409"/>
      <c r="BR25" s="409"/>
      <c r="BS25" s="409"/>
      <c r="BT25" s="409"/>
      <c r="BU25" s="410"/>
      <c r="BV25" s="408">
        <v>2171412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6040</v>
      </c>
      <c r="R26" s="390"/>
      <c r="S26" s="390"/>
      <c r="T26" s="390"/>
      <c r="U26" s="390"/>
      <c r="V26" s="391"/>
      <c r="W26" s="455"/>
      <c r="X26" s="446"/>
      <c r="Y26" s="447"/>
      <c r="Z26" s="386" t="s">
        <v>157</v>
      </c>
      <c r="AA26" s="468"/>
      <c r="AB26" s="468"/>
      <c r="AC26" s="468"/>
      <c r="AD26" s="468"/>
      <c r="AE26" s="468"/>
      <c r="AF26" s="468"/>
      <c r="AG26" s="469"/>
      <c r="AH26" s="389">
        <v>14</v>
      </c>
      <c r="AI26" s="390"/>
      <c r="AJ26" s="390"/>
      <c r="AK26" s="390"/>
      <c r="AL26" s="391"/>
      <c r="AM26" s="389">
        <v>34832</v>
      </c>
      <c r="AN26" s="390"/>
      <c r="AO26" s="390"/>
      <c r="AP26" s="390"/>
      <c r="AQ26" s="390"/>
      <c r="AR26" s="391"/>
      <c r="AS26" s="389">
        <v>2488</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4640</v>
      </c>
      <c r="R27" s="390"/>
      <c r="S27" s="390"/>
      <c r="T27" s="390"/>
      <c r="U27" s="390"/>
      <c r="V27" s="391"/>
      <c r="W27" s="455"/>
      <c r="X27" s="446"/>
      <c r="Y27" s="447"/>
      <c r="Z27" s="386" t="s">
        <v>160</v>
      </c>
      <c r="AA27" s="387"/>
      <c r="AB27" s="387"/>
      <c r="AC27" s="387"/>
      <c r="AD27" s="387"/>
      <c r="AE27" s="387"/>
      <c r="AF27" s="387"/>
      <c r="AG27" s="388"/>
      <c r="AH27" s="389">
        <v>17</v>
      </c>
      <c r="AI27" s="390"/>
      <c r="AJ27" s="390"/>
      <c r="AK27" s="390"/>
      <c r="AL27" s="391"/>
      <c r="AM27" s="389">
        <v>51272</v>
      </c>
      <c r="AN27" s="390"/>
      <c r="AO27" s="390"/>
      <c r="AP27" s="390"/>
      <c r="AQ27" s="390"/>
      <c r="AR27" s="391"/>
      <c r="AS27" s="389">
        <v>3016</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571764</v>
      </c>
      <c r="BO27" s="417"/>
      <c r="BP27" s="417"/>
      <c r="BQ27" s="417"/>
      <c r="BR27" s="417"/>
      <c r="BS27" s="417"/>
      <c r="BT27" s="417"/>
      <c r="BU27" s="418"/>
      <c r="BV27" s="416">
        <v>571764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4130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2103639</v>
      </c>
      <c r="BO28" s="409"/>
      <c r="BP28" s="409"/>
      <c r="BQ28" s="409"/>
      <c r="BR28" s="409"/>
      <c r="BS28" s="409"/>
      <c r="BT28" s="409"/>
      <c r="BU28" s="410"/>
      <c r="BV28" s="408">
        <v>2005228</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16</v>
      </c>
      <c r="M29" s="390"/>
      <c r="N29" s="390"/>
      <c r="O29" s="390"/>
      <c r="P29" s="391"/>
      <c r="Q29" s="389">
        <v>3950</v>
      </c>
      <c r="R29" s="390"/>
      <c r="S29" s="390"/>
      <c r="T29" s="390"/>
      <c r="U29" s="390"/>
      <c r="V29" s="391"/>
      <c r="W29" s="456"/>
      <c r="X29" s="457"/>
      <c r="Y29" s="458"/>
      <c r="Z29" s="386" t="s">
        <v>167</v>
      </c>
      <c r="AA29" s="387"/>
      <c r="AB29" s="387"/>
      <c r="AC29" s="387"/>
      <c r="AD29" s="387"/>
      <c r="AE29" s="387"/>
      <c r="AF29" s="387"/>
      <c r="AG29" s="388"/>
      <c r="AH29" s="389">
        <v>440</v>
      </c>
      <c r="AI29" s="390"/>
      <c r="AJ29" s="390"/>
      <c r="AK29" s="390"/>
      <c r="AL29" s="391"/>
      <c r="AM29" s="389">
        <v>1364687</v>
      </c>
      <c r="AN29" s="390"/>
      <c r="AO29" s="390"/>
      <c r="AP29" s="390"/>
      <c r="AQ29" s="390"/>
      <c r="AR29" s="391"/>
      <c r="AS29" s="389">
        <v>3102</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1422331</v>
      </c>
      <c r="BO29" s="414"/>
      <c r="BP29" s="414"/>
      <c r="BQ29" s="414"/>
      <c r="BR29" s="414"/>
      <c r="BS29" s="414"/>
      <c r="BT29" s="414"/>
      <c r="BU29" s="415"/>
      <c r="BV29" s="413">
        <v>1321567</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98.7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2461098</v>
      </c>
      <c r="BO30" s="417"/>
      <c r="BP30" s="417"/>
      <c r="BQ30" s="417"/>
      <c r="BR30" s="417"/>
      <c r="BS30" s="417"/>
      <c r="BT30" s="417"/>
      <c r="BU30" s="418"/>
      <c r="BV30" s="416">
        <v>2324197</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国民健康保険特別会計（事業勘定）</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8</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茨城県市町村総合事務組合（一般会計）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那珂市土地開発公社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公園墓地事業特別会計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介護保険特別会計（保険事業勘定）</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9</v>
      </c>
      <c r="BF35" s="373"/>
      <c r="BG35" s="372" t="str">
        <f>IF('各会計、関係団体の財政状況及び健全化判断比率'!B33="","",'各会計、関係団体の財政状況及び健全化判断比率'!B33)</f>
        <v>農業集落排水整備事業特別会計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茨城県市町村総合事務組合（県民交通災害共済事業特別会計）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上菅谷駅前地区土地区画整理事業特別会計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茨城租税債権管理機構（一般会計）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茨城県後期高齢者医療広域連合（一般会計）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茨城県後期高齢者医療広域連合（後期高齢者医療特別会計）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茨城北農業共済事務組合（農業共済事業会計）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大宮地方環境整備組合（一般会計）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4" t="s">
        <v>526</v>
      </c>
      <c r="D34" s="1184"/>
      <c r="E34" s="1185"/>
      <c r="F34" s="32">
        <v>5.04</v>
      </c>
      <c r="G34" s="33">
        <v>6.5</v>
      </c>
      <c r="H34" s="33">
        <v>7.53</v>
      </c>
      <c r="I34" s="33">
        <v>8.3800000000000008</v>
      </c>
      <c r="J34" s="34">
        <v>9.85</v>
      </c>
      <c r="K34" s="22"/>
      <c r="L34" s="22"/>
      <c r="M34" s="22"/>
      <c r="N34" s="22"/>
      <c r="O34" s="22"/>
      <c r="P34" s="22"/>
    </row>
    <row r="35" spans="1:16" ht="39" customHeight="1">
      <c r="A35" s="22"/>
      <c r="B35" s="35"/>
      <c r="C35" s="1178" t="s">
        <v>527</v>
      </c>
      <c r="D35" s="1179"/>
      <c r="E35" s="1180"/>
      <c r="F35" s="36">
        <v>9.23</v>
      </c>
      <c r="G35" s="37">
        <v>8.11</v>
      </c>
      <c r="H35" s="37">
        <v>8.18</v>
      </c>
      <c r="I35" s="37">
        <v>5.22</v>
      </c>
      <c r="J35" s="38">
        <v>7.83</v>
      </c>
      <c r="K35" s="22"/>
      <c r="L35" s="22"/>
      <c r="M35" s="22"/>
      <c r="N35" s="22"/>
      <c r="O35" s="22"/>
      <c r="P35" s="22"/>
    </row>
    <row r="36" spans="1:16" ht="39" customHeight="1">
      <c r="A36" s="22"/>
      <c r="B36" s="35"/>
      <c r="C36" s="1178" t="s">
        <v>528</v>
      </c>
      <c r="D36" s="1179"/>
      <c r="E36" s="1180"/>
      <c r="F36" s="36">
        <v>1.01</v>
      </c>
      <c r="G36" s="37">
        <v>2.61</v>
      </c>
      <c r="H36" s="37">
        <v>2.13</v>
      </c>
      <c r="I36" s="37">
        <v>2.42</v>
      </c>
      <c r="J36" s="38">
        <v>1.07</v>
      </c>
      <c r="K36" s="22"/>
      <c r="L36" s="22"/>
      <c r="M36" s="22"/>
      <c r="N36" s="22"/>
      <c r="O36" s="22"/>
      <c r="P36" s="22"/>
    </row>
    <row r="37" spans="1:16" ht="39" customHeight="1">
      <c r="A37" s="22"/>
      <c r="B37" s="35"/>
      <c r="C37" s="1178" t="s">
        <v>529</v>
      </c>
      <c r="D37" s="1179"/>
      <c r="E37" s="1180"/>
      <c r="F37" s="36">
        <v>0.12</v>
      </c>
      <c r="G37" s="37">
        <v>0.62</v>
      </c>
      <c r="H37" s="37">
        <v>1.02</v>
      </c>
      <c r="I37" s="37">
        <v>0.66</v>
      </c>
      <c r="J37" s="38">
        <v>1.06</v>
      </c>
      <c r="K37" s="22"/>
      <c r="L37" s="22"/>
      <c r="M37" s="22"/>
      <c r="N37" s="22"/>
      <c r="O37" s="22"/>
      <c r="P37" s="22"/>
    </row>
    <row r="38" spans="1:16" ht="39" customHeight="1">
      <c r="A38" s="22"/>
      <c r="B38" s="35"/>
      <c r="C38" s="1178" t="s">
        <v>530</v>
      </c>
      <c r="D38" s="1179"/>
      <c r="E38" s="1180"/>
      <c r="F38" s="36">
        <v>0.56999999999999995</v>
      </c>
      <c r="G38" s="37">
        <v>1.84</v>
      </c>
      <c r="H38" s="37">
        <v>0.2</v>
      </c>
      <c r="I38" s="37">
        <v>0.8</v>
      </c>
      <c r="J38" s="38">
        <v>0.56999999999999995</v>
      </c>
      <c r="K38" s="22"/>
      <c r="L38" s="22"/>
      <c r="M38" s="22"/>
      <c r="N38" s="22"/>
      <c r="O38" s="22"/>
      <c r="P38" s="22"/>
    </row>
    <row r="39" spans="1:16" ht="39" customHeight="1">
      <c r="A39" s="22"/>
      <c r="B39" s="35"/>
      <c r="C39" s="1178" t="s">
        <v>531</v>
      </c>
      <c r="D39" s="1179"/>
      <c r="E39" s="1180"/>
      <c r="F39" s="36">
        <v>0.25</v>
      </c>
      <c r="G39" s="37">
        <v>0.23</v>
      </c>
      <c r="H39" s="37">
        <v>0.19</v>
      </c>
      <c r="I39" s="37">
        <v>0.42</v>
      </c>
      <c r="J39" s="38">
        <v>0.49</v>
      </c>
      <c r="K39" s="22"/>
      <c r="L39" s="22"/>
      <c r="M39" s="22"/>
      <c r="N39" s="22"/>
      <c r="O39" s="22"/>
      <c r="P39" s="22"/>
    </row>
    <row r="40" spans="1:16" ht="39" customHeight="1">
      <c r="A40" s="22"/>
      <c r="B40" s="35"/>
      <c r="C40" s="1178" t="s">
        <v>532</v>
      </c>
      <c r="D40" s="1179"/>
      <c r="E40" s="1180"/>
      <c r="F40" s="36">
        <v>0.02</v>
      </c>
      <c r="G40" s="37">
        <v>0.02</v>
      </c>
      <c r="H40" s="37">
        <v>0.03</v>
      </c>
      <c r="I40" s="37">
        <v>0.03</v>
      </c>
      <c r="J40" s="38">
        <v>0.02</v>
      </c>
      <c r="K40" s="22"/>
      <c r="L40" s="22"/>
      <c r="M40" s="22"/>
      <c r="N40" s="22"/>
      <c r="O40" s="22"/>
      <c r="P40" s="22"/>
    </row>
    <row r="41" spans="1:16" ht="39" customHeight="1">
      <c r="A41" s="22"/>
      <c r="B41" s="35"/>
      <c r="C41" s="1178" t="s">
        <v>533</v>
      </c>
      <c r="D41" s="1179"/>
      <c r="E41" s="1180"/>
      <c r="F41" s="36">
        <v>7.0000000000000007E-2</v>
      </c>
      <c r="G41" s="37">
        <v>7.0000000000000007E-2</v>
      </c>
      <c r="H41" s="37">
        <v>7.0000000000000007E-2</v>
      </c>
      <c r="I41" s="37">
        <v>0.02</v>
      </c>
      <c r="J41" s="38">
        <v>0.02</v>
      </c>
      <c r="K41" s="22"/>
      <c r="L41" s="22"/>
      <c r="M41" s="22"/>
      <c r="N41" s="22"/>
      <c r="O41" s="22"/>
      <c r="P41" s="22"/>
    </row>
    <row r="42" spans="1:16" ht="39" customHeight="1">
      <c r="A42" s="22"/>
      <c r="B42" s="39"/>
      <c r="C42" s="1178" t="s">
        <v>534</v>
      </c>
      <c r="D42" s="1179"/>
      <c r="E42" s="1180"/>
      <c r="F42" s="36" t="s">
        <v>480</v>
      </c>
      <c r="G42" s="37" t="s">
        <v>480</v>
      </c>
      <c r="H42" s="37" t="s">
        <v>480</v>
      </c>
      <c r="I42" s="37" t="s">
        <v>480</v>
      </c>
      <c r="J42" s="38" t="s">
        <v>480</v>
      </c>
      <c r="K42" s="22"/>
      <c r="L42" s="22"/>
      <c r="M42" s="22"/>
      <c r="N42" s="22"/>
      <c r="O42" s="22"/>
      <c r="P42" s="22"/>
    </row>
    <row r="43" spans="1:16" ht="39" customHeight="1" thickBot="1">
      <c r="A43" s="22"/>
      <c r="B43" s="40"/>
      <c r="C43" s="1181" t="s">
        <v>535</v>
      </c>
      <c r="D43" s="1182"/>
      <c r="E43" s="1183"/>
      <c r="F43" s="41">
        <v>0</v>
      </c>
      <c r="G43" s="42">
        <v>0</v>
      </c>
      <c r="H43" s="42">
        <v>0</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4" t="s">
        <v>11</v>
      </c>
      <c r="C45" s="1195"/>
      <c r="D45" s="58"/>
      <c r="E45" s="1200" t="s">
        <v>12</v>
      </c>
      <c r="F45" s="1200"/>
      <c r="G45" s="1200"/>
      <c r="H45" s="1200"/>
      <c r="I45" s="1200"/>
      <c r="J45" s="1201"/>
      <c r="K45" s="59">
        <v>2097</v>
      </c>
      <c r="L45" s="60">
        <v>2054</v>
      </c>
      <c r="M45" s="60">
        <v>1958</v>
      </c>
      <c r="N45" s="60">
        <v>1992</v>
      </c>
      <c r="O45" s="61">
        <v>1768</v>
      </c>
      <c r="P45" s="48"/>
      <c r="Q45" s="48"/>
      <c r="R45" s="48"/>
      <c r="S45" s="48"/>
      <c r="T45" s="48"/>
      <c r="U45" s="48"/>
    </row>
    <row r="46" spans="1:21" ht="30.75" customHeight="1">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c r="A48" s="48"/>
      <c r="B48" s="1196"/>
      <c r="C48" s="1197"/>
      <c r="D48" s="62"/>
      <c r="E48" s="1188" t="s">
        <v>15</v>
      </c>
      <c r="F48" s="1188"/>
      <c r="G48" s="1188"/>
      <c r="H48" s="1188"/>
      <c r="I48" s="1188"/>
      <c r="J48" s="1189"/>
      <c r="K48" s="63">
        <v>793</v>
      </c>
      <c r="L48" s="64">
        <v>714</v>
      </c>
      <c r="M48" s="64">
        <v>727</v>
      </c>
      <c r="N48" s="64">
        <v>840</v>
      </c>
      <c r="O48" s="65">
        <v>928</v>
      </c>
      <c r="P48" s="48"/>
      <c r="Q48" s="48"/>
      <c r="R48" s="48"/>
      <c r="S48" s="48"/>
      <c r="T48" s="48"/>
      <c r="U48" s="48"/>
    </row>
    <row r="49" spans="1:21" ht="30.75" customHeight="1">
      <c r="A49" s="48"/>
      <c r="B49" s="1196"/>
      <c r="C49" s="1197"/>
      <c r="D49" s="62"/>
      <c r="E49" s="1188" t="s">
        <v>16</v>
      </c>
      <c r="F49" s="1188"/>
      <c r="G49" s="1188"/>
      <c r="H49" s="1188"/>
      <c r="I49" s="1188"/>
      <c r="J49" s="1189"/>
      <c r="K49" s="63">
        <v>39</v>
      </c>
      <c r="L49" s="64">
        <v>1</v>
      </c>
      <c r="M49" s="64" t="s">
        <v>480</v>
      </c>
      <c r="N49" s="64" t="s">
        <v>480</v>
      </c>
      <c r="O49" s="65" t="s">
        <v>480</v>
      </c>
      <c r="P49" s="48"/>
      <c r="Q49" s="48"/>
      <c r="R49" s="48"/>
      <c r="S49" s="48"/>
      <c r="T49" s="48"/>
      <c r="U49" s="48"/>
    </row>
    <row r="50" spans="1:21" ht="30.75" customHeight="1">
      <c r="A50" s="48"/>
      <c r="B50" s="1196"/>
      <c r="C50" s="1197"/>
      <c r="D50" s="62"/>
      <c r="E50" s="1188" t="s">
        <v>17</v>
      </c>
      <c r="F50" s="1188"/>
      <c r="G50" s="1188"/>
      <c r="H50" s="1188"/>
      <c r="I50" s="1188"/>
      <c r="J50" s="1189"/>
      <c r="K50" s="63" t="s">
        <v>480</v>
      </c>
      <c r="L50" s="64" t="s">
        <v>480</v>
      </c>
      <c r="M50" s="64" t="s">
        <v>480</v>
      </c>
      <c r="N50" s="64" t="s">
        <v>480</v>
      </c>
      <c r="O50" s="65" t="s">
        <v>480</v>
      </c>
      <c r="P50" s="48"/>
      <c r="Q50" s="48"/>
      <c r="R50" s="48"/>
      <c r="S50" s="48"/>
      <c r="T50" s="48"/>
      <c r="U50" s="48"/>
    </row>
    <row r="51" spans="1:21" ht="30.75" customHeight="1">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c r="A52" s="48"/>
      <c r="B52" s="1186" t="s">
        <v>19</v>
      </c>
      <c r="C52" s="1187"/>
      <c r="D52" s="66"/>
      <c r="E52" s="1188" t="s">
        <v>20</v>
      </c>
      <c r="F52" s="1188"/>
      <c r="G52" s="1188"/>
      <c r="H52" s="1188"/>
      <c r="I52" s="1188"/>
      <c r="J52" s="1189"/>
      <c r="K52" s="63">
        <v>1702</v>
      </c>
      <c r="L52" s="64">
        <v>1849</v>
      </c>
      <c r="M52" s="64">
        <v>1946</v>
      </c>
      <c r="N52" s="64">
        <v>2043</v>
      </c>
      <c r="O52" s="65">
        <v>1944</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1227</v>
      </c>
      <c r="L53" s="69">
        <v>920</v>
      </c>
      <c r="M53" s="69">
        <v>739</v>
      </c>
      <c r="N53" s="69">
        <v>789</v>
      </c>
      <c r="O53" s="70">
        <v>752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14" t="s">
        <v>24</v>
      </c>
      <c r="C41" s="1215"/>
      <c r="D41" s="81"/>
      <c r="E41" s="1216" t="s">
        <v>25</v>
      </c>
      <c r="F41" s="1216"/>
      <c r="G41" s="1216"/>
      <c r="H41" s="1217"/>
      <c r="I41" s="82">
        <v>18026</v>
      </c>
      <c r="J41" s="83">
        <v>17731</v>
      </c>
      <c r="K41" s="83">
        <v>17477</v>
      </c>
      <c r="L41" s="83">
        <v>17510</v>
      </c>
      <c r="M41" s="84">
        <v>17620</v>
      </c>
    </row>
    <row r="42" spans="2:13" ht="27.75" customHeight="1">
      <c r="B42" s="1204"/>
      <c r="C42" s="1205"/>
      <c r="D42" s="85"/>
      <c r="E42" s="1208" t="s">
        <v>26</v>
      </c>
      <c r="F42" s="1208"/>
      <c r="G42" s="1208"/>
      <c r="H42" s="1209"/>
      <c r="I42" s="86">
        <v>314</v>
      </c>
      <c r="J42" s="87">
        <v>407</v>
      </c>
      <c r="K42" s="87">
        <v>277</v>
      </c>
      <c r="L42" s="87">
        <v>369</v>
      </c>
      <c r="M42" s="88">
        <v>286</v>
      </c>
    </row>
    <row r="43" spans="2:13" ht="27.75" customHeight="1">
      <c r="B43" s="1204"/>
      <c r="C43" s="1205"/>
      <c r="D43" s="85"/>
      <c r="E43" s="1208" t="s">
        <v>27</v>
      </c>
      <c r="F43" s="1208"/>
      <c r="G43" s="1208"/>
      <c r="H43" s="1209"/>
      <c r="I43" s="86">
        <v>13041</v>
      </c>
      <c r="J43" s="87">
        <v>12660</v>
      </c>
      <c r="K43" s="87">
        <v>12348</v>
      </c>
      <c r="L43" s="87">
        <v>13120</v>
      </c>
      <c r="M43" s="88">
        <v>14111</v>
      </c>
    </row>
    <row r="44" spans="2:13" ht="27.75" customHeight="1">
      <c r="B44" s="1204"/>
      <c r="C44" s="1205"/>
      <c r="D44" s="85"/>
      <c r="E44" s="1208" t="s">
        <v>28</v>
      </c>
      <c r="F44" s="1208"/>
      <c r="G44" s="1208"/>
      <c r="H44" s="1209"/>
      <c r="I44" s="86">
        <v>15</v>
      </c>
      <c r="J44" s="87" t="s">
        <v>480</v>
      </c>
      <c r="K44" s="87" t="s">
        <v>480</v>
      </c>
      <c r="L44" s="87" t="s">
        <v>480</v>
      </c>
      <c r="M44" s="88" t="s">
        <v>480</v>
      </c>
    </row>
    <row r="45" spans="2:13" ht="27.75" customHeight="1">
      <c r="B45" s="1204"/>
      <c r="C45" s="1205"/>
      <c r="D45" s="85"/>
      <c r="E45" s="1208" t="s">
        <v>29</v>
      </c>
      <c r="F45" s="1208"/>
      <c r="G45" s="1208"/>
      <c r="H45" s="1209"/>
      <c r="I45" s="86">
        <v>3859</v>
      </c>
      <c r="J45" s="87">
        <v>3613</v>
      </c>
      <c r="K45" s="87">
        <v>3427</v>
      </c>
      <c r="L45" s="87">
        <v>3198</v>
      </c>
      <c r="M45" s="88">
        <v>2938</v>
      </c>
    </row>
    <row r="46" spans="2:13" ht="27.75" customHeight="1">
      <c r="B46" s="1204"/>
      <c r="C46" s="1205"/>
      <c r="D46" s="85"/>
      <c r="E46" s="1208" t="s">
        <v>30</v>
      </c>
      <c r="F46" s="1208"/>
      <c r="G46" s="1208"/>
      <c r="H46" s="1209"/>
      <c r="I46" s="86">
        <v>2</v>
      </c>
      <c r="J46" s="87">
        <v>1</v>
      </c>
      <c r="K46" s="87">
        <v>1</v>
      </c>
      <c r="L46" s="87" t="s">
        <v>480</v>
      </c>
      <c r="M46" s="88">
        <v>1</v>
      </c>
    </row>
    <row r="47" spans="2:13" ht="27.75" customHeight="1">
      <c r="B47" s="1204"/>
      <c r="C47" s="1205"/>
      <c r="D47" s="85"/>
      <c r="E47" s="1208" t="s">
        <v>31</v>
      </c>
      <c r="F47" s="1208"/>
      <c r="G47" s="1208"/>
      <c r="H47" s="1209"/>
      <c r="I47" s="86" t="s">
        <v>480</v>
      </c>
      <c r="J47" s="87" t="s">
        <v>480</v>
      </c>
      <c r="K47" s="87" t="s">
        <v>480</v>
      </c>
      <c r="L47" s="87" t="s">
        <v>480</v>
      </c>
      <c r="M47" s="88" t="s">
        <v>480</v>
      </c>
    </row>
    <row r="48" spans="2:13" ht="27.75" customHeight="1">
      <c r="B48" s="1206"/>
      <c r="C48" s="1207"/>
      <c r="D48" s="85"/>
      <c r="E48" s="1208" t="s">
        <v>32</v>
      </c>
      <c r="F48" s="1208"/>
      <c r="G48" s="1208"/>
      <c r="H48" s="1209"/>
      <c r="I48" s="86" t="s">
        <v>480</v>
      </c>
      <c r="J48" s="87" t="s">
        <v>480</v>
      </c>
      <c r="K48" s="87" t="s">
        <v>480</v>
      </c>
      <c r="L48" s="87" t="s">
        <v>480</v>
      </c>
      <c r="M48" s="88" t="s">
        <v>480</v>
      </c>
    </row>
    <row r="49" spans="2:13" ht="27.75" customHeight="1">
      <c r="B49" s="1202" t="s">
        <v>33</v>
      </c>
      <c r="C49" s="1203"/>
      <c r="D49" s="89"/>
      <c r="E49" s="1208" t="s">
        <v>34</v>
      </c>
      <c r="F49" s="1208"/>
      <c r="G49" s="1208"/>
      <c r="H49" s="1209"/>
      <c r="I49" s="86">
        <v>4938</v>
      </c>
      <c r="J49" s="87">
        <v>5816</v>
      </c>
      <c r="K49" s="87">
        <v>6070</v>
      </c>
      <c r="L49" s="87">
        <v>6241</v>
      </c>
      <c r="M49" s="88">
        <v>6694</v>
      </c>
    </row>
    <row r="50" spans="2:13" ht="27.75" customHeight="1">
      <c r="B50" s="1204"/>
      <c r="C50" s="1205"/>
      <c r="D50" s="85"/>
      <c r="E50" s="1208" t="s">
        <v>35</v>
      </c>
      <c r="F50" s="1208"/>
      <c r="G50" s="1208"/>
      <c r="H50" s="1209"/>
      <c r="I50" s="86">
        <v>4319</v>
      </c>
      <c r="J50" s="87">
        <v>4247</v>
      </c>
      <c r="K50" s="87">
        <v>4386</v>
      </c>
      <c r="L50" s="87">
        <v>5027</v>
      </c>
      <c r="M50" s="88">
        <v>4936</v>
      </c>
    </row>
    <row r="51" spans="2:13" ht="27.75" customHeight="1">
      <c r="B51" s="1206"/>
      <c r="C51" s="1207"/>
      <c r="D51" s="85"/>
      <c r="E51" s="1208" t="s">
        <v>36</v>
      </c>
      <c r="F51" s="1208"/>
      <c r="G51" s="1208"/>
      <c r="H51" s="1209"/>
      <c r="I51" s="86">
        <v>19440</v>
      </c>
      <c r="J51" s="87">
        <v>20296</v>
      </c>
      <c r="K51" s="87">
        <v>20848</v>
      </c>
      <c r="L51" s="87">
        <v>20923</v>
      </c>
      <c r="M51" s="88">
        <v>21393</v>
      </c>
    </row>
    <row r="52" spans="2:13" ht="27.75" customHeight="1" thickBot="1">
      <c r="B52" s="1210" t="s">
        <v>37</v>
      </c>
      <c r="C52" s="1211"/>
      <c r="D52" s="90"/>
      <c r="E52" s="1212" t="s">
        <v>38</v>
      </c>
      <c r="F52" s="1212"/>
      <c r="G52" s="1212"/>
      <c r="H52" s="1213"/>
      <c r="I52" s="91">
        <v>6559</v>
      </c>
      <c r="J52" s="92">
        <v>4052</v>
      </c>
      <c r="K52" s="92">
        <v>2225</v>
      </c>
      <c r="L52" s="92">
        <v>2007</v>
      </c>
      <c r="M52" s="93">
        <v>1933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547</v>
      </c>
      <c r="C41" s="246"/>
      <c r="D41" s="246"/>
      <c r="E41" s="246"/>
      <c r="F41" s="246"/>
      <c r="G41" s="246"/>
      <c r="H41" s="246"/>
      <c r="I41" s="246"/>
      <c r="J41" s="246"/>
      <c r="K41" s="246"/>
      <c r="L41" s="246"/>
      <c r="M41" s="246"/>
      <c r="N41" s="246"/>
      <c r="O41" s="246"/>
      <c r="P41" s="247"/>
    </row>
    <row r="42" spans="2:17">
      <c r="B42" s="248"/>
      <c r="C42" s="244"/>
      <c r="D42" s="244"/>
      <c r="E42" s="244"/>
      <c r="F42" s="244"/>
      <c r="G42" s="351" t="s">
        <v>548</v>
      </c>
      <c r="I42" s="352"/>
      <c r="J42" s="352"/>
      <c r="K42" s="352"/>
      <c r="L42" s="244"/>
      <c r="M42" s="244"/>
      <c r="N42" s="244"/>
      <c r="O42" s="244"/>
    </row>
    <row r="43" spans="2:17">
      <c r="B43" s="248"/>
      <c r="C43" s="244"/>
      <c r="D43" s="244"/>
      <c r="E43" s="244"/>
      <c r="F43" s="244"/>
      <c r="G43" s="1254"/>
      <c r="H43" s="1231"/>
      <c r="I43" s="1231"/>
      <c r="J43" s="1231"/>
      <c r="K43" s="1231"/>
      <c r="L43" s="1231"/>
      <c r="M43" s="1231"/>
      <c r="N43" s="1231"/>
      <c r="O43" s="1232"/>
    </row>
    <row r="44" spans="2:17">
      <c r="B44" s="248"/>
      <c r="C44" s="244"/>
      <c r="D44" s="244"/>
      <c r="E44" s="244"/>
      <c r="F44" s="244"/>
      <c r="G44" s="1233"/>
      <c r="H44" s="1234"/>
      <c r="I44" s="1234"/>
      <c r="J44" s="1234"/>
      <c r="K44" s="1234"/>
      <c r="L44" s="1234"/>
      <c r="M44" s="1234"/>
      <c r="N44" s="1234"/>
      <c r="O44" s="1235"/>
    </row>
    <row r="45" spans="2:17">
      <c r="B45" s="248"/>
      <c r="C45" s="244"/>
      <c r="D45" s="244"/>
      <c r="E45" s="244"/>
      <c r="F45" s="244"/>
      <c r="G45" s="1233"/>
      <c r="H45" s="1234"/>
      <c r="I45" s="1234"/>
      <c r="J45" s="1234"/>
      <c r="K45" s="1234"/>
      <c r="L45" s="1234"/>
      <c r="M45" s="1234"/>
      <c r="N45" s="1234"/>
      <c r="O45" s="1235"/>
    </row>
    <row r="46" spans="2:17">
      <c r="B46" s="248"/>
      <c r="C46" s="244"/>
      <c r="D46" s="244"/>
      <c r="E46" s="244"/>
      <c r="F46" s="244"/>
      <c r="G46" s="1233"/>
      <c r="H46" s="1234"/>
      <c r="I46" s="1234"/>
      <c r="J46" s="1234"/>
      <c r="K46" s="1234"/>
      <c r="L46" s="1234"/>
      <c r="M46" s="1234"/>
      <c r="N46" s="1234"/>
      <c r="O46" s="1235"/>
    </row>
    <row r="47" spans="2:17">
      <c r="B47" s="248"/>
      <c r="C47" s="244"/>
      <c r="D47" s="244"/>
      <c r="E47" s="244"/>
      <c r="F47" s="244"/>
      <c r="G47" s="1236"/>
      <c r="H47" s="1237"/>
      <c r="I47" s="1237"/>
      <c r="J47" s="1237"/>
      <c r="K47" s="1237"/>
      <c r="L47" s="1237"/>
      <c r="M47" s="1237"/>
      <c r="N47" s="1237"/>
      <c r="O47" s="1238"/>
    </row>
    <row r="48" spans="2:17">
      <c r="B48" s="248"/>
      <c r="C48" s="244"/>
      <c r="D48" s="244"/>
      <c r="E48" s="244"/>
      <c r="F48" s="244"/>
      <c r="G48" s="244"/>
      <c r="H48" s="353"/>
      <c r="I48" s="353"/>
      <c r="J48" s="353"/>
    </row>
    <row r="49" spans="1:17">
      <c r="B49" s="248"/>
      <c r="C49" s="244"/>
      <c r="D49" s="244"/>
      <c r="E49" s="244"/>
      <c r="F49" s="244"/>
      <c r="G49" s="243" t="s">
        <v>549</v>
      </c>
    </row>
    <row r="50" spans="1:17">
      <c r="B50" s="248"/>
      <c r="C50" s="244"/>
      <c r="D50" s="244"/>
      <c r="E50" s="244"/>
      <c r="F50" s="244"/>
      <c r="G50" s="1239"/>
      <c r="H50" s="1240"/>
      <c r="I50" s="1240"/>
      <c r="J50" s="1241"/>
      <c r="K50" s="354" t="s">
        <v>519</v>
      </c>
      <c r="L50" s="354" t="s">
        <v>520</v>
      </c>
      <c r="M50" s="354" t="s">
        <v>521</v>
      </c>
      <c r="N50" s="354" t="s">
        <v>522</v>
      </c>
      <c r="O50" s="354" t="s">
        <v>523</v>
      </c>
    </row>
    <row r="51" spans="1:17">
      <c r="B51" s="248"/>
      <c r="C51" s="244"/>
      <c r="D51" s="244"/>
      <c r="E51" s="244"/>
      <c r="F51" s="244"/>
      <c r="G51" s="1242" t="s">
        <v>550</v>
      </c>
      <c r="H51" s="1243"/>
      <c r="I51" s="1248" t="s">
        <v>551</v>
      </c>
      <c r="J51" s="1248"/>
      <c r="K51" s="1252"/>
      <c r="L51" s="1252"/>
      <c r="M51" s="1252"/>
      <c r="N51" s="1252"/>
      <c r="O51" s="1252"/>
    </row>
    <row r="52" spans="1:17">
      <c r="B52" s="248"/>
      <c r="C52" s="244"/>
      <c r="D52" s="244"/>
      <c r="E52" s="244"/>
      <c r="F52" s="244"/>
      <c r="G52" s="1244"/>
      <c r="H52" s="1245"/>
      <c r="I52" s="1249"/>
      <c r="J52" s="1249"/>
      <c r="K52" s="1218"/>
      <c r="L52" s="1218"/>
      <c r="M52" s="1218"/>
      <c r="N52" s="1218"/>
      <c r="O52" s="1218"/>
    </row>
    <row r="53" spans="1:17">
      <c r="A53" s="355"/>
      <c r="B53" s="248"/>
      <c r="C53" s="244"/>
      <c r="D53" s="244"/>
      <c r="E53" s="244"/>
      <c r="F53" s="244"/>
      <c r="G53" s="1244"/>
      <c r="H53" s="1245"/>
      <c r="I53" s="1228" t="s">
        <v>552</v>
      </c>
      <c r="J53" s="1228"/>
      <c r="K53" s="1253"/>
      <c r="L53" s="1253"/>
      <c r="M53" s="1253"/>
      <c r="N53" s="1253"/>
      <c r="O53" s="1253"/>
    </row>
    <row r="54" spans="1:17">
      <c r="A54" s="355"/>
      <c r="B54" s="248"/>
      <c r="C54" s="244"/>
      <c r="D54" s="244"/>
      <c r="E54" s="244"/>
      <c r="F54" s="244"/>
      <c r="G54" s="1246"/>
      <c r="H54" s="1247"/>
      <c r="I54" s="1228"/>
      <c r="J54" s="1228"/>
      <c r="K54" s="1251"/>
      <c r="L54" s="1251"/>
      <c r="M54" s="1251"/>
      <c r="N54" s="1251"/>
      <c r="O54" s="1251"/>
    </row>
    <row r="55" spans="1:17">
      <c r="A55" s="355"/>
      <c r="B55" s="248"/>
      <c r="C55" s="244"/>
      <c r="D55" s="244"/>
      <c r="E55" s="244"/>
      <c r="F55" s="244"/>
      <c r="G55" s="1222" t="s">
        <v>553</v>
      </c>
      <c r="H55" s="1223"/>
      <c r="I55" s="1228" t="s">
        <v>551</v>
      </c>
      <c r="J55" s="1228"/>
      <c r="K55" s="1252"/>
      <c r="L55" s="1252"/>
      <c r="M55" s="1252"/>
      <c r="N55" s="1252"/>
      <c r="O55" s="1252"/>
    </row>
    <row r="56" spans="1:17">
      <c r="A56" s="355"/>
      <c r="B56" s="248"/>
      <c r="C56" s="244"/>
      <c r="D56" s="244"/>
      <c r="E56" s="244"/>
      <c r="F56" s="244"/>
      <c r="G56" s="1224"/>
      <c r="H56" s="1225"/>
      <c r="I56" s="1228"/>
      <c r="J56" s="1228"/>
      <c r="K56" s="1218"/>
      <c r="L56" s="1218"/>
      <c r="M56" s="1218"/>
      <c r="N56" s="1218"/>
      <c r="O56" s="1218"/>
    </row>
    <row r="57" spans="1:17" s="355" customFormat="1">
      <c r="B57" s="356"/>
      <c r="C57" s="352"/>
      <c r="D57" s="352"/>
      <c r="E57" s="352"/>
      <c r="F57" s="352"/>
      <c r="G57" s="1224"/>
      <c r="H57" s="1225"/>
      <c r="I57" s="1220" t="s">
        <v>554</v>
      </c>
      <c r="J57" s="1220"/>
      <c r="K57" s="1253"/>
      <c r="L57" s="1253"/>
      <c r="M57" s="1253"/>
      <c r="N57" s="1253"/>
      <c r="O57" s="1253"/>
      <c r="P57" s="357"/>
      <c r="Q57" s="356"/>
    </row>
    <row r="58" spans="1:17" s="355" customFormat="1">
      <c r="A58" s="243"/>
      <c r="B58" s="356"/>
      <c r="C58" s="352"/>
      <c r="D58" s="352"/>
      <c r="E58" s="352"/>
      <c r="F58" s="352"/>
      <c r="G58" s="1226"/>
      <c r="H58" s="1227"/>
      <c r="I58" s="1220"/>
      <c r="J58" s="1220"/>
      <c r="K58" s="1251"/>
      <c r="L58" s="1251"/>
      <c r="M58" s="1251"/>
      <c r="N58" s="1251"/>
      <c r="O58" s="1251"/>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555</v>
      </c>
      <c r="C63" s="244"/>
      <c r="D63" s="244"/>
      <c r="E63" s="244"/>
      <c r="F63" s="244"/>
      <c r="G63" s="244"/>
      <c r="H63" s="244"/>
      <c r="I63" s="244"/>
      <c r="J63" s="244"/>
      <c r="K63" s="244"/>
      <c r="L63" s="244"/>
      <c r="M63" s="244"/>
      <c r="N63" s="244"/>
      <c r="O63" s="244"/>
    </row>
    <row r="64" spans="1:17">
      <c r="B64" s="248"/>
      <c r="C64" s="244"/>
      <c r="D64" s="244"/>
      <c r="E64" s="244"/>
      <c r="F64" s="244"/>
      <c r="G64" s="351" t="s">
        <v>548</v>
      </c>
      <c r="I64" s="352"/>
      <c r="J64" s="352"/>
      <c r="K64" s="352"/>
      <c r="L64" s="244"/>
      <c r="M64" s="244"/>
      <c r="N64" s="244"/>
      <c r="O64" s="244"/>
    </row>
    <row r="65" spans="2:30">
      <c r="B65" s="248"/>
      <c r="C65" s="244"/>
      <c r="D65" s="244"/>
      <c r="E65" s="244"/>
      <c r="F65" s="244"/>
      <c r="G65" s="1230" t="s">
        <v>558</v>
      </c>
      <c r="H65" s="1231"/>
      <c r="I65" s="1231"/>
      <c r="J65" s="1231"/>
      <c r="K65" s="1231"/>
      <c r="L65" s="1231"/>
      <c r="M65" s="1231"/>
      <c r="N65" s="1231"/>
      <c r="O65" s="1232"/>
    </row>
    <row r="66" spans="2:30">
      <c r="B66" s="248"/>
      <c r="C66" s="244"/>
      <c r="D66" s="244"/>
      <c r="E66" s="244"/>
      <c r="F66" s="244"/>
      <c r="G66" s="1233"/>
      <c r="H66" s="1234"/>
      <c r="I66" s="1234"/>
      <c r="J66" s="1234"/>
      <c r="K66" s="1234"/>
      <c r="L66" s="1234"/>
      <c r="M66" s="1234"/>
      <c r="N66" s="1234"/>
      <c r="O66" s="1235"/>
    </row>
    <row r="67" spans="2:30">
      <c r="B67" s="248"/>
      <c r="C67" s="244"/>
      <c r="D67" s="244"/>
      <c r="E67" s="244"/>
      <c r="F67" s="244"/>
      <c r="G67" s="1233"/>
      <c r="H67" s="1234"/>
      <c r="I67" s="1234"/>
      <c r="J67" s="1234"/>
      <c r="K67" s="1234"/>
      <c r="L67" s="1234"/>
      <c r="M67" s="1234"/>
      <c r="N67" s="1234"/>
      <c r="O67" s="1235"/>
    </row>
    <row r="68" spans="2:30">
      <c r="B68" s="248"/>
      <c r="C68" s="244"/>
      <c r="D68" s="244"/>
      <c r="E68" s="244"/>
      <c r="F68" s="244"/>
      <c r="G68" s="1233"/>
      <c r="H68" s="1234"/>
      <c r="I68" s="1234"/>
      <c r="J68" s="1234"/>
      <c r="K68" s="1234"/>
      <c r="L68" s="1234"/>
      <c r="M68" s="1234"/>
      <c r="N68" s="1234"/>
      <c r="O68" s="1235"/>
    </row>
    <row r="69" spans="2:30">
      <c r="B69" s="248"/>
      <c r="C69" s="244"/>
      <c r="D69" s="244"/>
      <c r="E69" s="244"/>
      <c r="F69" s="244"/>
      <c r="G69" s="1236"/>
      <c r="H69" s="1237"/>
      <c r="I69" s="1237"/>
      <c r="J69" s="1237"/>
      <c r="K69" s="1237"/>
      <c r="L69" s="1237"/>
      <c r="M69" s="1237"/>
      <c r="N69" s="1237"/>
      <c r="O69" s="1238"/>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556</v>
      </c>
      <c r="I71" s="368"/>
      <c r="J71" s="364"/>
      <c r="K71" s="364"/>
      <c r="L71" s="365"/>
      <c r="M71" s="364"/>
      <c r="N71" s="365"/>
      <c r="O71" s="366"/>
    </row>
    <row r="72" spans="2:30">
      <c r="B72" s="248"/>
      <c r="C72" s="244"/>
      <c r="D72" s="244"/>
      <c r="E72" s="244"/>
      <c r="F72" s="244"/>
      <c r="G72" s="1239"/>
      <c r="H72" s="1240"/>
      <c r="I72" s="1240"/>
      <c r="J72" s="1241"/>
      <c r="K72" s="354" t="s">
        <v>519</v>
      </c>
      <c r="L72" s="354" t="s">
        <v>520</v>
      </c>
      <c r="M72" s="354" t="s">
        <v>521</v>
      </c>
      <c r="N72" s="354" t="s">
        <v>522</v>
      </c>
      <c r="O72" s="354" t="s">
        <v>523</v>
      </c>
    </row>
    <row r="73" spans="2:30">
      <c r="B73" s="248"/>
      <c r="C73" s="244"/>
      <c r="D73" s="244"/>
      <c r="E73" s="244"/>
      <c r="F73" s="244"/>
      <c r="G73" s="1242" t="s">
        <v>550</v>
      </c>
      <c r="H73" s="1243"/>
      <c r="I73" s="1248" t="s">
        <v>551</v>
      </c>
      <c r="J73" s="1248"/>
      <c r="K73" s="1229">
        <v>61.4</v>
      </c>
      <c r="L73" s="1229">
        <v>38.4</v>
      </c>
      <c r="M73" s="1218">
        <v>20.9</v>
      </c>
      <c r="N73" s="1218">
        <v>19.3</v>
      </c>
      <c r="O73" s="1218">
        <v>18.3</v>
      </c>
      <c r="S73" s="243">
        <v>9.9</v>
      </c>
    </row>
    <row r="74" spans="2:30">
      <c r="B74" s="248"/>
      <c r="C74" s="244"/>
      <c r="D74" s="244"/>
      <c r="E74" s="244"/>
      <c r="F74" s="244"/>
      <c r="G74" s="1244"/>
      <c r="H74" s="1245"/>
      <c r="I74" s="1249"/>
      <c r="J74" s="1249"/>
      <c r="K74" s="1229"/>
      <c r="L74" s="1229"/>
      <c r="M74" s="1218"/>
      <c r="N74" s="1218"/>
      <c r="O74" s="1218"/>
    </row>
    <row r="75" spans="2:30">
      <c r="B75" s="248"/>
      <c r="C75" s="244"/>
      <c r="D75" s="244"/>
      <c r="E75" s="244"/>
      <c r="F75" s="244"/>
      <c r="G75" s="1244"/>
      <c r="H75" s="1245"/>
      <c r="I75" s="1228" t="s">
        <v>557</v>
      </c>
      <c r="J75" s="1228"/>
      <c r="K75" s="1250">
        <v>11.6</v>
      </c>
      <c r="L75" s="1250">
        <v>10.6</v>
      </c>
      <c r="M75" s="1250">
        <v>9</v>
      </c>
      <c r="N75" s="1250">
        <v>7.8</v>
      </c>
      <c r="O75" s="1250">
        <v>7.2</v>
      </c>
      <c r="U75" s="243">
        <v>81.2</v>
      </c>
      <c r="W75" s="243">
        <v>87.2</v>
      </c>
      <c r="Y75" s="243">
        <v>99.8</v>
      </c>
      <c r="AA75" s="243">
        <v>109.5</v>
      </c>
      <c r="AC75" s="243">
        <v>115.2</v>
      </c>
    </row>
    <row r="76" spans="2:30">
      <c r="B76" s="248"/>
      <c r="C76" s="244"/>
      <c r="D76" s="244"/>
      <c r="E76" s="244"/>
      <c r="F76" s="244"/>
      <c r="G76" s="1246"/>
      <c r="H76" s="1247"/>
      <c r="I76" s="1228"/>
      <c r="J76" s="1228"/>
      <c r="K76" s="1251"/>
      <c r="L76" s="1251"/>
      <c r="M76" s="1251"/>
      <c r="N76" s="1251"/>
      <c r="O76" s="1251"/>
    </row>
    <row r="77" spans="2:30">
      <c r="B77" s="248"/>
      <c r="C77" s="244"/>
      <c r="D77" s="244"/>
      <c r="E77" s="244"/>
      <c r="F77" s="244"/>
      <c r="G77" s="1222" t="s">
        <v>553</v>
      </c>
      <c r="H77" s="1223"/>
      <c r="I77" s="1228" t="s">
        <v>551</v>
      </c>
      <c r="J77" s="1228"/>
      <c r="K77" s="1229">
        <v>69.2</v>
      </c>
      <c r="L77" s="1229">
        <v>58.2</v>
      </c>
      <c r="M77" s="1218">
        <v>50.3</v>
      </c>
      <c r="N77" s="1218">
        <v>45.9</v>
      </c>
      <c r="O77" s="1218">
        <v>39</v>
      </c>
      <c r="R77" s="243">
        <v>12.3</v>
      </c>
      <c r="T77" s="243">
        <v>11.1</v>
      </c>
    </row>
    <row r="78" spans="2:30">
      <c r="B78" s="248"/>
      <c r="C78" s="244"/>
      <c r="D78" s="244"/>
      <c r="E78" s="244"/>
      <c r="F78" s="244"/>
      <c r="G78" s="1224"/>
      <c r="H78" s="1225"/>
      <c r="I78" s="1228"/>
      <c r="J78" s="1228"/>
      <c r="K78" s="1229"/>
      <c r="L78" s="1229"/>
      <c r="M78" s="1218"/>
      <c r="N78" s="1218"/>
      <c r="O78" s="1218"/>
    </row>
    <row r="79" spans="2:30">
      <c r="B79" s="248"/>
      <c r="C79" s="244"/>
      <c r="D79" s="244"/>
      <c r="E79" s="244"/>
      <c r="F79" s="244"/>
      <c r="G79" s="1224"/>
      <c r="H79" s="1225"/>
      <c r="I79" s="1219" t="s">
        <v>557</v>
      </c>
      <c r="J79" s="1220"/>
      <c r="K79" s="1221">
        <v>11.1</v>
      </c>
      <c r="L79" s="1221">
        <v>10.3</v>
      </c>
      <c r="M79" s="1221">
        <v>9.6</v>
      </c>
      <c r="N79" s="1221">
        <v>8.8000000000000007</v>
      </c>
      <c r="O79" s="1221">
        <v>9</v>
      </c>
      <c r="V79" s="243">
        <v>53.5</v>
      </c>
      <c r="X79" s="243">
        <v>48.2</v>
      </c>
      <c r="Z79" s="243">
        <v>34.200000000000003</v>
      </c>
      <c r="AB79" s="243">
        <v>30.3</v>
      </c>
      <c r="AD79" s="243">
        <v>28.9</v>
      </c>
    </row>
    <row r="80" spans="2:30">
      <c r="B80" s="248"/>
      <c r="C80" s="244"/>
      <c r="D80" s="244"/>
      <c r="E80" s="244"/>
      <c r="F80" s="244"/>
      <c r="G80" s="1226"/>
      <c r="H80" s="1227"/>
      <c r="I80" s="1220"/>
      <c r="J80" s="1220"/>
      <c r="K80" s="1221"/>
      <c r="L80" s="1221"/>
      <c r="M80" s="1221"/>
      <c r="N80" s="1221"/>
      <c r="O80" s="122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17662</v>
      </c>
      <c r="E3" s="116"/>
      <c r="F3" s="117">
        <v>47569</v>
      </c>
      <c r="G3" s="118"/>
      <c r="H3" s="119"/>
    </row>
    <row r="4" spans="1:8">
      <c r="A4" s="120"/>
      <c r="B4" s="121"/>
      <c r="C4" s="122"/>
      <c r="D4" s="123">
        <v>9198</v>
      </c>
      <c r="E4" s="124"/>
      <c r="F4" s="125">
        <v>26255</v>
      </c>
      <c r="G4" s="126"/>
      <c r="H4" s="127"/>
    </row>
    <row r="5" spans="1:8">
      <c r="A5" s="108" t="s">
        <v>513</v>
      </c>
      <c r="B5" s="113"/>
      <c r="C5" s="114"/>
      <c r="D5" s="115">
        <v>28603</v>
      </c>
      <c r="E5" s="116"/>
      <c r="F5" s="117">
        <v>50880</v>
      </c>
      <c r="G5" s="118"/>
      <c r="H5" s="119"/>
    </row>
    <row r="6" spans="1:8">
      <c r="A6" s="120"/>
      <c r="B6" s="121"/>
      <c r="C6" s="122"/>
      <c r="D6" s="123">
        <v>13261</v>
      </c>
      <c r="E6" s="124"/>
      <c r="F6" s="125">
        <v>26879</v>
      </c>
      <c r="G6" s="126"/>
      <c r="H6" s="127"/>
    </row>
    <row r="7" spans="1:8">
      <c r="A7" s="108" t="s">
        <v>514</v>
      </c>
      <c r="B7" s="113"/>
      <c r="C7" s="114"/>
      <c r="D7" s="115">
        <v>45913</v>
      </c>
      <c r="E7" s="116"/>
      <c r="F7" s="117">
        <v>63956</v>
      </c>
      <c r="G7" s="118"/>
      <c r="H7" s="119"/>
    </row>
    <row r="8" spans="1:8">
      <c r="A8" s="120"/>
      <c r="B8" s="121"/>
      <c r="C8" s="122"/>
      <c r="D8" s="123">
        <v>22950</v>
      </c>
      <c r="E8" s="124"/>
      <c r="F8" s="125">
        <v>29239</v>
      </c>
      <c r="G8" s="126"/>
      <c r="H8" s="127"/>
    </row>
    <row r="9" spans="1:8">
      <c r="A9" s="108" t="s">
        <v>515</v>
      </c>
      <c r="B9" s="113"/>
      <c r="C9" s="114"/>
      <c r="D9" s="115">
        <v>35687</v>
      </c>
      <c r="E9" s="116"/>
      <c r="F9" s="117">
        <v>66255</v>
      </c>
      <c r="G9" s="118"/>
      <c r="H9" s="119"/>
    </row>
    <row r="10" spans="1:8">
      <c r="A10" s="120"/>
      <c r="B10" s="121"/>
      <c r="C10" s="122"/>
      <c r="D10" s="123">
        <v>23347</v>
      </c>
      <c r="E10" s="124"/>
      <c r="F10" s="125">
        <v>31822</v>
      </c>
      <c r="G10" s="126"/>
      <c r="H10" s="127"/>
    </row>
    <row r="11" spans="1:8">
      <c r="A11" s="108" t="s">
        <v>516</v>
      </c>
      <c r="B11" s="113"/>
      <c r="C11" s="114"/>
      <c r="D11" s="115">
        <v>24621</v>
      </c>
      <c r="E11" s="116"/>
      <c r="F11" s="117">
        <v>92247</v>
      </c>
      <c r="G11" s="118"/>
      <c r="H11" s="119"/>
    </row>
    <row r="12" spans="1:8">
      <c r="A12" s="120"/>
      <c r="B12" s="121"/>
      <c r="C12" s="128"/>
      <c r="D12" s="123">
        <v>16253</v>
      </c>
      <c r="E12" s="124"/>
      <c r="F12" s="125">
        <v>37204</v>
      </c>
      <c r="G12" s="126"/>
      <c r="H12" s="127"/>
    </row>
    <row r="13" spans="1:8">
      <c r="A13" s="108"/>
      <c r="B13" s="113"/>
      <c r="C13" s="129"/>
      <c r="D13" s="130">
        <v>30497</v>
      </c>
      <c r="E13" s="131"/>
      <c r="F13" s="132">
        <v>64181</v>
      </c>
      <c r="G13" s="133"/>
      <c r="H13" s="119"/>
    </row>
    <row r="14" spans="1:8">
      <c r="A14" s="120"/>
      <c r="B14" s="121"/>
      <c r="C14" s="122"/>
      <c r="D14" s="123">
        <v>17002</v>
      </c>
      <c r="E14" s="124"/>
      <c r="F14" s="125">
        <v>30280</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9.34</v>
      </c>
      <c r="C19" s="134">
        <f>ROUND(VALUE(SUBSTITUTE(実質収支比率等に係る経年分析!G$48,"▲","-")),2)</f>
        <v>8.2200000000000006</v>
      </c>
      <c r="D19" s="134">
        <f>ROUND(VALUE(SUBSTITUTE(実質収支比率等に係る経年分析!H$48,"▲","-")),2)</f>
        <v>8.2899999999999991</v>
      </c>
      <c r="E19" s="134">
        <f>ROUND(VALUE(SUBSTITUTE(実質収支比率等に係る経年分析!I$48,"▲","-")),2)</f>
        <v>5.3</v>
      </c>
      <c r="F19" s="134">
        <f>ROUND(VALUE(SUBSTITUTE(実質収支比率等に係る経年分析!J$48,"▲","-")),2)</f>
        <v>7.89</v>
      </c>
    </row>
    <row r="20" spans="1:11">
      <c r="A20" s="134" t="s">
        <v>43</v>
      </c>
      <c r="B20" s="134">
        <f>ROUND(VALUE(SUBSTITUTE(実質収支比率等に係る経年分析!F$47,"▲","-")),2)</f>
        <v>13.62</v>
      </c>
      <c r="C20" s="134">
        <f>ROUND(VALUE(SUBSTITUTE(実質収支比率等に係る経年分析!G$47,"▲","-")),2)</f>
        <v>14.74</v>
      </c>
      <c r="D20" s="134">
        <f>ROUND(VALUE(SUBSTITUTE(実質収支比率等に係る経年分析!H$47,"▲","-")),2)</f>
        <v>15.36</v>
      </c>
      <c r="E20" s="134">
        <f>ROUND(VALUE(SUBSTITUTE(実質収支比率等に係る経年分析!I$47,"▲","-")),2)</f>
        <v>16.62</v>
      </c>
      <c r="F20" s="134">
        <f>ROUND(VALUE(SUBSTITUTE(実質収支比率等に係る経年分析!J$47,"▲","-")),2)</f>
        <v>17.39</v>
      </c>
    </row>
    <row r="21" spans="1:11">
      <c r="A21" s="134" t="s">
        <v>44</v>
      </c>
      <c r="B21" s="134">
        <f>IF(ISNUMBER(VALUE(SUBSTITUTE(実質収支比率等に係る経年分析!F$49,"▲","-"))),ROUND(VALUE(SUBSTITUTE(実質収支比率等に係る経年分析!F$49,"▲","-")),2),NA())</f>
        <v>10.48</v>
      </c>
      <c r="C21" s="134">
        <f>IF(ISNUMBER(VALUE(SUBSTITUTE(実質収支比率等に係る経年分析!G$49,"▲","-"))),ROUND(VALUE(SUBSTITUTE(実質収支比率等に係る経年分析!G$49,"▲","-")),2),NA())</f>
        <v>-0.26</v>
      </c>
      <c r="D21" s="134">
        <f>IF(ISNUMBER(VALUE(SUBSTITUTE(実質収支比率等に係る経年分析!H$49,"▲","-"))),ROUND(VALUE(SUBSTITUTE(実質収支比率等に係る経年分析!H$49,"▲","-")),2),NA())</f>
        <v>1.78</v>
      </c>
      <c r="E21" s="134">
        <f>IF(ISNUMBER(VALUE(SUBSTITUTE(実質収支比率等に係る経年分析!I$49,"▲","-"))),ROUND(VALUE(SUBSTITUTE(実質収支比率等に係る経年分析!I$49,"▲","-")),2),NA())</f>
        <v>-1.98</v>
      </c>
      <c r="F21" s="134">
        <f>IF(ISNUMBER(VALUE(SUBSTITUTE(実質収支比率等に係る経年分析!J$49,"▲","-"))),ROUND(VALUE(SUBSTITUTE(実質収支比率等に係る経年分析!J$49,"▲","-")),2),NA())</f>
        <v>3.42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上菅谷駅前地区土地区画整理事業特別会計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7.0000000000000007E-2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公園墓地事業特別会計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農業集落排水整備事業特別会計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0.49</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0.56999999999999995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1.84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0.56999999999999995</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1.06</v>
      </c>
    </row>
    <row r="34" spans="1:16">
      <c r="A34" s="135" t="str">
        <f>IF(連結実質赤字比率に係る赤字・黒字の構成分析!C$36="",NA(),連結実質赤字比率に係る赤字・黒字の構成分析!C$36)</f>
        <v>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2.61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9.23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8.11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8.18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7.83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7.53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8.3800000000000008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9.85</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1702</v>
      </c>
      <c r="E42" s="136"/>
      <c r="F42" s="136"/>
      <c r="G42" s="136">
        <f>'実質公債費比率（分子）の構造'!L$52</f>
        <v>1849</v>
      </c>
      <c r="H42" s="136"/>
      <c r="I42" s="136"/>
      <c r="J42" s="136">
        <f>'実質公債費比率（分子）の構造'!M$52</f>
        <v>1946</v>
      </c>
      <c r="K42" s="136"/>
      <c r="L42" s="136"/>
      <c r="M42" s="136">
        <f>'実質公債費比率（分子）の構造'!N$52</f>
        <v>2043</v>
      </c>
      <c r="N42" s="136"/>
      <c r="O42" s="136"/>
      <c r="P42" s="136">
        <f>'実質公債費比率（分子）の構造'!O$52</f>
        <v>1944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39</v>
      </c>
      <c r="C45" s="136"/>
      <c r="D45" s="136"/>
      <c r="E45" s="136">
        <f>'実質公債費比率（分子）の構造'!L$49</f>
        <v>1</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793</v>
      </c>
      <c r="C46" s="136"/>
      <c r="D46" s="136"/>
      <c r="E46" s="136">
        <f>'実質公債費比率（分子）の構造'!L$48</f>
        <v>714</v>
      </c>
      <c r="F46" s="136"/>
      <c r="G46" s="136"/>
      <c r="H46" s="136">
        <f>'実質公債費比率（分子）の構造'!M$48</f>
        <v>727</v>
      </c>
      <c r="I46" s="136"/>
      <c r="J46" s="136"/>
      <c r="K46" s="136">
        <f>'実質公債費比率（分子）の構造'!N$48</f>
        <v>840</v>
      </c>
      <c r="L46" s="136"/>
      <c r="M46" s="136"/>
      <c r="N46" s="136">
        <f>'実質公債費比率（分子）の構造'!O$48</f>
        <v>928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2097</v>
      </c>
      <c r="C49" s="136"/>
      <c r="D49" s="136"/>
      <c r="E49" s="136">
        <f>'実質公債費比率（分子）の構造'!L$45</f>
        <v>2054</v>
      </c>
      <c r="F49" s="136"/>
      <c r="G49" s="136"/>
      <c r="H49" s="136">
        <f>'実質公債費比率（分子）の構造'!M$45</f>
        <v>1958</v>
      </c>
      <c r="I49" s="136"/>
      <c r="J49" s="136"/>
      <c r="K49" s="136">
        <f>'実質公債費比率（分子）の構造'!N$45</f>
        <v>1992</v>
      </c>
      <c r="L49" s="136"/>
      <c r="M49" s="136"/>
      <c r="N49" s="136">
        <f>'実質公債費比率（分子）の構造'!O$45</f>
        <v>1768</v>
      </c>
      <c r="O49" s="136"/>
      <c r="P49" s="136"/>
    </row>
    <row r="50" spans="1:16">
      <c r="A50" s="136" t="s">
        <v>59</v>
      </c>
      <c r="B50" s="136" t="e">
        <f>NA()</f>
        <v>#N/A</v>
      </c>
      <c r="C50" s="136">
        <f>IF(ISNUMBER('実質公債費比率（分子）の構造'!K$53),'実質公債費比率（分子）の構造'!K$53,NA())</f>
        <v>1227</v>
      </c>
      <c r="D50" s="136" t="e">
        <f>NA()</f>
        <v>#N/A</v>
      </c>
      <c r="E50" s="136" t="e">
        <f>NA()</f>
        <v>#N/A</v>
      </c>
      <c r="F50" s="136">
        <f>IF(ISNUMBER('実質公債費比率（分子）の構造'!L$53),'実質公債費比率（分子）の構造'!L$53,NA())</f>
        <v>920</v>
      </c>
      <c r="G50" s="136" t="e">
        <f>NA()</f>
        <v>#N/A</v>
      </c>
      <c r="H50" s="136" t="e">
        <f>NA()</f>
        <v>#N/A</v>
      </c>
      <c r="I50" s="136">
        <f>IF(ISNUMBER('実質公債費比率（分子）の構造'!M$53),'実質公債費比率（分子）の構造'!M$53,NA())</f>
        <v>739</v>
      </c>
      <c r="J50" s="136" t="e">
        <f>NA()</f>
        <v>#N/A</v>
      </c>
      <c r="K50" s="136" t="e">
        <f>NA()</f>
        <v>#N/A</v>
      </c>
      <c r="L50" s="136">
        <f>IF(ISNUMBER('実質公債費比率（分子）の構造'!N$53),'実質公債費比率（分子）の構造'!N$53,NA())</f>
        <v>789</v>
      </c>
      <c r="M50" s="136" t="e">
        <f>NA()</f>
        <v>#N/A</v>
      </c>
      <c r="N50" s="136" t="e">
        <f>NA()</f>
        <v>#N/A</v>
      </c>
      <c r="O50" s="136">
        <f>IF(ISNUMBER('実質公債費比率（分子）の構造'!O$53),'実質公債費比率（分子）の構造'!O$53,NA())</f>
        <v>752</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19440</v>
      </c>
      <c r="E56" s="135"/>
      <c r="F56" s="135"/>
      <c r="G56" s="135">
        <f>'将来負担比率（分子）の構造'!J$51</f>
        <v>20296</v>
      </c>
      <c r="H56" s="135"/>
      <c r="I56" s="135"/>
      <c r="J56" s="135">
        <f>'将来負担比率（分子）の構造'!K$51</f>
        <v>20848</v>
      </c>
      <c r="K56" s="135"/>
      <c r="L56" s="135"/>
      <c r="M56" s="135">
        <f>'将来負担比率（分子）の構造'!L$51</f>
        <v>20923</v>
      </c>
      <c r="N56" s="135"/>
      <c r="O56" s="135"/>
      <c r="P56" s="135">
        <f>'将来負担比率（分子）の構造'!M$51</f>
        <v>21393</v>
      </c>
    </row>
    <row r="57" spans="1:16">
      <c r="A57" s="135" t="s">
        <v>35</v>
      </c>
      <c r="B57" s="135"/>
      <c r="C57" s="135"/>
      <c r="D57" s="135">
        <f>'将来負担比率（分子）の構造'!I$50</f>
        <v>4319</v>
      </c>
      <c r="E57" s="135"/>
      <c r="F57" s="135"/>
      <c r="G57" s="135">
        <f>'将来負担比率（分子）の構造'!J$50</f>
        <v>4247</v>
      </c>
      <c r="H57" s="135"/>
      <c r="I57" s="135"/>
      <c r="J57" s="135">
        <f>'将来負担比率（分子）の構造'!K$50</f>
        <v>4386</v>
      </c>
      <c r="K57" s="135"/>
      <c r="L57" s="135"/>
      <c r="M57" s="135">
        <f>'将来負担比率（分子）の構造'!L$50</f>
        <v>5027</v>
      </c>
      <c r="N57" s="135"/>
      <c r="O57" s="135"/>
      <c r="P57" s="135">
        <f>'将来負担比率（分子）の構造'!M$50</f>
        <v>4936</v>
      </c>
    </row>
    <row r="58" spans="1:16">
      <c r="A58" s="135" t="s">
        <v>34</v>
      </c>
      <c r="B58" s="135"/>
      <c r="C58" s="135"/>
      <c r="D58" s="135">
        <f>'将来負担比率（分子）の構造'!I$49</f>
        <v>4938</v>
      </c>
      <c r="E58" s="135"/>
      <c r="F58" s="135"/>
      <c r="G58" s="135">
        <f>'将来負担比率（分子）の構造'!J$49</f>
        <v>5816</v>
      </c>
      <c r="H58" s="135"/>
      <c r="I58" s="135"/>
      <c r="J58" s="135">
        <f>'将来負担比率（分子）の構造'!K$49</f>
        <v>6070</v>
      </c>
      <c r="K58" s="135"/>
      <c r="L58" s="135"/>
      <c r="M58" s="135">
        <f>'将来負担比率（分子）の構造'!L$49</f>
        <v>6241</v>
      </c>
      <c r="N58" s="135"/>
      <c r="O58" s="135"/>
      <c r="P58" s="135">
        <f>'将来負担比率（分子）の構造'!M$49</f>
        <v>6694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v>
      </c>
      <c r="C61" s="135"/>
      <c r="D61" s="135"/>
      <c r="E61" s="135">
        <f>'将来負担比率（分子）の構造'!J$46</f>
        <v>1</v>
      </c>
      <c r="F61" s="135"/>
      <c r="G61" s="135"/>
      <c r="H61" s="135">
        <f>'将来負担比率（分子）の構造'!K$46</f>
        <v>1</v>
      </c>
      <c r="I61" s="135"/>
      <c r="J61" s="135"/>
      <c r="K61" s="135" t="str">
        <f>'将来負担比率（分子）の構造'!L$46</f>
        <v>-</v>
      </c>
      <c r="L61" s="135"/>
      <c r="M61" s="135"/>
      <c r="N61" s="135">
        <f>'将来負担比率（分子）の構造'!M$46</f>
        <v>1</v>
      </c>
      <c r="O61" s="135"/>
      <c r="P61" s="135"/>
    </row>
    <row r="62" spans="1:16">
      <c r="A62" s="135" t="s">
        <v>29</v>
      </c>
      <c r="B62" s="135">
        <f>'将来負担比率（分子）の構造'!I$45</f>
        <v>3859</v>
      </c>
      <c r="C62" s="135"/>
      <c r="D62" s="135"/>
      <c r="E62" s="135">
        <f>'将来負担比率（分子）の構造'!J$45</f>
        <v>3613</v>
      </c>
      <c r="F62" s="135"/>
      <c r="G62" s="135"/>
      <c r="H62" s="135">
        <f>'将来負担比率（分子）の構造'!K$45</f>
        <v>3427</v>
      </c>
      <c r="I62" s="135"/>
      <c r="J62" s="135"/>
      <c r="K62" s="135">
        <f>'将来負担比率（分子）の構造'!L$45</f>
        <v>3198</v>
      </c>
      <c r="L62" s="135"/>
      <c r="M62" s="135"/>
      <c r="N62" s="135">
        <f>'将来負担比率（分子）の構造'!M$45</f>
        <v>2938</v>
      </c>
      <c r="O62" s="135"/>
      <c r="P62" s="135"/>
    </row>
    <row r="63" spans="1:16">
      <c r="A63" s="135" t="s">
        <v>28</v>
      </c>
      <c r="B63" s="135">
        <f>'将来負担比率（分子）の構造'!I$44</f>
        <v>15</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13041</v>
      </c>
      <c r="C64" s="135"/>
      <c r="D64" s="135"/>
      <c r="E64" s="135">
        <f>'将来負担比率（分子）の構造'!J$43</f>
        <v>12660</v>
      </c>
      <c r="F64" s="135"/>
      <c r="G64" s="135"/>
      <c r="H64" s="135">
        <f>'将来負担比率（分子）の構造'!K$43</f>
        <v>12348</v>
      </c>
      <c r="I64" s="135"/>
      <c r="J64" s="135"/>
      <c r="K64" s="135">
        <f>'将来負担比率（分子）の構造'!L$43</f>
        <v>13120</v>
      </c>
      <c r="L64" s="135"/>
      <c r="M64" s="135"/>
      <c r="N64" s="135">
        <f>'将来負担比率（分子）の構造'!M$43</f>
        <v>14111</v>
      </c>
      <c r="O64" s="135"/>
      <c r="P64" s="135"/>
    </row>
    <row r="65" spans="1:16">
      <c r="A65" s="135" t="s">
        <v>26</v>
      </c>
      <c r="B65" s="135">
        <f>'将来負担比率（分子）の構造'!I$42</f>
        <v>314</v>
      </c>
      <c r="C65" s="135"/>
      <c r="D65" s="135"/>
      <c r="E65" s="135">
        <f>'将来負担比率（分子）の構造'!J$42</f>
        <v>407</v>
      </c>
      <c r="F65" s="135"/>
      <c r="G65" s="135"/>
      <c r="H65" s="135">
        <f>'将来負担比率（分子）の構造'!K$42</f>
        <v>277</v>
      </c>
      <c r="I65" s="135"/>
      <c r="J65" s="135"/>
      <c r="K65" s="135">
        <f>'将来負担比率（分子）の構造'!L$42</f>
        <v>369</v>
      </c>
      <c r="L65" s="135"/>
      <c r="M65" s="135"/>
      <c r="N65" s="135">
        <f>'将来負担比率（分子）の構造'!M$42</f>
        <v>286</v>
      </c>
      <c r="O65" s="135"/>
      <c r="P65" s="135"/>
    </row>
    <row r="66" spans="1:16">
      <c r="A66" s="135" t="s">
        <v>25</v>
      </c>
      <c r="B66" s="135">
        <f>'将来負担比率（分子）の構造'!I$41</f>
        <v>18026</v>
      </c>
      <c r="C66" s="135"/>
      <c r="D66" s="135"/>
      <c r="E66" s="135">
        <f>'将来負担比率（分子）の構造'!J$41</f>
        <v>17731</v>
      </c>
      <c r="F66" s="135"/>
      <c r="G66" s="135"/>
      <c r="H66" s="135">
        <f>'将来負担比率（分子）の構造'!K$41</f>
        <v>17477</v>
      </c>
      <c r="I66" s="135"/>
      <c r="J66" s="135"/>
      <c r="K66" s="135">
        <f>'将来負担比率（分子）の構造'!L$41</f>
        <v>17510</v>
      </c>
      <c r="L66" s="135"/>
      <c r="M66" s="135"/>
      <c r="N66" s="135">
        <f>'将来負担比率（分子）の構造'!M$41</f>
        <v>17620</v>
      </c>
      <c r="O66" s="135"/>
      <c r="P66" s="135"/>
    </row>
    <row r="67" spans="1:16">
      <c r="A67" s="135" t="s">
        <v>63</v>
      </c>
      <c r="B67" s="135" t="e">
        <f>NA()</f>
        <v>#N/A</v>
      </c>
      <c r="C67" s="135">
        <f>IF(ISNUMBER('将来負担比率（分子）の構造'!I$52), IF('将来負担比率（分子）の構造'!I$52 &lt; 0, 0, '将来負担比率（分子）の構造'!I$52), NA())</f>
        <v>6559</v>
      </c>
      <c r="D67" s="135" t="e">
        <f>NA()</f>
        <v>#N/A</v>
      </c>
      <c r="E67" s="135" t="e">
        <f>NA()</f>
        <v>#N/A</v>
      </c>
      <c r="F67" s="135">
        <f>IF(ISNUMBER('将来負担比率（分子）の構造'!J$52), IF('将来負担比率（分子）の構造'!J$52 &lt; 0, 0, '将来負担比率（分子）の構造'!J$52), NA())</f>
        <v>4052</v>
      </c>
      <c r="G67" s="135" t="e">
        <f>NA()</f>
        <v>#N/A</v>
      </c>
      <c r="H67" s="135" t="e">
        <f>NA()</f>
        <v>#N/A</v>
      </c>
      <c r="I67" s="135">
        <f>IF(ISNUMBER('将来負担比率（分子）の構造'!K$52), IF('将来負担比率（分子）の構造'!K$52 &lt; 0, 0, '将来負担比率（分子）の構造'!K$52), NA())</f>
        <v>2225</v>
      </c>
      <c r="J67" s="135" t="e">
        <f>NA()</f>
        <v>#N/A</v>
      </c>
      <c r="K67" s="135" t="e">
        <f>NA()</f>
        <v>#N/A</v>
      </c>
      <c r="L67" s="135">
        <f>IF(ISNUMBER('将来負担比率（分子）の構造'!L$52), IF('将来負担比率（分子）の構造'!L$52 &lt; 0, 0, '将来負担比率（分子）の構造'!L$52), NA())</f>
        <v>2007</v>
      </c>
      <c r="M67" s="135" t="e">
        <f>NA()</f>
        <v>#N/A</v>
      </c>
      <c r="N67" s="135" t="e">
        <f>NA()</f>
        <v>#N/A</v>
      </c>
      <c r="O67" s="135">
        <f>IF(ISNUMBER('将来負担比率（分子）の構造'!M$52), IF('将来負担比率（分子）の構造'!M$52 &lt; 0, 0, '将来負担比率（分子）の構造'!M$52), NA())</f>
        <v>1933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6736890</v>
      </c>
      <c r="S5" s="669"/>
      <c r="T5" s="669"/>
      <c r="U5" s="669"/>
      <c r="V5" s="669"/>
      <c r="W5" s="669"/>
      <c r="X5" s="669"/>
      <c r="Y5" s="716"/>
      <c r="Z5" s="729">
        <v>34.4</v>
      </c>
      <c r="AA5" s="729"/>
      <c r="AB5" s="729"/>
      <c r="AC5" s="729"/>
      <c r="AD5" s="730">
        <v>6429815</v>
      </c>
      <c r="AE5" s="730"/>
      <c r="AF5" s="730"/>
      <c r="AG5" s="730"/>
      <c r="AH5" s="730"/>
      <c r="AI5" s="730"/>
      <c r="AJ5" s="730"/>
      <c r="AK5" s="730"/>
      <c r="AL5" s="717">
        <v>55.9</v>
      </c>
      <c r="AM5" s="686"/>
      <c r="AN5" s="686"/>
      <c r="AO5" s="718"/>
      <c r="AP5" s="705" t="s">
        <v>206</v>
      </c>
      <c r="AQ5" s="706"/>
      <c r="AR5" s="706"/>
      <c r="AS5" s="706"/>
      <c r="AT5" s="706"/>
      <c r="AU5" s="706"/>
      <c r="AV5" s="706"/>
      <c r="AW5" s="706"/>
      <c r="AX5" s="706"/>
      <c r="AY5" s="706"/>
      <c r="AZ5" s="706"/>
      <c r="BA5" s="706"/>
      <c r="BB5" s="706"/>
      <c r="BC5" s="706"/>
      <c r="BD5" s="706"/>
      <c r="BE5" s="706"/>
      <c r="BF5" s="707"/>
      <c r="BG5" s="618">
        <v>6429815</v>
      </c>
      <c r="BH5" s="619"/>
      <c r="BI5" s="619"/>
      <c r="BJ5" s="619"/>
      <c r="BK5" s="619"/>
      <c r="BL5" s="619"/>
      <c r="BM5" s="619"/>
      <c r="BN5" s="620"/>
      <c r="BO5" s="671">
        <v>95.4</v>
      </c>
      <c r="BP5" s="671"/>
      <c r="BQ5" s="671"/>
      <c r="BR5" s="671"/>
      <c r="BS5" s="672">
        <v>62329</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c r="B6" s="615" t="s">
        <v>210</v>
      </c>
      <c r="C6" s="616"/>
      <c r="D6" s="616"/>
      <c r="E6" s="616"/>
      <c r="F6" s="616"/>
      <c r="G6" s="616"/>
      <c r="H6" s="616"/>
      <c r="I6" s="616"/>
      <c r="J6" s="616"/>
      <c r="K6" s="616"/>
      <c r="L6" s="616"/>
      <c r="M6" s="616"/>
      <c r="N6" s="616"/>
      <c r="O6" s="616"/>
      <c r="P6" s="616"/>
      <c r="Q6" s="617"/>
      <c r="R6" s="618">
        <v>267448</v>
      </c>
      <c r="S6" s="619"/>
      <c r="T6" s="619"/>
      <c r="U6" s="619"/>
      <c r="V6" s="619"/>
      <c r="W6" s="619"/>
      <c r="X6" s="619"/>
      <c r="Y6" s="620"/>
      <c r="Z6" s="671">
        <v>1.4</v>
      </c>
      <c r="AA6" s="671"/>
      <c r="AB6" s="671"/>
      <c r="AC6" s="671"/>
      <c r="AD6" s="672">
        <v>267448</v>
      </c>
      <c r="AE6" s="672"/>
      <c r="AF6" s="672"/>
      <c r="AG6" s="672"/>
      <c r="AH6" s="672"/>
      <c r="AI6" s="672"/>
      <c r="AJ6" s="672"/>
      <c r="AK6" s="672"/>
      <c r="AL6" s="641">
        <v>2.2999999999999998</v>
      </c>
      <c r="AM6" s="673"/>
      <c r="AN6" s="673"/>
      <c r="AO6" s="674"/>
      <c r="AP6" s="615" t="s">
        <v>211</v>
      </c>
      <c r="AQ6" s="616"/>
      <c r="AR6" s="616"/>
      <c r="AS6" s="616"/>
      <c r="AT6" s="616"/>
      <c r="AU6" s="616"/>
      <c r="AV6" s="616"/>
      <c r="AW6" s="616"/>
      <c r="AX6" s="616"/>
      <c r="AY6" s="616"/>
      <c r="AZ6" s="616"/>
      <c r="BA6" s="616"/>
      <c r="BB6" s="616"/>
      <c r="BC6" s="616"/>
      <c r="BD6" s="616"/>
      <c r="BE6" s="616"/>
      <c r="BF6" s="617"/>
      <c r="BG6" s="618">
        <v>6429815</v>
      </c>
      <c r="BH6" s="619"/>
      <c r="BI6" s="619"/>
      <c r="BJ6" s="619"/>
      <c r="BK6" s="619"/>
      <c r="BL6" s="619"/>
      <c r="BM6" s="619"/>
      <c r="BN6" s="620"/>
      <c r="BO6" s="671">
        <v>95.4</v>
      </c>
      <c r="BP6" s="671"/>
      <c r="BQ6" s="671"/>
      <c r="BR6" s="671"/>
      <c r="BS6" s="672">
        <v>62329</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229641</v>
      </c>
      <c r="CS6" s="619"/>
      <c r="CT6" s="619"/>
      <c r="CU6" s="619"/>
      <c r="CV6" s="619"/>
      <c r="CW6" s="619"/>
      <c r="CX6" s="619"/>
      <c r="CY6" s="620"/>
      <c r="CZ6" s="671">
        <v>1.2</v>
      </c>
      <c r="DA6" s="671"/>
      <c r="DB6" s="671"/>
      <c r="DC6" s="671"/>
      <c r="DD6" s="624" t="s">
        <v>213</v>
      </c>
      <c r="DE6" s="619"/>
      <c r="DF6" s="619"/>
      <c r="DG6" s="619"/>
      <c r="DH6" s="619"/>
      <c r="DI6" s="619"/>
      <c r="DJ6" s="619"/>
      <c r="DK6" s="619"/>
      <c r="DL6" s="619"/>
      <c r="DM6" s="619"/>
      <c r="DN6" s="619"/>
      <c r="DO6" s="619"/>
      <c r="DP6" s="620"/>
      <c r="DQ6" s="624">
        <v>229641</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9458</v>
      </c>
      <c r="S7" s="619"/>
      <c r="T7" s="619"/>
      <c r="U7" s="619"/>
      <c r="V7" s="619"/>
      <c r="W7" s="619"/>
      <c r="X7" s="619"/>
      <c r="Y7" s="620"/>
      <c r="Z7" s="671">
        <v>0</v>
      </c>
      <c r="AA7" s="671"/>
      <c r="AB7" s="671"/>
      <c r="AC7" s="671"/>
      <c r="AD7" s="672">
        <v>9458</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2899127</v>
      </c>
      <c r="BH7" s="619"/>
      <c r="BI7" s="619"/>
      <c r="BJ7" s="619"/>
      <c r="BK7" s="619"/>
      <c r="BL7" s="619"/>
      <c r="BM7" s="619"/>
      <c r="BN7" s="620"/>
      <c r="BO7" s="671">
        <v>43</v>
      </c>
      <c r="BP7" s="671"/>
      <c r="BQ7" s="671"/>
      <c r="BR7" s="671"/>
      <c r="BS7" s="672">
        <v>62329</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2616623</v>
      </c>
      <c r="CS7" s="619"/>
      <c r="CT7" s="619"/>
      <c r="CU7" s="619"/>
      <c r="CV7" s="619"/>
      <c r="CW7" s="619"/>
      <c r="CX7" s="619"/>
      <c r="CY7" s="620"/>
      <c r="CZ7" s="671">
        <v>14.1</v>
      </c>
      <c r="DA7" s="671"/>
      <c r="DB7" s="671"/>
      <c r="DC7" s="671"/>
      <c r="DD7" s="624">
        <v>4900</v>
      </c>
      <c r="DE7" s="619"/>
      <c r="DF7" s="619"/>
      <c r="DG7" s="619"/>
      <c r="DH7" s="619"/>
      <c r="DI7" s="619"/>
      <c r="DJ7" s="619"/>
      <c r="DK7" s="619"/>
      <c r="DL7" s="619"/>
      <c r="DM7" s="619"/>
      <c r="DN7" s="619"/>
      <c r="DO7" s="619"/>
      <c r="DP7" s="620"/>
      <c r="DQ7" s="624">
        <v>2390926</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35674</v>
      </c>
      <c r="S8" s="619"/>
      <c r="T8" s="619"/>
      <c r="U8" s="619"/>
      <c r="V8" s="619"/>
      <c r="W8" s="619"/>
      <c r="X8" s="619"/>
      <c r="Y8" s="620"/>
      <c r="Z8" s="671">
        <v>0.2</v>
      </c>
      <c r="AA8" s="671"/>
      <c r="AB8" s="671"/>
      <c r="AC8" s="671"/>
      <c r="AD8" s="672">
        <v>35674</v>
      </c>
      <c r="AE8" s="672"/>
      <c r="AF8" s="672"/>
      <c r="AG8" s="672"/>
      <c r="AH8" s="672"/>
      <c r="AI8" s="672"/>
      <c r="AJ8" s="672"/>
      <c r="AK8" s="672"/>
      <c r="AL8" s="641">
        <v>0.3</v>
      </c>
      <c r="AM8" s="673"/>
      <c r="AN8" s="673"/>
      <c r="AO8" s="674"/>
      <c r="AP8" s="615" t="s">
        <v>218</v>
      </c>
      <c r="AQ8" s="616"/>
      <c r="AR8" s="616"/>
      <c r="AS8" s="616"/>
      <c r="AT8" s="616"/>
      <c r="AU8" s="616"/>
      <c r="AV8" s="616"/>
      <c r="AW8" s="616"/>
      <c r="AX8" s="616"/>
      <c r="AY8" s="616"/>
      <c r="AZ8" s="616"/>
      <c r="BA8" s="616"/>
      <c r="BB8" s="616"/>
      <c r="BC8" s="616"/>
      <c r="BD8" s="616"/>
      <c r="BE8" s="616"/>
      <c r="BF8" s="617"/>
      <c r="BG8" s="618">
        <v>94483</v>
      </c>
      <c r="BH8" s="619"/>
      <c r="BI8" s="619"/>
      <c r="BJ8" s="619"/>
      <c r="BK8" s="619"/>
      <c r="BL8" s="619"/>
      <c r="BM8" s="619"/>
      <c r="BN8" s="620"/>
      <c r="BO8" s="671">
        <v>1.4</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6188619</v>
      </c>
      <c r="CS8" s="619"/>
      <c r="CT8" s="619"/>
      <c r="CU8" s="619"/>
      <c r="CV8" s="619"/>
      <c r="CW8" s="619"/>
      <c r="CX8" s="619"/>
      <c r="CY8" s="620"/>
      <c r="CZ8" s="671">
        <v>33.200000000000003</v>
      </c>
      <c r="DA8" s="671"/>
      <c r="DB8" s="671"/>
      <c r="DC8" s="671"/>
      <c r="DD8" s="624">
        <v>65138</v>
      </c>
      <c r="DE8" s="619"/>
      <c r="DF8" s="619"/>
      <c r="DG8" s="619"/>
      <c r="DH8" s="619"/>
      <c r="DI8" s="619"/>
      <c r="DJ8" s="619"/>
      <c r="DK8" s="619"/>
      <c r="DL8" s="619"/>
      <c r="DM8" s="619"/>
      <c r="DN8" s="619"/>
      <c r="DO8" s="619"/>
      <c r="DP8" s="620"/>
      <c r="DQ8" s="624">
        <v>3052985</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34745</v>
      </c>
      <c r="S9" s="619"/>
      <c r="T9" s="619"/>
      <c r="U9" s="619"/>
      <c r="V9" s="619"/>
      <c r="W9" s="619"/>
      <c r="X9" s="619"/>
      <c r="Y9" s="620"/>
      <c r="Z9" s="671">
        <v>0.2</v>
      </c>
      <c r="AA9" s="671"/>
      <c r="AB9" s="671"/>
      <c r="AC9" s="671"/>
      <c r="AD9" s="672">
        <v>34745</v>
      </c>
      <c r="AE9" s="672"/>
      <c r="AF9" s="672"/>
      <c r="AG9" s="672"/>
      <c r="AH9" s="672"/>
      <c r="AI9" s="672"/>
      <c r="AJ9" s="672"/>
      <c r="AK9" s="672"/>
      <c r="AL9" s="641">
        <v>0.3</v>
      </c>
      <c r="AM9" s="673"/>
      <c r="AN9" s="673"/>
      <c r="AO9" s="674"/>
      <c r="AP9" s="615" t="s">
        <v>221</v>
      </c>
      <c r="AQ9" s="616"/>
      <c r="AR9" s="616"/>
      <c r="AS9" s="616"/>
      <c r="AT9" s="616"/>
      <c r="AU9" s="616"/>
      <c r="AV9" s="616"/>
      <c r="AW9" s="616"/>
      <c r="AX9" s="616"/>
      <c r="AY9" s="616"/>
      <c r="AZ9" s="616"/>
      <c r="BA9" s="616"/>
      <c r="BB9" s="616"/>
      <c r="BC9" s="616"/>
      <c r="BD9" s="616"/>
      <c r="BE9" s="616"/>
      <c r="BF9" s="617"/>
      <c r="BG9" s="618">
        <v>2445293</v>
      </c>
      <c r="BH9" s="619"/>
      <c r="BI9" s="619"/>
      <c r="BJ9" s="619"/>
      <c r="BK9" s="619"/>
      <c r="BL9" s="619"/>
      <c r="BM9" s="619"/>
      <c r="BN9" s="620"/>
      <c r="BO9" s="671">
        <v>36.299999999999997</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1228147</v>
      </c>
      <c r="CS9" s="619"/>
      <c r="CT9" s="619"/>
      <c r="CU9" s="619"/>
      <c r="CV9" s="619"/>
      <c r="CW9" s="619"/>
      <c r="CX9" s="619"/>
      <c r="CY9" s="620"/>
      <c r="CZ9" s="671">
        <v>6.6</v>
      </c>
      <c r="DA9" s="671"/>
      <c r="DB9" s="671"/>
      <c r="DC9" s="671"/>
      <c r="DD9" s="624">
        <v>33526</v>
      </c>
      <c r="DE9" s="619"/>
      <c r="DF9" s="619"/>
      <c r="DG9" s="619"/>
      <c r="DH9" s="619"/>
      <c r="DI9" s="619"/>
      <c r="DJ9" s="619"/>
      <c r="DK9" s="619"/>
      <c r="DL9" s="619"/>
      <c r="DM9" s="619"/>
      <c r="DN9" s="619"/>
      <c r="DO9" s="619"/>
      <c r="DP9" s="620"/>
      <c r="DQ9" s="624">
        <v>1037821</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872847</v>
      </c>
      <c r="S10" s="619"/>
      <c r="T10" s="619"/>
      <c r="U10" s="619"/>
      <c r="V10" s="619"/>
      <c r="W10" s="619"/>
      <c r="X10" s="619"/>
      <c r="Y10" s="620"/>
      <c r="Z10" s="671">
        <v>4.5</v>
      </c>
      <c r="AA10" s="671"/>
      <c r="AB10" s="671"/>
      <c r="AC10" s="671"/>
      <c r="AD10" s="672">
        <v>872847</v>
      </c>
      <c r="AE10" s="672"/>
      <c r="AF10" s="672"/>
      <c r="AG10" s="672"/>
      <c r="AH10" s="672"/>
      <c r="AI10" s="672"/>
      <c r="AJ10" s="672"/>
      <c r="AK10" s="672"/>
      <c r="AL10" s="641">
        <v>7.6</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140737</v>
      </c>
      <c r="BH10" s="619"/>
      <c r="BI10" s="619"/>
      <c r="BJ10" s="619"/>
      <c r="BK10" s="619"/>
      <c r="BL10" s="619"/>
      <c r="BM10" s="619"/>
      <c r="BN10" s="620"/>
      <c r="BO10" s="671">
        <v>2.1</v>
      </c>
      <c r="BP10" s="671"/>
      <c r="BQ10" s="671"/>
      <c r="BR10" s="671"/>
      <c r="BS10" s="624">
        <v>23301</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18824</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6001</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v>1633</v>
      </c>
      <c r="S11" s="619"/>
      <c r="T11" s="619"/>
      <c r="U11" s="619"/>
      <c r="V11" s="619"/>
      <c r="W11" s="619"/>
      <c r="X11" s="619"/>
      <c r="Y11" s="620"/>
      <c r="Z11" s="671">
        <v>0</v>
      </c>
      <c r="AA11" s="671"/>
      <c r="AB11" s="671"/>
      <c r="AC11" s="671"/>
      <c r="AD11" s="672">
        <v>1633</v>
      </c>
      <c r="AE11" s="672"/>
      <c r="AF11" s="672"/>
      <c r="AG11" s="672"/>
      <c r="AH11" s="672"/>
      <c r="AI11" s="672"/>
      <c r="AJ11" s="672"/>
      <c r="AK11" s="672"/>
      <c r="AL11" s="641">
        <v>0</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218614</v>
      </c>
      <c r="BH11" s="619"/>
      <c r="BI11" s="619"/>
      <c r="BJ11" s="619"/>
      <c r="BK11" s="619"/>
      <c r="BL11" s="619"/>
      <c r="BM11" s="619"/>
      <c r="BN11" s="620"/>
      <c r="BO11" s="671">
        <v>3.2</v>
      </c>
      <c r="BP11" s="671"/>
      <c r="BQ11" s="671"/>
      <c r="BR11" s="671"/>
      <c r="BS11" s="624">
        <v>39028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750916</v>
      </c>
      <c r="CS11" s="619"/>
      <c r="CT11" s="619"/>
      <c r="CU11" s="619"/>
      <c r="CV11" s="619"/>
      <c r="CW11" s="619"/>
      <c r="CX11" s="619"/>
      <c r="CY11" s="620"/>
      <c r="CZ11" s="671">
        <v>4</v>
      </c>
      <c r="DA11" s="671"/>
      <c r="DB11" s="671"/>
      <c r="DC11" s="671"/>
      <c r="DD11" s="624">
        <v>82493</v>
      </c>
      <c r="DE11" s="619"/>
      <c r="DF11" s="619"/>
      <c r="DG11" s="619"/>
      <c r="DH11" s="619"/>
      <c r="DI11" s="619"/>
      <c r="DJ11" s="619"/>
      <c r="DK11" s="619"/>
      <c r="DL11" s="619"/>
      <c r="DM11" s="619"/>
      <c r="DN11" s="619"/>
      <c r="DO11" s="619"/>
      <c r="DP11" s="620"/>
      <c r="DQ11" s="624">
        <v>693662</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2993610</v>
      </c>
      <c r="BH12" s="619"/>
      <c r="BI12" s="619"/>
      <c r="BJ12" s="619"/>
      <c r="BK12" s="619"/>
      <c r="BL12" s="619"/>
      <c r="BM12" s="619"/>
      <c r="BN12" s="620"/>
      <c r="BO12" s="671">
        <v>44.4</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254453</v>
      </c>
      <c r="CS12" s="619"/>
      <c r="CT12" s="619"/>
      <c r="CU12" s="619"/>
      <c r="CV12" s="619"/>
      <c r="CW12" s="619"/>
      <c r="CX12" s="619"/>
      <c r="CY12" s="620"/>
      <c r="CZ12" s="671">
        <v>1.4</v>
      </c>
      <c r="DA12" s="671"/>
      <c r="DB12" s="671"/>
      <c r="DC12" s="671"/>
      <c r="DD12" s="624" t="s">
        <v>109</v>
      </c>
      <c r="DE12" s="619"/>
      <c r="DF12" s="619"/>
      <c r="DG12" s="619"/>
      <c r="DH12" s="619"/>
      <c r="DI12" s="619"/>
      <c r="DJ12" s="619"/>
      <c r="DK12" s="619"/>
      <c r="DL12" s="619"/>
      <c r="DM12" s="619"/>
      <c r="DN12" s="619"/>
      <c r="DO12" s="619"/>
      <c r="DP12" s="620"/>
      <c r="DQ12" s="624">
        <v>222264</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48929</v>
      </c>
      <c r="S13" s="619"/>
      <c r="T13" s="619"/>
      <c r="U13" s="619"/>
      <c r="V13" s="619"/>
      <c r="W13" s="619"/>
      <c r="X13" s="619"/>
      <c r="Y13" s="620"/>
      <c r="Z13" s="671">
        <v>0.2</v>
      </c>
      <c r="AA13" s="671"/>
      <c r="AB13" s="671"/>
      <c r="AC13" s="671"/>
      <c r="AD13" s="672">
        <v>48929</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2986468</v>
      </c>
      <c r="BH13" s="619"/>
      <c r="BI13" s="619"/>
      <c r="BJ13" s="619"/>
      <c r="BK13" s="619"/>
      <c r="BL13" s="619"/>
      <c r="BM13" s="619"/>
      <c r="BN13" s="620"/>
      <c r="BO13" s="671">
        <v>44.3</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2487087</v>
      </c>
      <c r="CS13" s="619"/>
      <c r="CT13" s="619"/>
      <c r="CU13" s="619"/>
      <c r="CV13" s="619"/>
      <c r="CW13" s="619"/>
      <c r="CX13" s="619"/>
      <c r="CY13" s="620"/>
      <c r="CZ13" s="671">
        <v>13.4</v>
      </c>
      <c r="DA13" s="671"/>
      <c r="DB13" s="671"/>
      <c r="DC13" s="671"/>
      <c r="DD13" s="624">
        <v>867811</v>
      </c>
      <c r="DE13" s="619"/>
      <c r="DF13" s="619"/>
      <c r="DG13" s="619"/>
      <c r="DH13" s="619"/>
      <c r="DI13" s="619"/>
      <c r="DJ13" s="619"/>
      <c r="DK13" s="619"/>
      <c r="DL13" s="619"/>
      <c r="DM13" s="619"/>
      <c r="DN13" s="619"/>
      <c r="DO13" s="619"/>
      <c r="DP13" s="620"/>
      <c r="DQ13" s="624">
        <v>1748478</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131427</v>
      </c>
      <c r="BH14" s="619"/>
      <c r="BI14" s="619"/>
      <c r="BJ14" s="619"/>
      <c r="BK14" s="619"/>
      <c r="BL14" s="619"/>
      <c r="BM14" s="619"/>
      <c r="BN14" s="620"/>
      <c r="BO14" s="671">
        <v>2</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996299</v>
      </c>
      <c r="CS14" s="619"/>
      <c r="CT14" s="619"/>
      <c r="CU14" s="619"/>
      <c r="CV14" s="619"/>
      <c r="CW14" s="619"/>
      <c r="CX14" s="619"/>
      <c r="CY14" s="620"/>
      <c r="CZ14" s="671">
        <v>5.4</v>
      </c>
      <c r="DA14" s="671"/>
      <c r="DB14" s="671"/>
      <c r="DC14" s="671"/>
      <c r="DD14" s="624">
        <v>122449</v>
      </c>
      <c r="DE14" s="619"/>
      <c r="DF14" s="619"/>
      <c r="DG14" s="619"/>
      <c r="DH14" s="619"/>
      <c r="DI14" s="619"/>
      <c r="DJ14" s="619"/>
      <c r="DK14" s="619"/>
      <c r="DL14" s="619"/>
      <c r="DM14" s="619"/>
      <c r="DN14" s="619"/>
      <c r="DO14" s="619"/>
      <c r="DP14" s="620"/>
      <c r="DQ14" s="624">
        <v>838315</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31402</v>
      </c>
      <c r="S15" s="619"/>
      <c r="T15" s="619"/>
      <c r="U15" s="619"/>
      <c r="V15" s="619"/>
      <c r="W15" s="619"/>
      <c r="X15" s="619"/>
      <c r="Y15" s="620"/>
      <c r="Z15" s="671">
        <v>0.2</v>
      </c>
      <c r="AA15" s="671"/>
      <c r="AB15" s="671"/>
      <c r="AC15" s="671"/>
      <c r="AD15" s="672">
        <v>31402</v>
      </c>
      <c r="AE15" s="672"/>
      <c r="AF15" s="672"/>
      <c r="AG15" s="672"/>
      <c r="AH15" s="672"/>
      <c r="AI15" s="672"/>
      <c r="AJ15" s="672"/>
      <c r="AK15" s="672"/>
      <c r="AL15" s="641">
        <v>0.3</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405651</v>
      </c>
      <c r="BH15" s="619"/>
      <c r="BI15" s="619"/>
      <c r="BJ15" s="619"/>
      <c r="BK15" s="619"/>
      <c r="BL15" s="619"/>
      <c r="BM15" s="619"/>
      <c r="BN15" s="620"/>
      <c r="BO15" s="671">
        <v>6</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2075135</v>
      </c>
      <c r="CS15" s="619"/>
      <c r="CT15" s="619"/>
      <c r="CU15" s="619"/>
      <c r="CV15" s="619"/>
      <c r="CW15" s="619"/>
      <c r="CX15" s="619"/>
      <c r="CY15" s="620"/>
      <c r="CZ15" s="671">
        <v>11.1</v>
      </c>
      <c r="DA15" s="671"/>
      <c r="DB15" s="671"/>
      <c r="DC15" s="671"/>
      <c r="DD15" s="624">
        <v>193860</v>
      </c>
      <c r="DE15" s="619"/>
      <c r="DF15" s="619"/>
      <c r="DG15" s="619"/>
      <c r="DH15" s="619"/>
      <c r="DI15" s="619"/>
      <c r="DJ15" s="619"/>
      <c r="DK15" s="619"/>
      <c r="DL15" s="619"/>
      <c r="DM15" s="619"/>
      <c r="DN15" s="619"/>
      <c r="DO15" s="619"/>
      <c r="DP15" s="620"/>
      <c r="DQ15" s="624">
        <v>1528835</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4503290</v>
      </c>
      <c r="S16" s="619"/>
      <c r="T16" s="619"/>
      <c r="U16" s="619"/>
      <c r="V16" s="619"/>
      <c r="W16" s="619"/>
      <c r="X16" s="619"/>
      <c r="Y16" s="620"/>
      <c r="Z16" s="671">
        <v>23</v>
      </c>
      <c r="AA16" s="671"/>
      <c r="AB16" s="671"/>
      <c r="AC16" s="671"/>
      <c r="AD16" s="672">
        <v>3733545</v>
      </c>
      <c r="AE16" s="672"/>
      <c r="AF16" s="672"/>
      <c r="AG16" s="672"/>
      <c r="AH16" s="672"/>
      <c r="AI16" s="672"/>
      <c r="AJ16" s="672"/>
      <c r="AK16" s="672"/>
      <c r="AL16" s="641">
        <v>32.5</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1458</v>
      </c>
      <c r="CS16" s="619"/>
      <c r="CT16" s="619"/>
      <c r="CU16" s="619"/>
      <c r="CV16" s="619"/>
      <c r="CW16" s="619"/>
      <c r="CX16" s="619"/>
      <c r="CY16" s="620"/>
      <c r="CZ16" s="671">
        <v>0</v>
      </c>
      <c r="DA16" s="671"/>
      <c r="DB16" s="671"/>
      <c r="DC16" s="671"/>
      <c r="DD16" s="624" t="s">
        <v>109</v>
      </c>
      <c r="DE16" s="619"/>
      <c r="DF16" s="619"/>
      <c r="DG16" s="619"/>
      <c r="DH16" s="619"/>
      <c r="DI16" s="619"/>
      <c r="DJ16" s="619"/>
      <c r="DK16" s="619"/>
      <c r="DL16" s="619"/>
      <c r="DM16" s="619"/>
      <c r="DN16" s="619"/>
      <c r="DO16" s="619"/>
      <c r="DP16" s="620"/>
      <c r="DQ16" s="624">
        <v>1458</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3733545</v>
      </c>
      <c r="S17" s="619"/>
      <c r="T17" s="619"/>
      <c r="U17" s="619"/>
      <c r="V17" s="619"/>
      <c r="W17" s="619"/>
      <c r="X17" s="619"/>
      <c r="Y17" s="620"/>
      <c r="Z17" s="671">
        <v>19.100000000000001</v>
      </c>
      <c r="AA17" s="671"/>
      <c r="AB17" s="671"/>
      <c r="AC17" s="671"/>
      <c r="AD17" s="672">
        <v>3733545</v>
      </c>
      <c r="AE17" s="672"/>
      <c r="AF17" s="672"/>
      <c r="AG17" s="672"/>
      <c r="AH17" s="672"/>
      <c r="AI17" s="672"/>
      <c r="AJ17" s="672"/>
      <c r="AK17" s="672"/>
      <c r="AL17" s="641">
        <v>32.5</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1768047</v>
      </c>
      <c r="CS17" s="619"/>
      <c r="CT17" s="619"/>
      <c r="CU17" s="619"/>
      <c r="CV17" s="619"/>
      <c r="CW17" s="619"/>
      <c r="CX17" s="619"/>
      <c r="CY17" s="620"/>
      <c r="CZ17" s="671">
        <v>9.5</v>
      </c>
      <c r="DA17" s="671"/>
      <c r="DB17" s="671"/>
      <c r="DC17" s="671"/>
      <c r="DD17" s="624" t="s">
        <v>109</v>
      </c>
      <c r="DE17" s="619"/>
      <c r="DF17" s="619"/>
      <c r="DG17" s="619"/>
      <c r="DH17" s="619"/>
      <c r="DI17" s="619"/>
      <c r="DJ17" s="619"/>
      <c r="DK17" s="619"/>
      <c r="DL17" s="619"/>
      <c r="DM17" s="619"/>
      <c r="DN17" s="619"/>
      <c r="DO17" s="619"/>
      <c r="DP17" s="620"/>
      <c r="DQ17" s="624">
        <v>1693310</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308172</v>
      </c>
      <c r="S18" s="619"/>
      <c r="T18" s="619"/>
      <c r="U18" s="619"/>
      <c r="V18" s="619"/>
      <c r="W18" s="619"/>
      <c r="X18" s="619"/>
      <c r="Y18" s="620"/>
      <c r="Z18" s="671">
        <v>1.6</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v>461573</v>
      </c>
      <c r="S19" s="619"/>
      <c r="T19" s="619"/>
      <c r="U19" s="619"/>
      <c r="V19" s="619"/>
      <c r="W19" s="619"/>
      <c r="X19" s="619"/>
      <c r="Y19" s="620"/>
      <c r="Z19" s="671">
        <v>2.4</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307075</v>
      </c>
      <c r="BH19" s="619"/>
      <c r="BI19" s="619"/>
      <c r="BJ19" s="619"/>
      <c r="BK19" s="619"/>
      <c r="BL19" s="619"/>
      <c r="BM19" s="619"/>
      <c r="BN19" s="620"/>
      <c r="BO19" s="671">
        <v>4.5999999999999996</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12542316</v>
      </c>
      <c r="S20" s="619"/>
      <c r="T20" s="619"/>
      <c r="U20" s="619"/>
      <c r="V20" s="619"/>
      <c r="W20" s="619"/>
      <c r="X20" s="619"/>
      <c r="Y20" s="620"/>
      <c r="Z20" s="671">
        <v>64</v>
      </c>
      <c r="AA20" s="671"/>
      <c r="AB20" s="671"/>
      <c r="AC20" s="671"/>
      <c r="AD20" s="672">
        <v>11465496</v>
      </c>
      <c r="AE20" s="672"/>
      <c r="AF20" s="672"/>
      <c r="AG20" s="672"/>
      <c r="AH20" s="672"/>
      <c r="AI20" s="672"/>
      <c r="AJ20" s="672"/>
      <c r="AK20" s="672"/>
      <c r="AL20" s="641">
        <v>99.7</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307075</v>
      </c>
      <c r="BH20" s="619"/>
      <c r="BI20" s="619"/>
      <c r="BJ20" s="619"/>
      <c r="BK20" s="619"/>
      <c r="BL20" s="619"/>
      <c r="BM20" s="619"/>
      <c r="BN20" s="620"/>
      <c r="BO20" s="671">
        <v>4.5999999999999996</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18615249</v>
      </c>
      <c r="CS20" s="619"/>
      <c r="CT20" s="619"/>
      <c r="CU20" s="619"/>
      <c r="CV20" s="619"/>
      <c r="CW20" s="619"/>
      <c r="CX20" s="619"/>
      <c r="CY20" s="620"/>
      <c r="CZ20" s="671">
        <v>100</v>
      </c>
      <c r="DA20" s="671"/>
      <c r="DB20" s="671"/>
      <c r="DC20" s="671"/>
      <c r="DD20" s="624">
        <v>1370177</v>
      </c>
      <c r="DE20" s="619"/>
      <c r="DF20" s="619"/>
      <c r="DG20" s="619"/>
      <c r="DH20" s="619"/>
      <c r="DI20" s="619"/>
      <c r="DJ20" s="619"/>
      <c r="DK20" s="619"/>
      <c r="DL20" s="619"/>
      <c r="DM20" s="619"/>
      <c r="DN20" s="619"/>
      <c r="DO20" s="619"/>
      <c r="DP20" s="620"/>
      <c r="DQ20" s="624">
        <v>13443696</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v>7528</v>
      </c>
      <c r="S21" s="619"/>
      <c r="T21" s="619"/>
      <c r="U21" s="619"/>
      <c r="V21" s="619"/>
      <c r="W21" s="619"/>
      <c r="X21" s="619"/>
      <c r="Y21" s="620"/>
      <c r="Z21" s="671">
        <v>0</v>
      </c>
      <c r="AA21" s="671"/>
      <c r="AB21" s="671"/>
      <c r="AC21" s="671"/>
      <c r="AD21" s="672">
        <v>7528</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232244</v>
      </c>
      <c r="S22" s="619"/>
      <c r="T22" s="619"/>
      <c r="U22" s="619"/>
      <c r="V22" s="619"/>
      <c r="W22" s="619"/>
      <c r="X22" s="619"/>
      <c r="Y22" s="620"/>
      <c r="Z22" s="671">
        <v>1.2</v>
      </c>
      <c r="AA22" s="671"/>
      <c r="AB22" s="671"/>
      <c r="AC22" s="671"/>
      <c r="AD22" s="672" t="s">
        <v>109</v>
      </c>
      <c r="AE22" s="672"/>
      <c r="AF22" s="672"/>
      <c r="AG22" s="672"/>
      <c r="AH22" s="672"/>
      <c r="AI22" s="672"/>
      <c r="AJ22" s="672"/>
      <c r="AK22" s="672"/>
      <c r="AL22" s="641" t="s">
        <v>109</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242300</v>
      </c>
      <c r="S23" s="619"/>
      <c r="T23" s="619"/>
      <c r="U23" s="619"/>
      <c r="V23" s="619"/>
      <c r="W23" s="619"/>
      <c r="X23" s="619"/>
      <c r="Y23" s="620"/>
      <c r="Z23" s="671">
        <v>1.2</v>
      </c>
      <c r="AA23" s="671"/>
      <c r="AB23" s="671"/>
      <c r="AC23" s="671"/>
      <c r="AD23" s="672">
        <v>651</v>
      </c>
      <c r="AE23" s="672"/>
      <c r="AF23" s="672"/>
      <c r="AG23" s="672"/>
      <c r="AH23" s="672"/>
      <c r="AI23" s="672"/>
      <c r="AJ23" s="672"/>
      <c r="AK23" s="672"/>
      <c r="AL23" s="641">
        <v>0</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307075</v>
      </c>
      <c r="BH23" s="619"/>
      <c r="BI23" s="619"/>
      <c r="BJ23" s="619"/>
      <c r="BK23" s="619"/>
      <c r="BL23" s="619"/>
      <c r="BM23" s="619"/>
      <c r="BN23" s="620"/>
      <c r="BO23" s="671">
        <v>4.5999999999999996</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34616</v>
      </c>
      <c r="S24" s="619"/>
      <c r="T24" s="619"/>
      <c r="U24" s="619"/>
      <c r="V24" s="619"/>
      <c r="W24" s="619"/>
      <c r="X24" s="619"/>
      <c r="Y24" s="620"/>
      <c r="Z24" s="671">
        <v>0.2</v>
      </c>
      <c r="AA24" s="671"/>
      <c r="AB24" s="671"/>
      <c r="AC24" s="671"/>
      <c r="AD24" s="672">
        <v>12829</v>
      </c>
      <c r="AE24" s="672"/>
      <c r="AF24" s="672"/>
      <c r="AG24" s="672"/>
      <c r="AH24" s="672"/>
      <c r="AI24" s="672"/>
      <c r="AJ24" s="672"/>
      <c r="AK24" s="672"/>
      <c r="AL24" s="641">
        <v>0.1</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9478919</v>
      </c>
      <c r="CS24" s="669"/>
      <c r="CT24" s="669"/>
      <c r="CU24" s="669"/>
      <c r="CV24" s="669"/>
      <c r="CW24" s="669"/>
      <c r="CX24" s="669"/>
      <c r="CY24" s="716"/>
      <c r="CZ24" s="720">
        <v>50.9</v>
      </c>
      <c r="DA24" s="721"/>
      <c r="DB24" s="721"/>
      <c r="DC24" s="722"/>
      <c r="DD24" s="715">
        <v>6737756</v>
      </c>
      <c r="DE24" s="669"/>
      <c r="DF24" s="669"/>
      <c r="DG24" s="669"/>
      <c r="DH24" s="669"/>
      <c r="DI24" s="669"/>
      <c r="DJ24" s="669"/>
      <c r="DK24" s="716"/>
      <c r="DL24" s="715">
        <v>6709700</v>
      </c>
      <c r="DM24" s="669"/>
      <c r="DN24" s="669"/>
      <c r="DO24" s="669"/>
      <c r="DP24" s="669"/>
      <c r="DQ24" s="669"/>
      <c r="DR24" s="669"/>
      <c r="DS24" s="669"/>
      <c r="DT24" s="669"/>
      <c r="DU24" s="669"/>
      <c r="DV24" s="716"/>
      <c r="DW24" s="717">
        <v>54.1</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2288098</v>
      </c>
      <c r="S25" s="619"/>
      <c r="T25" s="619"/>
      <c r="U25" s="619"/>
      <c r="V25" s="619"/>
      <c r="W25" s="619"/>
      <c r="X25" s="619"/>
      <c r="Y25" s="620"/>
      <c r="Z25" s="671">
        <v>11.7</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4036676</v>
      </c>
      <c r="CS25" s="637"/>
      <c r="CT25" s="637"/>
      <c r="CU25" s="637"/>
      <c r="CV25" s="637"/>
      <c r="CW25" s="637"/>
      <c r="CX25" s="637"/>
      <c r="CY25" s="638"/>
      <c r="CZ25" s="621">
        <v>21.7</v>
      </c>
      <c r="DA25" s="639"/>
      <c r="DB25" s="639"/>
      <c r="DC25" s="640"/>
      <c r="DD25" s="624">
        <v>3938853</v>
      </c>
      <c r="DE25" s="637"/>
      <c r="DF25" s="637"/>
      <c r="DG25" s="637"/>
      <c r="DH25" s="637"/>
      <c r="DI25" s="637"/>
      <c r="DJ25" s="637"/>
      <c r="DK25" s="638"/>
      <c r="DL25" s="624">
        <v>3911309</v>
      </c>
      <c r="DM25" s="637"/>
      <c r="DN25" s="637"/>
      <c r="DO25" s="637"/>
      <c r="DP25" s="637"/>
      <c r="DQ25" s="637"/>
      <c r="DR25" s="637"/>
      <c r="DS25" s="637"/>
      <c r="DT25" s="637"/>
      <c r="DU25" s="637"/>
      <c r="DV25" s="638"/>
      <c r="DW25" s="641">
        <v>31.5</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2656155</v>
      </c>
      <c r="CS26" s="619"/>
      <c r="CT26" s="619"/>
      <c r="CU26" s="619"/>
      <c r="CV26" s="619"/>
      <c r="CW26" s="619"/>
      <c r="CX26" s="619"/>
      <c r="CY26" s="620"/>
      <c r="CZ26" s="621">
        <v>14.3</v>
      </c>
      <c r="DA26" s="639"/>
      <c r="DB26" s="639"/>
      <c r="DC26" s="640"/>
      <c r="DD26" s="624">
        <v>2588446</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1312285</v>
      </c>
      <c r="S27" s="619"/>
      <c r="T27" s="619"/>
      <c r="U27" s="619"/>
      <c r="V27" s="619"/>
      <c r="W27" s="619"/>
      <c r="X27" s="619"/>
      <c r="Y27" s="620"/>
      <c r="Z27" s="671">
        <v>6.7</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6736890</v>
      </c>
      <c r="BH27" s="619"/>
      <c r="BI27" s="619"/>
      <c r="BJ27" s="619"/>
      <c r="BK27" s="619"/>
      <c r="BL27" s="619"/>
      <c r="BM27" s="619"/>
      <c r="BN27" s="620"/>
      <c r="BO27" s="671">
        <v>100</v>
      </c>
      <c r="BP27" s="671"/>
      <c r="BQ27" s="671"/>
      <c r="BR27" s="671"/>
      <c r="BS27" s="624">
        <v>62329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3674196</v>
      </c>
      <c r="CS27" s="637"/>
      <c r="CT27" s="637"/>
      <c r="CU27" s="637"/>
      <c r="CV27" s="637"/>
      <c r="CW27" s="637"/>
      <c r="CX27" s="637"/>
      <c r="CY27" s="638"/>
      <c r="CZ27" s="621">
        <v>19.7</v>
      </c>
      <c r="DA27" s="639"/>
      <c r="DB27" s="639"/>
      <c r="DC27" s="640"/>
      <c r="DD27" s="624">
        <v>1105593</v>
      </c>
      <c r="DE27" s="637"/>
      <c r="DF27" s="637"/>
      <c r="DG27" s="637"/>
      <c r="DH27" s="637"/>
      <c r="DI27" s="637"/>
      <c r="DJ27" s="637"/>
      <c r="DK27" s="638"/>
      <c r="DL27" s="624">
        <v>1105081</v>
      </c>
      <c r="DM27" s="637"/>
      <c r="DN27" s="637"/>
      <c r="DO27" s="637"/>
      <c r="DP27" s="637"/>
      <c r="DQ27" s="637"/>
      <c r="DR27" s="637"/>
      <c r="DS27" s="637"/>
      <c r="DT27" s="637"/>
      <c r="DU27" s="637"/>
      <c r="DV27" s="638"/>
      <c r="DW27" s="641">
        <v>8.9</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40775</v>
      </c>
      <c r="S28" s="619"/>
      <c r="T28" s="619"/>
      <c r="U28" s="619"/>
      <c r="V28" s="619"/>
      <c r="W28" s="619"/>
      <c r="X28" s="619"/>
      <c r="Y28" s="620"/>
      <c r="Z28" s="671">
        <v>0.2</v>
      </c>
      <c r="AA28" s="671"/>
      <c r="AB28" s="671"/>
      <c r="AC28" s="671"/>
      <c r="AD28" s="672">
        <v>10648</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1768047</v>
      </c>
      <c r="CS28" s="619"/>
      <c r="CT28" s="619"/>
      <c r="CU28" s="619"/>
      <c r="CV28" s="619"/>
      <c r="CW28" s="619"/>
      <c r="CX28" s="619"/>
      <c r="CY28" s="620"/>
      <c r="CZ28" s="621">
        <v>9.5</v>
      </c>
      <c r="DA28" s="639"/>
      <c r="DB28" s="639"/>
      <c r="DC28" s="640"/>
      <c r="DD28" s="624">
        <v>1693310</v>
      </c>
      <c r="DE28" s="619"/>
      <c r="DF28" s="619"/>
      <c r="DG28" s="619"/>
      <c r="DH28" s="619"/>
      <c r="DI28" s="619"/>
      <c r="DJ28" s="619"/>
      <c r="DK28" s="620"/>
      <c r="DL28" s="624">
        <v>1693310</v>
      </c>
      <c r="DM28" s="619"/>
      <c r="DN28" s="619"/>
      <c r="DO28" s="619"/>
      <c r="DP28" s="619"/>
      <c r="DQ28" s="619"/>
      <c r="DR28" s="619"/>
      <c r="DS28" s="619"/>
      <c r="DT28" s="619"/>
      <c r="DU28" s="619"/>
      <c r="DV28" s="620"/>
      <c r="DW28" s="641">
        <v>13.7</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35299</v>
      </c>
      <c r="S29" s="619"/>
      <c r="T29" s="619"/>
      <c r="U29" s="619"/>
      <c r="V29" s="619"/>
      <c r="W29" s="619"/>
      <c r="X29" s="619"/>
      <c r="Y29" s="620"/>
      <c r="Z29" s="671">
        <v>0.2</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1768047</v>
      </c>
      <c r="CS29" s="637"/>
      <c r="CT29" s="637"/>
      <c r="CU29" s="637"/>
      <c r="CV29" s="637"/>
      <c r="CW29" s="637"/>
      <c r="CX29" s="637"/>
      <c r="CY29" s="638"/>
      <c r="CZ29" s="621">
        <v>9.5</v>
      </c>
      <c r="DA29" s="639"/>
      <c r="DB29" s="639"/>
      <c r="DC29" s="640"/>
      <c r="DD29" s="624">
        <v>1693310</v>
      </c>
      <c r="DE29" s="637"/>
      <c r="DF29" s="637"/>
      <c r="DG29" s="637"/>
      <c r="DH29" s="637"/>
      <c r="DI29" s="637"/>
      <c r="DJ29" s="637"/>
      <c r="DK29" s="638"/>
      <c r="DL29" s="624">
        <v>1693310</v>
      </c>
      <c r="DM29" s="637"/>
      <c r="DN29" s="637"/>
      <c r="DO29" s="637"/>
      <c r="DP29" s="637"/>
      <c r="DQ29" s="637"/>
      <c r="DR29" s="637"/>
      <c r="DS29" s="637"/>
      <c r="DT29" s="637"/>
      <c r="DU29" s="637"/>
      <c r="DV29" s="638"/>
      <c r="DW29" s="641">
        <v>13.7</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74701</v>
      </c>
      <c r="S30" s="619"/>
      <c r="T30" s="619"/>
      <c r="U30" s="619"/>
      <c r="V30" s="619"/>
      <c r="W30" s="619"/>
      <c r="X30" s="619"/>
      <c r="Y30" s="620"/>
      <c r="Z30" s="671">
        <v>0.4</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98.8</v>
      </c>
      <c r="BH30" s="685"/>
      <c r="BI30" s="685"/>
      <c r="BJ30" s="685"/>
      <c r="BK30" s="685"/>
      <c r="BL30" s="685"/>
      <c r="BM30" s="686">
        <v>94.4</v>
      </c>
      <c r="BN30" s="685"/>
      <c r="BO30" s="685"/>
      <c r="BP30" s="685"/>
      <c r="BQ30" s="687"/>
      <c r="BR30" s="684">
        <v>98.2</v>
      </c>
      <c r="BS30" s="685"/>
      <c r="BT30" s="685"/>
      <c r="BU30" s="685"/>
      <c r="BV30" s="685"/>
      <c r="BW30" s="685"/>
      <c r="BX30" s="686">
        <v>93.2</v>
      </c>
      <c r="BY30" s="685"/>
      <c r="BZ30" s="685"/>
      <c r="CA30" s="685"/>
      <c r="CB30" s="687"/>
      <c r="CD30" s="690"/>
      <c r="CE30" s="691"/>
      <c r="CF30" s="655" t="s">
        <v>290</v>
      </c>
      <c r="CG30" s="652"/>
      <c r="CH30" s="652"/>
      <c r="CI30" s="652"/>
      <c r="CJ30" s="652"/>
      <c r="CK30" s="652"/>
      <c r="CL30" s="652"/>
      <c r="CM30" s="652"/>
      <c r="CN30" s="652"/>
      <c r="CO30" s="652"/>
      <c r="CP30" s="652"/>
      <c r="CQ30" s="653"/>
      <c r="CR30" s="618">
        <v>1572208</v>
      </c>
      <c r="CS30" s="619"/>
      <c r="CT30" s="619"/>
      <c r="CU30" s="619"/>
      <c r="CV30" s="619"/>
      <c r="CW30" s="619"/>
      <c r="CX30" s="619"/>
      <c r="CY30" s="620"/>
      <c r="CZ30" s="621">
        <v>8.4</v>
      </c>
      <c r="DA30" s="639"/>
      <c r="DB30" s="639"/>
      <c r="DC30" s="640"/>
      <c r="DD30" s="624">
        <v>1503374</v>
      </c>
      <c r="DE30" s="619"/>
      <c r="DF30" s="619"/>
      <c r="DG30" s="619"/>
      <c r="DH30" s="619"/>
      <c r="DI30" s="619"/>
      <c r="DJ30" s="619"/>
      <c r="DK30" s="620"/>
      <c r="DL30" s="624">
        <v>1503374</v>
      </c>
      <c r="DM30" s="619"/>
      <c r="DN30" s="619"/>
      <c r="DO30" s="619"/>
      <c r="DP30" s="619"/>
      <c r="DQ30" s="619"/>
      <c r="DR30" s="619"/>
      <c r="DS30" s="619"/>
      <c r="DT30" s="619"/>
      <c r="DU30" s="619"/>
      <c r="DV30" s="620"/>
      <c r="DW30" s="641">
        <v>12.1</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687507</v>
      </c>
      <c r="S31" s="619"/>
      <c r="T31" s="619"/>
      <c r="U31" s="619"/>
      <c r="V31" s="619"/>
      <c r="W31" s="619"/>
      <c r="X31" s="619"/>
      <c r="Y31" s="620"/>
      <c r="Z31" s="671">
        <v>3.5</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98.9</v>
      </c>
      <c r="BH31" s="637"/>
      <c r="BI31" s="637"/>
      <c r="BJ31" s="637"/>
      <c r="BK31" s="637"/>
      <c r="BL31" s="637"/>
      <c r="BM31" s="673">
        <v>94.6</v>
      </c>
      <c r="BN31" s="683"/>
      <c r="BO31" s="683"/>
      <c r="BP31" s="683"/>
      <c r="BQ31" s="647"/>
      <c r="BR31" s="682">
        <v>98.1</v>
      </c>
      <c r="BS31" s="637"/>
      <c r="BT31" s="637"/>
      <c r="BU31" s="637"/>
      <c r="BV31" s="637"/>
      <c r="BW31" s="637"/>
      <c r="BX31" s="673">
        <v>93.3</v>
      </c>
      <c r="BY31" s="683"/>
      <c r="BZ31" s="683"/>
      <c r="CA31" s="683"/>
      <c r="CB31" s="647"/>
      <c r="CD31" s="690"/>
      <c r="CE31" s="691"/>
      <c r="CF31" s="655" t="s">
        <v>294</v>
      </c>
      <c r="CG31" s="652"/>
      <c r="CH31" s="652"/>
      <c r="CI31" s="652"/>
      <c r="CJ31" s="652"/>
      <c r="CK31" s="652"/>
      <c r="CL31" s="652"/>
      <c r="CM31" s="652"/>
      <c r="CN31" s="652"/>
      <c r="CO31" s="652"/>
      <c r="CP31" s="652"/>
      <c r="CQ31" s="653"/>
      <c r="CR31" s="618">
        <v>195839</v>
      </c>
      <c r="CS31" s="637"/>
      <c r="CT31" s="637"/>
      <c r="CU31" s="637"/>
      <c r="CV31" s="637"/>
      <c r="CW31" s="637"/>
      <c r="CX31" s="637"/>
      <c r="CY31" s="638"/>
      <c r="CZ31" s="621">
        <v>1.1000000000000001</v>
      </c>
      <c r="DA31" s="639"/>
      <c r="DB31" s="639"/>
      <c r="DC31" s="640"/>
      <c r="DD31" s="624">
        <v>189936</v>
      </c>
      <c r="DE31" s="637"/>
      <c r="DF31" s="637"/>
      <c r="DG31" s="637"/>
      <c r="DH31" s="637"/>
      <c r="DI31" s="637"/>
      <c r="DJ31" s="637"/>
      <c r="DK31" s="638"/>
      <c r="DL31" s="624">
        <v>189936</v>
      </c>
      <c r="DM31" s="637"/>
      <c r="DN31" s="637"/>
      <c r="DO31" s="637"/>
      <c r="DP31" s="637"/>
      <c r="DQ31" s="637"/>
      <c r="DR31" s="637"/>
      <c r="DS31" s="637"/>
      <c r="DT31" s="637"/>
      <c r="DU31" s="637"/>
      <c r="DV31" s="638"/>
      <c r="DW31" s="641">
        <v>1.5</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418570</v>
      </c>
      <c r="S32" s="619"/>
      <c r="T32" s="619"/>
      <c r="U32" s="619"/>
      <c r="V32" s="619"/>
      <c r="W32" s="619"/>
      <c r="X32" s="619"/>
      <c r="Y32" s="620"/>
      <c r="Z32" s="671">
        <v>2.1</v>
      </c>
      <c r="AA32" s="671"/>
      <c r="AB32" s="671"/>
      <c r="AC32" s="671"/>
      <c r="AD32" s="672">
        <v>7296</v>
      </c>
      <c r="AE32" s="672"/>
      <c r="AF32" s="672"/>
      <c r="AG32" s="672"/>
      <c r="AH32" s="672"/>
      <c r="AI32" s="672"/>
      <c r="AJ32" s="672"/>
      <c r="AK32" s="672"/>
      <c r="AL32" s="641">
        <v>0.1</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98.5</v>
      </c>
      <c r="BH32" s="603"/>
      <c r="BI32" s="603"/>
      <c r="BJ32" s="603"/>
      <c r="BK32" s="603"/>
      <c r="BL32" s="603"/>
      <c r="BM32" s="666">
        <v>93.8</v>
      </c>
      <c r="BN32" s="603"/>
      <c r="BO32" s="603"/>
      <c r="BP32" s="603"/>
      <c r="BQ32" s="660"/>
      <c r="BR32" s="681">
        <v>98.1</v>
      </c>
      <c r="BS32" s="603"/>
      <c r="BT32" s="603"/>
      <c r="BU32" s="603"/>
      <c r="BV32" s="603"/>
      <c r="BW32" s="603"/>
      <c r="BX32" s="666">
        <v>92.5</v>
      </c>
      <c r="BY32" s="603"/>
      <c r="BZ32" s="603"/>
      <c r="CA32" s="603"/>
      <c r="CB32" s="660"/>
      <c r="CD32" s="692"/>
      <c r="CE32" s="693"/>
      <c r="CF32" s="655" t="s">
        <v>297</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1681781</v>
      </c>
      <c r="S33" s="619"/>
      <c r="T33" s="619"/>
      <c r="U33" s="619"/>
      <c r="V33" s="619"/>
      <c r="W33" s="619"/>
      <c r="X33" s="619"/>
      <c r="Y33" s="620"/>
      <c r="Z33" s="671">
        <v>8.6</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7764695</v>
      </c>
      <c r="CS33" s="637"/>
      <c r="CT33" s="637"/>
      <c r="CU33" s="637"/>
      <c r="CV33" s="637"/>
      <c r="CW33" s="637"/>
      <c r="CX33" s="637"/>
      <c r="CY33" s="638"/>
      <c r="CZ33" s="621">
        <v>41.7</v>
      </c>
      <c r="DA33" s="639"/>
      <c r="DB33" s="639"/>
      <c r="DC33" s="640"/>
      <c r="DD33" s="624">
        <v>6290150</v>
      </c>
      <c r="DE33" s="637"/>
      <c r="DF33" s="637"/>
      <c r="DG33" s="637"/>
      <c r="DH33" s="637"/>
      <c r="DI33" s="637"/>
      <c r="DJ33" s="637"/>
      <c r="DK33" s="638"/>
      <c r="DL33" s="624">
        <v>4410969</v>
      </c>
      <c r="DM33" s="637"/>
      <c r="DN33" s="637"/>
      <c r="DO33" s="637"/>
      <c r="DP33" s="637"/>
      <c r="DQ33" s="637"/>
      <c r="DR33" s="637"/>
      <c r="DS33" s="637"/>
      <c r="DT33" s="637"/>
      <c r="DU33" s="637"/>
      <c r="DV33" s="638"/>
      <c r="DW33" s="641">
        <v>35.6</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2815506</v>
      </c>
      <c r="CS34" s="619"/>
      <c r="CT34" s="619"/>
      <c r="CU34" s="619"/>
      <c r="CV34" s="619"/>
      <c r="CW34" s="619"/>
      <c r="CX34" s="619"/>
      <c r="CY34" s="620"/>
      <c r="CZ34" s="621">
        <v>15.1</v>
      </c>
      <c r="DA34" s="639"/>
      <c r="DB34" s="639"/>
      <c r="DC34" s="640"/>
      <c r="DD34" s="624">
        <v>2028168</v>
      </c>
      <c r="DE34" s="619"/>
      <c r="DF34" s="619"/>
      <c r="DG34" s="619"/>
      <c r="DH34" s="619"/>
      <c r="DI34" s="619"/>
      <c r="DJ34" s="619"/>
      <c r="DK34" s="620"/>
      <c r="DL34" s="624">
        <v>1586372</v>
      </c>
      <c r="DM34" s="619"/>
      <c r="DN34" s="619"/>
      <c r="DO34" s="619"/>
      <c r="DP34" s="619"/>
      <c r="DQ34" s="619"/>
      <c r="DR34" s="619"/>
      <c r="DS34" s="619"/>
      <c r="DT34" s="619"/>
      <c r="DU34" s="619"/>
      <c r="DV34" s="620"/>
      <c r="DW34" s="641">
        <v>12.8</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895681</v>
      </c>
      <c r="S35" s="619"/>
      <c r="T35" s="619"/>
      <c r="U35" s="619"/>
      <c r="V35" s="619"/>
      <c r="W35" s="619"/>
      <c r="X35" s="619"/>
      <c r="Y35" s="620"/>
      <c r="Z35" s="671">
        <v>4.5999999999999996</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3005538</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130044</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320324</v>
      </c>
      <c r="CS35" s="637"/>
      <c r="CT35" s="637"/>
      <c r="CU35" s="637"/>
      <c r="CV35" s="637"/>
      <c r="CW35" s="637"/>
      <c r="CX35" s="637"/>
      <c r="CY35" s="638"/>
      <c r="CZ35" s="621">
        <v>1.7</v>
      </c>
      <c r="DA35" s="639"/>
      <c r="DB35" s="639"/>
      <c r="DC35" s="640"/>
      <c r="DD35" s="624">
        <v>199187</v>
      </c>
      <c r="DE35" s="637"/>
      <c r="DF35" s="637"/>
      <c r="DG35" s="637"/>
      <c r="DH35" s="637"/>
      <c r="DI35" s="637"/>
      <c r="DJ35" s="637"/>
      <c r="DK35" s="638"/>
      <c r="DL35" s="624">
        <v>191837</v>
      </c>
      <c r="DM35" s="637"/>
      <c r="DN35" s="637"/>
      <c r="DO35" s="637"/>
      <c r="DP35" s="637"/>
      <c r="DQ35" s="637"/>
      <c r="DR35" s="637"/>
      <c r="DS35" s="637"/>
      <c r="DT35" s="637"/>
      <c r="DU35" s="637"/>
      <c r="DV35" s="638"/>
      <c r="DW35" s="641">
        <v>1.5</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19598020</v>
      </c>
      <c r="S36" s="659"/>
      <c r="T36" s="659"/>
      <c r="U36" s="659"/>
      <c r="V36" s="659"/>
      <c r="W36" s="659"/>
      <c r="X36" s="659"/>
      <c r="Y36" s="662"/>
      <c r="Z36" s="663">
        <v>100</v>
      </c>
      <c r="AA36" s="663"/>
      <c r="AB36" s="663"/>
      <c r="AC36" s="663"/>
      <c r="AD36" s="664">
        <v>11504448</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1253924</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40257</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1236066</v>
      </c>
      <c r="CS36" s="619"/>
      <c r="CT36" s="619"/>
      <c r="CU36" s="619"/>
      <c r="CV36" s="619"/>
      <c r="CW36" s="619"/>
      <c r="CX36" s="619"/>
      <c r="CY36" s="620"/>
      <c r="CZ36" s="621">
        <v>6.6</v>
      </c>
      <c r="DA36" s="639"/>
      <c r="DB36" s="639"/>
      <c r="DC36" s="640"/>
      <c r="DD36" s="624">
        <v>1073229</v>
      </c>
      <c r="DE36" s="619"/>
      <c r="DF36" s="619"/>
      <c r="DG36" s="619"/>
      <c r="DH36" s="619"/>
      <c r="DI36" s="619"/>
      <c r="DJ36" s="619"/>
      <c r="DK36" s="620"/>
      <c r="DL36" s="624">
        <v>742884</v>
      </c>
      <c r="DM36" s="619"/>
      <c r="DN36" s="619"/>
      <c r="DO36" s="619"/>
      <c r="DP36" s="619"/>
      <c r="DQ36" s="619"/>
      <c r="DR36" s="619"/>
      <c r="DS36" s="619"/>
      <c r="DT36" s="619"/>
      <c r="DU36" s="619"/>
      <c r="DV36" s="620"/>
      <c r="DW36" s="641">
        <v>6</v>
      </c>
      <c r="DX36" s="642"/>
      <c r="DY36" s="642"/>
      <c r="DZ36" s="642"/>
      <c r="EA36" s="642"/>
      <c r="EB36" s="642"/>
      <c r="EC36" s="643"/>
    </row>
    <row r="37" spans="2:133" ht="11.25" customHeight="1">
      <c r="AQ37" s="644" t="s">
        <v>312</v>
      </c>
      <c r="AR37" s="645"/>
      <c r="AS37" s="645"/>
      <c r="AT37" s="645"/>
      <c r="AU37" s="645"/>
      <c r="AV37" s="645"/>
      <c r="AW37" s="645"/>
      <c r="AX37" s="645"/>
      <c r="AY37" s="646"/>
      <c r="AZ37" s="618">
        <v>91328</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8490</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462969</v>
      </c>
      <c r="CS37" s="637"/>
      <c r="CT37" s="637"/>
      <c r="CU37" s="637"/>
      <c r="CV37" s="637"/>
      <c r="CW37" s="637"/>
      <c r="CX37" s="637"/>
      <c r="CY37" s="638"/>
      <c r="CZ37" s="621">
        <v>2.5</v>
      </c>
      <c r="DA37" s="639"/>
      <c r="DB37" s="639"/>
      <c r="DC37" s="640"/>
      <c r="DD37" s="624">
        <v>457417</v>
      </c>
      <c r="DE37" s="637"/>
      <c r="DF37" s="637"/>
      <c r="DG37" s="637"/>
      <c r="DH37" s="637"/>
      <c r="DI37" s="637"/>
      <c r="DJ37" s="637"/>
      <c r="DK37" s="638"/>
      <c r="DL37" s="624">
        <v>367201</v>
      </c>
      <c r="DM37" s="637"/>
      <c r="DN37" s="637"/>
      <c r="DO37" s="637"/>
      <c r="DP37" s="637"/>
      <c r="DQ37" s="637"/>
      <c r="DR37" s="637"/>
      <c r="DS37" s="637"/>
      <c r="DT37" s="637"/>
      <c r="DU37" s="637"/>
      <c r="DV37" s="638"/>
      <c r="DW37" s="641">
        <v>3</v>
      </c>
      <c r="DX37" s="642"/>
      <c r="DY37" s="642"/>
      <c r="DZ37" s="642"/>
      <c r="EA37" s="642"/>
      <c r="EB37" s="642"/>
      <c r="EC37" s="643"/>
    </row>
    <row r="38" spans="2:133" ht="11.25" customHeight="1">
      <c r="AQ38" s="644" t="s">
        <v>315</v>
      </c>
      <c r="AR38" s="645"/>
      <c r="AS38" s="645"/>
      <c r="AT38" s="645"/>
      <c r="AU38" s="645"/>
      <c r="AV38" s="645"/>
      <c r="AW38" s="645"/>
      <c r="AX38" s="645"/>
      <c r="AY38" s="646"/>
      <c r="AZ38" s="618" t="s">
        <v>109</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14327</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2887512</v>
      </c>
      <c r="CS38" s="619"/>
      <c r="CT38" s="619"/>
      <c r="CU38" s="619"/>
      <c r="CV38" s="619"/>
      <c r="CW38" s="619"/>
      <c r="CX38" s="619"/>
      <c r="CY38" s="620"/>
      <c r="CZ38" s="621">
        <v>15.5</v>
      </c>
      <c r="DA38" s="639"/>
      <c r="DB38" s="639"/>
      <c r="DC38" s="640"/>
      <c r="DD38" s="624">
        <v>2574678</v>
      </c>
      <c r="DE38" s="619"/>
      <c r="DF38" s="619"/>
      <c r="DG38" s="619"/>
      <c r="DH38" s="619"/>
      <c r="DI38" s="619"/>
      <c r="DJ38" s="619"/>
      <c r="DK38" s="620"/>
      <c r="DL38" s="624">
        <v>1889876</v>
      </c>
      <c r="DM38" s="619"/>
      <c r="DN38" s="619"/>
      <c r="DO38" s="619"/>
      <c r="DP38" s="619"/>
      <c r="DQ38" s="619"/>
      <c r="DR38" s="619"/>
      <c r="DS38" s="619"/>
      <c r="DT38" s="619"/>
      <c r="DU38" s="619"/>
      <c r="DV38" s="620"/>
      <c r="DW38" s="641">
        <v>15.2</v>
      </c>
      <c r="DX38" s="642"/>
      <c r="DY38" s="642"/>
      <c r="DZ38" s="642"/>
      <c r="EA38" s="642"/>
      <c r="EB38" s="642"/>
      <c r="EC38" s="643"/>
    </row>
    <row r="39" spans="2:133" ht="11.25" customHeight="1">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95</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410077</v>
      </c>
      <c r="CS39" s="637"/>
      <c r="CT39" s="637"/>
      <c r="CU39" s="637"/>
      <c r="CV39" s="637"/>
      <c r="CW39" s="637"/>
      <c r="CX39" s="637"/>
      <c r="CY39" s="638"/>
      <c r="CZ39" s="621">
        <v>2.2000000000000002</v>
      </c>
      <c r="DA39" s="639"/>
      <c r="DB39" s="639"/>
      <c r="DC39" s="640"/>
      <c r="DD39" s="624">
        <v>398078</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414783</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101</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95210</v>
      </c>
      <c r="CS40" s="619"/>
      <c r="CT40" s="619"/>
      <c r="CU40" s="619"/>
      <c r="CV40" s="619"/>
      <c r="CW40" s="619"/>
      <c r="CX40" s="619"/>
      <c r="CY40" s="620"/>
      <c r="CZ40" s="621">
        <v>0.5</v>
      </c>
      <c r="DA40" s="639"/>
      <c r="DB40" s="639"/>
      <c r="DC40" s="640"/>
      <c r="DD40" s="624">
        <v>16810</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1245503</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285</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1371635</v>
      </c>
      <c r="CS42" s="619"/>
      <c r="CT42" s="619"/>
      <c r="CU42" s="619"/>
      <c r="CV42" s="619"/>
      <c r="CW42" s="619"/>
      <c r="CX42" s="619"/>
      <c r="CY42" s="620"/>
      <c r="CZ42" s="621">
        <v>7.4</v>
      </c>
      <c r="DA42" s="622"/>
      <c r="DB42" s="622"/>
      <c r="DC42" s="623"/>
      <c r="DD42" s="624">
        <v>415790</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52205</v>
      </c>
      <c r="CS43" s="637"/>
      <c r="CT43" s="637"/>
      <c r="CU43" s="637"/>
      <c r="CV43" s="637"/>
      <c r="CW43" s="637"/>
      <c r="CX43" s="637"/>
      <c r="CY43" s="638"/>
      <c r="CZ43" s="621">
        <v>0.3</v>
      </c>
      <c r="DA43" s="639"/>
      <c r="DB43" s="639"/>
      <c r="DC43" s="640"/>
      <c r="DD43" s="624">
        <v>52205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1370177</v>
      </c>
      <c r="CS44" s="619"/>
      <c r="CT44" s="619"/>
      <c r="CU44" s="619"/>
      <c r="CV44" s="619"/>
      <c r="CW44" s="619"/>
      <c r="CX44" s="619"/>
      <c r="CY44" s="620"/>
      <c r="CZ44" s="621">
        <v>7.4</v>
      </c>
      <c r="DA44" s="622"/>
      <c r="DB44" s="622"/>
      <c r="DC44" s="623"/>
      <c r="DD44" s="624">
        <v>414332</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441424</v>
      </c>
      <c r="CS45" s="637"/>
      <c r="CT45" s="637"/>
      <c r="CU45" s="637"/>
      <c r="CV45" s="637"/>
      <c r="CW45" s="637"/>
      <c r="CX45" s="637"/>
      <c r="CY45" s="638"/>
      <c r="CZ45" s="621">
        <v>2.4</v>
      </c>
      <c r="DA45" s="639"/>
      <c r="DB45" s="639"/>
      <c r="DC45" s="640"/>
      <c r="DD45" s="624">
        <v>16960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904496</v>
      </c>
      <c r="CS46" s="619"/>
      <c r="CT46" s="619"/>
      <c r="CU46" s="619"/>
      <c r="CV46" s="619"/>
      <c r="CW46" s="619"/>
      <c r="CX46" s="619"/>
      <c r="CY46" s="620"/>
      <c r="CZ46" s="621">
        <v>4.9000000000000004</v>
      </c>
      <c r="DA46" s="622"/>
      <c r="DB46" s="622"/>
      <c r="DC46" s="623"/>
      <c r="DD46" s="624">
        <v>373115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1458</v>
      </c>
      <c r="CS47" s="637"/>
      <c r="CT47" s="637"/>
      <c r="CU47" s="637"/>
      <c r="CV47" s="637"/>
      <c r="CW47" s="637"/>
      <c r="CX47" s="637"/>
      <c r="CY47" s="638"/>
      <c r="CZ47" s="621">
        <v>0</v>
      </c>
      <c r="DA47" s="639"/>
      <c r="DB47" s="639"/>
      <c r="DC47" s="640"/>
      <c r="DD47" s="624">
        <v>1458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18615249</v>
      </c>
      <c r="CS49" s="603"/>
      <c r="CT49" s="603"/>
      <c r="CU49" s="603"/>
      <c r="CV49" s="603"/>
      <c r="CW49" s="603"/>
      <c r="CX49" s="603"/>
      <c r="CY49" s="604"/>
      <c r="CZ49" s="605">
        <v>100</v>
      </c>
      <c r="DA49" s="606"/>
      <c r="DB49" s="606"/>
      <c r="DC49" s="607"/>
      <c r="DD49" s="608">
        <v>13443696</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41" t="s">
        <v>340</v>
      </c>
      <c r="DK2" s="1142"/>
      <c r="DL2" s="1142"/>
      <c r="DM2" s="1142"/>
      <c r="DN2" s="1142"/>
      <c r="DO2" s="1143"/>
      <c r="DP2" s="200"/>
      <c r="DQ2" s="1141" t="s">
        <v>341</v>
      </c>
      <c r="DR2" s="1142"/>
      <c r="DS2" s="1142"/>
      <c r="DT2" s="1142"/>
      <c r="DU2" s="1142"/>
      <c r="DV2" s="1142"/>
      <c r="DW2" s="1142"/>
      <c r="DX2" s="1142"/>
      <c r="DY2" s="1142"/>
      <c r="DZ2" s="1143"/>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44"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9" t="s">
        <v>358</v>
      </c>
      <c r="DH5" s="1130"/>
      <c r="DI5" s="1130"/>
      <c r="DJ5" s="1130"/>
      <c r="DK5" s="1131"/>
      <c r="DL5" s="1129" t="s">
        <v>359</v>
      </c>
      <c r="DM5" s="1130"/>
      <c r="DN5" s="1130"/>
      <c r="DO5" s="1130"/>
      <c r="DP5" s="1131"/>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5"/>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32"/>
      <c r="DH6" s="1133"/>
      <c r="DI6" s="1133"/>
      <c r="DJ6" s="1133"/>
      <c r="DK6" s="1134"/>
      <c r="DL6" s="1132"/>
      <c r="DM6" s="1133"/>
      <c r="DN6" s="1133"/>
      <c r="DO6" s="1133"/>
      <c r="DP6" s="1134"/>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5">
        <v>19595</v>
      </c>
      <c r="R7" s="1136"/>
      <c r="S7" s="1136"/>
      <c r="T7" s="1136"/>
      <c r="U7" s="1136"/>
      <c r="V7" s="1136">
        <v>18618</v>
      </c>
      <c r="W7" s="1136"/>
      <c r="X7" s="1136"/>
      <c r="Y7" s="1136"/>
      <c r="Z7" s="1136"/>
      <c r="AA7" s="1136">
        <v>977</v>
      </c>
      <c r="AB7" s="1136"/>
      <c r="AC7" s="1136"/>
      <c r="AD7" s="1136"/>
      <c r="AE7" s="1137"/>
      <c r="AF7" s="1138">
        <v>948</v>
      </c>
      <c r="AG7" s="1139"/>
      <c r="AH7" s="1139"/>
      <c r="AI7" s="1139"/>
      <c r="AJ7" s="1140"/>
      <c r="AK7" s="1120">
        <v>82649</v>
      </c>
      <c r="AL7" s="1118"/>
      <c r="AM7" s="1118"/>
      <c r="AN7" s="1118"/>
      <c r="AO7" s="1121"/>
      <c r="AP7" s="1122">
        <v>16995</v>
      </c>
      <c r="AQ7" s="1118"/>
      <c r="AR7" s="1118"/>
      <c r="AS7" s="1118"/>
      <c r="AT7" s="1121"/>
      <c r="AU7" s="1123"/>
      <c r="AV7" s="1124"/>
      <c r="AW7" s="1124"/>
      <c r="AX7" s="1124"/>
      <c r="AY7" s="1125"/>
      <c r="AZ7" s="203"/>
      <c r="BA7" s="203"/>
      <c r="BB7" s="203"/>
      <c r="BC7" s="203"/>
      <c r="BD7" s="203"/>
      <c r="BE7" s="204"/>
      <c r="BF7" s="204"/>
      <c r="BG7" s="204"/>
      <c r="BH7" s="204"/>
      <c r="BI7" s="204"/>
      <c r="BJ7" s="204"/>
      <c r="BK7" s="204"/>
      <c r="BL7" s="204"/>
      <c r="BM7" s="204"/>
      <c r="BN7" s="204"/>
      <c r="BO7" s="204"/>
      <c r="BP7" s="204"/>
      <c r="BQ7" s="210">
        <v>1</v>
      </c>
      <c r="BR7" s="211" t="s">
        <v>544</v>
      </c>
      <c r="BS7" s="1126" t="s">
        <v>545</v>
      </c>
      <c r="BT7" s="1127"/>
      <c r="BU7" s="1127"/>
      <c r="BV7" s="1127"/>
      <c r="BW7" s="1127"/>
      <c r="BX7" s="1127"/>
      <c r="BY7" s="1127"/>
      <c r="BZ7" s="1127"/>
      <c r="CA7" s="1127"/>
      <c r="CB7" s="1127"/>
      <c r="CC7" s="1127"/>
      <c r="CD7" s="1127"/>
      <c r="CE7" s="1127"/>
      <c r="CF7" s="1127"/>
      <c r="CG7" s="1128"/>
      <c r="CH7" s="1117">
        <v>1</v>
      </c>
      <c r="CI7" s="1118"/>
      <c r="CJ7" s="1118"/>
      <c r="CK7" s="1118"/>
      <c r="CL7" s="1119"/>
      <c r="CM7" s="1117">
        <v>162</v>
      </c>
      <c r="CN7" s="1118"/>
      <c r="CO7" s="1118"/>
      <c r="CP7" s="1118"/>
      <c r="CQ7" s="1119"/>
      <c r="CR7" s="1117">
        <v>5</v>
      </c>
      <c r="CS7" s="1118"/>
      <c r="CT7" s="1118"/>
      <c r="CU7" s="1118"/>
      <c r="CV7" s="1119"/>
      <c r="CW7" s="1117" t="s">
        <v>536</v>
      </c>
      <c r="CX7" s="1118"/>
      <c r="CY7" s="1118"/>
      <c r="CZ7" s="1118"/>
      <c r="DA7" s="1119"/>
      <c r="DB7" s="1117">
        <v>208</v>
      </c>
      <c r="DC7" s="1118"/>
      <c r="DD7" s="1118"/>
      <c r="DE7" s="1118"/>
      <c r="DF7" s="1119"/>
      <c r="DG7" s="1117" t="s">
        <v>536</v>
      </c>
      <c r="DH7" s="1118"/>
      <c r="DI7" s="1118"/>
      <c r="DJ7" s="1118"/>
      <c r="DK7" s="1119"/>
      <c r="DL7" s="1117" t="s">
        <v>536</v>
      </c>
      <c r="DM7" s="1118"/>
      <c r="DN7" s="1118"/>
      <c r="DO7" s="1118"/>
      <c r="DP7" s="1119"/>
      <c r="DQ7" s="1117" t="s">
        <v>536</v>
      </c>
      <c r="DR7" s="1118"/>
      <c r="DS7" s="1118"/>
      <c r="DT7" s="1118"/>
      <c r="DU7" s="1119"/>
      <c r="DV7" s="1146"/>
      <c r="DW7" s="1124"/>
      <c r="DX7" s="1124"/>
      <c r="DY7" s="1124"/>
      <c r="DZ7" s="1125"/>
      <c r="EA7" s="205"/>
    </row>
    <row r="8" spans="1:131" s="206" customFormat="1" ht="26.25" customHeight="1">
      <c r="A8" s="212">
        <v>2</v>
      </c>
      <c r="B8" s="1063" t="s">
        <v>362</v>
      </c>
      <c r="C8" s="1064"/>
      <c r="D8" s="1064"/>
      <c r="E8" s="1064"/>
      <c r="F8" s="1064"/>
      <c r="G8" s="1064"/>
      <c r="H8" s="1064"/>
      <c r="I8" s="1064"/>
      <c r="J8" s="1064"/>
      <c r="K8" s="1064"/>
      <c r="L8" s="1064"/>
      <c r="M8" s="1064"/>
      <c r="N8" s="1064"/>
      <c r="O8" s="1064"/>
      <c r="P8" s="1065"/>
      <c r="Q8" s="1069">
        <v>15</v>
      </c>
      <c r="R8" s="1070"/>
      <c r="S8" s="1070"/>
      <c r="T8" s="1070"/>
      <c r="U8" s="1070"/>
      <c r="V8" s="1070">
        <v>12</v>
      </c>
      <c r="W8" s="1070"/>
      <c r="X8" s="1070"/>
      <c r="Y8" s="1070"/>
      <c r="Z8" s="1070"/>
      <c r="AA8" s="1070">
        <v>3</v>
      </c>
      <c r="AB8" s="1070"/>
      <c r="AC8" s="1070"/>
      <c r="AD8" s="1070"/>
      <c r="AE8" s="1071"/>
      <c r="AF8" s="1045">
        <v>3</v>
      </c>
      <c r="AG8" s="1046"/>
      <c r="AH8" s="1046"/>
      <c r="AI8" s="1046"/>
      <c r="AJ8" s="1047"/>
      <c r="AK8" s="1115" t="s">
        <v>536</v>
      </c>
      <c r="AL8" s="1016"/>
      <c r="AM8" s="1016"/>
      <c r="AN8" s="1016"/>
      <c r="AO8" s="1112"/>
      <c r="AP8" s="1116" t="s">
        <v>536</v>
      </c>
      <c r="AQ8" s="1016"/>
      <c r="AR8" s="1016"/>
      <c r="AS8" s="1016"/>
      <c r="AT8" s="1112"/>
      <c r="AU8" s="1114"/>
      <c r="AV8" s="1019"/>
      <c r="AW8" s="1019"/>
      <c r="AX8" s="1019"/>
      <c r="AY8" s="1020"/>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t="s">
        <v>363</v>
      </c>
      <c r="C9" s="1064"/>
      <c r="D9" s="1064"/>
      <c r="E9" s="1064"/>
      <c r="F9" s="1064"/>
      <c r="G9" s="1064"/>
      <c r="H9" s="1064"/>
      <c r="I9" s="1064"/>
      <c r="J9" s="1064"/>
      <c r="K9" s="1064"/>
      <c r="L9" s="1064"/>
      <c r="M9" s="1064"/>
      <c r="N9" s="1064"/>
      <c r="O9" s="1064"/>
      <c r="P9" s="1065"/>
      <c r="Q9" s="1069">
        <v>118</v>
      </c>
      <c r="R9" s="1070"/>
      <c r="S9" s="1070"/>
      <c r="T9" s="1070"/>
      <c r="U9" s="1070"/>
      <c r="V9" s="1070">
        <v>116</v>
      </c>
      <c r="W9" s="1070"/>
      <c r="X9" s="1070"/>
      <c r="Y9" s="1070"/>
      <c r="Z9" s="1070"/>
      <c r="AA9" s="1070">
        <v>3</v>
      </c>
      <c r="AB9" s="1070"/>
      <c r="AC9" s="1070"/>
      <c r="AD9" s="1070"/>
      <c r="AE9" s="1071"/>
      <c r="AF9" s="1045">
        <v>3</v>
      </c>
      <c r="AG9" s="1046"/>
      <c r="AH9" s="1046"/>
      <c r="AI9" s="1046"/>
      <c r="AJ9" s="1047"/>
      <c r="AK9" s="1115">
        <v>105</v>
      </c>
      <c r="AL9" s="1016"/>
      <c r="AM9" s="1016"/>
      <c r="AN9" s="1016"/>
      <c r="AO9" s="1112"/>
      <c r="AP9" s="1116">
        <v>624</v>
      </c>
      <c r="AQ9" s="1016"/>
      <c r="AR9" s="1016"/>
      <c r="AS9" s="1016"/>
      <c r="AT9" s="1112"/>
      <c r="AU9" s="1114"/>
      <c r="AV9" s="1019"/>
      <c r="AW9" s="1019"/>
      <c r="AX9" s="1019"/>
      <c r="AY9" s="1020"/>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4">
        <v>19598</v>
      </c>
      <c r="R23" s="1095"/>
      <c r="S23" s="1095"/>
      <c r="T23" s="1095"/>
      <c r="U23" s="1095"/>
      <c r="V23" s="1095">
        <v>18615</v>
      </c>
      <c r="W23" s="1095"/>
      <c r="X23" s="1095"/>
      <c r="Y23" s="1095"/>
      <c r="Z23" s="1095"/>
      <c r="AA23" s="1095">
        <v>983</v>
      </c>
      <c r="AB23" s="1095"/>
      <c r="AC23" s="1095"/>
      <c r="AD23" s="1095"/>
      <c r="AE23" s="1096"/>
      <c r="AF23" s="1097">
        <v>954</v>
      </c>
      <c r="AG23" s="1095"/>
      <c r="AH23" s="1095"/>
      <c r="AI23" s="1095"/>
      <c r="AJ23" s="1098"/>
      <c r="AK23" s="1099"/>
      <c r="AL23" s="1100"/>
      <c r="AM23" s="1100"/>
      <c r="AN23" s="1100"/>
      <c r="AO23" s="1100"/>
      <c r="AP23" s="1095">
        <v>17619</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369</v>
      </c>
      <c r="R26" s="1028"/>
      <c r="S26" s="1028"/>
      <c r="T26" s="1028"/>
      <c r="U26" s="1029"/>
      <c r="V26" s="1027" t="s">
        <v>370</v>
      </c>
      <c r="W26" s="1028"/>
      <c r="X26" s="1028"/>
      <c r="Y26" s="1028"/>
      <c r="Z26" s="1029"/>
      <c r="AA26" s="1027" t="s">
        <v>371</v>
      </c>
      <c r="AB26" s="1028"/>
      <c r="AC26" s="1028"/>
      <c r="AD26" s="1028"/>
      <c r="AE26" s="1028"/>
      <c r="AF26" s="1085" t="s">
        <v>372</v>
      </c>
      <c r="AG26" s="1034"/>
      <c r="AH26" s="1034"/>
      <c r="AI26" s="1034"/>
      <c r="AJ26" s="1086"/>
      <c r="AK26" s="1028" t="s">
        <v>373</v>
      </c>
      <c r="AL26" s="1028"/>
      <c r="AM26" s="1028"/>
      <c r="AN26" s="1028"/>
      <c r="AO26" s="1029"/>
      <c r="AP26" s="1027" t="s">
        <v>374</v>
      </c>
      <c r="AQ26" s="1028"/>
      <c r="AR26" s="1028"/>
      <c r="AS26" s="1028"/>
      <c r="AT26" s="1029"/>
      <c r="AU26" s="1027" t="s">
        <v>375</v>
      </c>
      <c r="AV26" s="1028"/>
      <c r="AW26" s="1028"/>
      <c r="AX26" s="1028"/>
      <c r="AY26" s="1029"/>
      <c r="AZ26" s="1027" t="s">
        <v>376</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6952</v>
      </c>
      <c r="R28" s="1080"/>
      <c r="S28" s="1080"/>
      <c r="T28" s="1080"/>
      <c r="U28" s="1080"/>
      <c r="V28" s="1080">
        <v>6822</v>
      </c>
      <c r="W28" s="1080"/>
      <c r="X28" s="1080"/>
      <c r="Y28" s="1080"/>
      <c r="Z28" s="1080"/>
      <c r="AA28" s="1080">
        <v>130</v>
      </c>
      <c r="AB28" s="1080"/>
      <c r="AC28" s="1080"/>
      <c r="AD28" s="1080"/>
      <c r="AE28" s="1081"/>
      <c r="AF28" s="1082">
        <v>130</v>
      </c>
      <c r="AG28" s="1080"/>
      <c r="AH28" s="1080"/>
      <c r="AI28" s="1080"/>
      <c r="AJ28" s="1083"/>
      <c r="AK28" s="1084">
        <v>415</v>
      </c>
      <c r="AL28" s="1072"/>
      <c r="AM28" s="1072"/>
      <c r="AN28" s="1072"/>
      <c r="AO28" s="1072"/>
      <c r="AP28" s="1072" t="s">
        <v>536</v>
      </c>
      <c r="AQ28" s="1072"/>
      <c r="AR28" s="1072"/>
      <c r="AS28" s="1072"/>
      <c r="AT28" s="1072"/>
      <c r="AU28" s="1072" t="s">
        <v>536</v>
      </c>
      <c r="AV28" s="1072"/>
      <c r="AW28" s="1072"/>
      <c r="AX28" s="1072"/>
      <c r="AY28" s="1072"/>
      <c r="AZ28" s="1073" t="s">
        <v>536</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378</v>
      </c>
      <c r="C29" s="1064"/>
      <c r="D29" s="1064"/>
      <c r="E29" s="1064"/>
      <c r="F29" s="1064"/>
      <c r="G29" s="1064"/>
      <c r="H29" s="1064"/>
      <c r="I29" s="1064"/>
      <c r="J29" s="1064"/>
      <c r="K29" s="1064"/>
      <c r="L29" s="1064"/>
      <c r="M29" s="1064"/>
      <c r="N29" s="1064"/>
      <c r="O29" s="1064"/>
      <c r="P29" s="1065"/>
      <c r="Q29" s="1069">
        <v>4370</v>
      </c>
      <c r="R29" s="1070"/>
      <c r="S29" s="1070"/>
      <c r="T29" s="1070"/>
      <c r="U29" s="1070"/>
      <c r="V29" s="1070">
        <v>4241</v>
      </c>
      <c r="W29" s="1070"/>
      <c r="X29" s="1070"/>
      <c r="Y29" s="1070"/>
      <c r="Z29" s="1070"/>
      <c r="AA29" s="1070">
        <v>129</v>
      </c>
      <c r="AB29" s="1070"/>
      <c r="AC29" s="1070"/>
      <c r="AD29" s="1070"/>
      <c r="AE29" s="1071"/>
      <c r="AF29" s="1045">
        <v>129</v>
      </c>
      <c r="AG29" s="1046"/>
      <c r="AH29" s="1046"/>
      <c r="AI29" s="1046"/>
      <c r="AJ29" s="1047"/>
      <c r="AK29" s="1006">
        <v>611</v>
      </c>
      <c r="AL29" s="997"/>
      <c r="AM29" s="997"/>
      <c r="AN29" s="997"/>
      <c r="AO29" s="997"/>
      <c r="AP29" s="997" t="s">
        <v>536</v>
      </c>
      <c r="AQ29" s="997"/>
      <c r="AR29" s="997"/>
      <c r="AS29" s="997"/>
      <c r="AT29" s="997"/>
      <c r="AU29" s="997" t="s">
        <v>536</v>
      </c>
      <c r="AV29" s="997"/>
      <c r="AW29" s="997"/>
      <c r="AX29" s="997"/>
      <c r="AY29" s="997"/>
      <c r="AZ29" s="1068" t="s">
        <v>536</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379</v>
      </c>
      <c r="C30" s="1064"/>
      <c r="D30" s="1064"/>
      <c r="E30" s="1064"/>
      <c r="F30" s="1064"/>
      <c r="G30" s="1064"/>
      <c r="H30" s="1064"/>
      <c r="I30" s="1064"/>
      <c r="J30" s="1064"/>
      <c r="K30" s="1064"/>
      <c r="L30" s="1064"/>
      <c r="M30" s="1064"/>
      <c r="N30" s="1064"/>
      <c r="O30" s="1064"/>
      <c r="P30" s="1065"/>
      <c r="Q30" s="1069">
        <v>526</v>
      </c>
      <c r="R30" s="1070"/>
      <c r="S30" s="1070"/>
      <c r="T30" s="1070"/>
      <c r="U30" s="1070"/>
      <c r="V30" s="1070">
        <v>525</v>
      </c>
      <c r="W30" s="1070"/>
      <c r="X30" s="1070"/>
      <c r="Y30" s="1070"/>
      <c r="Z30" s="1070"/>
      <c r="AA30" s="1070">
        <v>1</v>
      </c>
      <c r="AB30" s="1070"/>
      <c r="AC30" s="1070"/>
      <c r="AD30" s="1070"/>
      <c r="AE30" s="1071"/>
      <c r="AF30" s="1045">
        <v>1</v>
      </c>
      <c r="AG30" s="1046"/>
      <c r="AH30" s="1046"/>
      <c r="AI30" s="1046"/>
      <c r="AJ30" s="1047"/>
      <c r="AK30" s="1006">
        <v>118</v>
      </c>
      <c r="AL30" s="997"/>
      <c r="AM30" s="997"/>
      <c r="AN30" s="997"/>
      <c r="AO30" s="997"/>
      <c r="AP30" s="997" t="s">
        <v>536</v>
      </c>
      <c r="AQ30" s="997"/>
      <c r="AR30" s="997"/>
      <c r="AS30" s="997"/>
      <c r="AT30" s="997"/>
      <c r="AU30" s="997" t="s">
        <v>536</v>
      </c>
      <c r="AV30" s="997"/>
      <c r="AW30" s="997"/>
      <c r="AX30" s="997"/>
      <c r="AY30" s="997"/>
      <c r="AZ30" s="1068" t="s">
        <v>536</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380</v>
      </c>
      <c r="C31" s="1064"/>
      <c r="D31" s="1064"/>
      <c r="E31" s="1064"/>
      <c r="F31" s="1064"/>
      <c r="G31" s="1064"/>
      <c r="H31" s="1064"/>
      <c r="I31" s="1064"/>
      <c r="J31" s="1064"/>
      <c r="K31" s="1064"/>
      <c r="L31" s="1064"/>
      <c r="M31" s="1064"/>
      <c r="N31" s="1064"/>
      <c r="O31" s="1064"/>
      <c r="P31" s="1065"/>
      <c r="Q31" s="1069">
        <v>1145</v>
      </c>
      <c r="R31" s="1070"/>
      <c r="S31" s="1070"/>
      <c r="T31" s="1070"/>
      <c r="U31" s="1070"/>
      <c r="V31" s="1070">
        <v>922</v>
      </c>
      <c r="W31" s="1070"/>
      <c r="X31" s="1070"/>
      <c r="Y31" s="1070"/>
      <c r="Z31" s="1070"/>
      <c r="AA31" s="1070">
        <v>223</v>
      </c>
      <c r="AB31" s="1070"/>
      <c r="AC31" s="1070"/>
      <c r="AD31" s="1070"/>
      <c r="AE31" s="1071"/>
      <c r="AF31" s="1045">
        <v>1191</v>
      </c>
      <c r="AG31" s="1046"/>
      <c r="AH31" s="1046"/>
      <c r="AI31" s="1046"/>
      <c r="AJ31" s="1047"/>
      <c r="AK31" s="1006">
        <v>1</v>
      </c>
      <c r="AL31" s="997"/>
      <c r="AM31" s="997"/>
      <c r="AN31" s="997"/>
      <c r="AO31" s="997"/>
      <c r="AP31" s="997">
        <v>783</v>
      </c>
      <c r="AQ31" s="997"/>
      <c r="AR31" s="997"/>
      <c r="AS31" s="997"/>
      <c r="AT31" s="997"/>
      <c r="AU31" s="997">
        <v>42</v>
      </c>
      <c r="AV31" s="997"/>
      <c r="AW31" s="997"/>
      <c r="AX31" s="997"/>
      <c r="AY31" s="997"/>
      <c r="AZ31" s="1068" t="s">
        <v>536</v>
      </c>
      <c r="BA31" s="1068"/>
      <c r="BB31" s="1068"/>
      <c r="BC31" s="1068"/>
      <c r="BD31" s="1068"/>
      <c r="BE31" s="1058" t="s">
        <v>381</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382</v>
      </c>
      <c r="C32" s="1064"/>
      <c r="D32" s="1064"/>
      <c r="E32" s="1064"/>
      <c r="F32" s="1064"/>
      <c r="G32" s="1064"/>
      <c r="H32" s="1064"/>
      <c r="I32" s="1064"/>
      <c r="J32" s="1064"/>
      <c r="K32" s="1064"/>
      <c r="L32" s="1064"/>
      <c r="M32" s="1064"/>
      <c r="N32" s="1064"/>
      <c r="O32" s="1064"/>
      <c r="P32" s="1065"/>
      <c r="Q32" s="1069">
        <v>2479</v>
      </c>
      <c r="R32" s="1070"/>
      <c r="S32" s="1070"/>
      <c r="T32" s="1070"/>
      <c r="U32" s="1070"/>
      <c r="V32" s="1070">
        <v>2405</v>
      </c>
      <c r="W32" s="1070"/>
      <c r="X32" s="1070"/>
      <c r="Y32" s="1070"/>
      <c r="Z32" s="1070"/>
      <c r="AA32" s="1070">
        <v>74</v>
      </c>
      <c r="AB32" s="1070"/>
      <c r="AC32" s="1070"/>
      <c r="AD32" s="1070"/>
      <c r="AE32" s="1071"/>
      <c r="AF32" s="1045">
        <v>70</v>
      </c>
      <c r="AG32" s="1046"/>
      <c r="AH32" s="1046"/>
      <c r="AI32" s="1046"/>
      <c r="AJ32" s="1047"/>
      <c r="AK32" s="1006">
        <v>977</v>
      </c>
      <c r="AL32" s="997"/>
      <c r="AM32" s="997"/>
      <c r="AN32" s="997"/>
      <c r="AO32" s="997"/>
      <c r="AP32" s="997">
        <v>10504</v>
      </c>
      <c r="AQ32" s="997"/>
      <c r="AR32" s="997"/>
      <c r="AS32" s="997"/>
      <c r="AT32" s="997"/>
      <c r="AU32" s="997">
        <v>9800</v>
      </c>
      <c r="AV32" s="997"/>
      <c r="AW32" s="997"/>
      <c r="AX32" s="997"/>
      <c r="AY32" s="997"/>
      <c r="AZ32" s="1068" t="s">
        <v>536</v>
      </c>
      <c r="BA32" s="1068"/>
      <c r="BB32" s="1068"/>
      <c r="BC32" s="1068"/>
      <c r="BD32" s="1068"/>
      <c r="BE32" s="1058" t="s">
        <v>383</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384</v>
      </c>
      <c r="C33" s="1064"/>
      <c r="D33" s="1064"/>
      <c r="E33" s="1064"/>
      <c r="F33" s="1064"/>
      <c r="G33" s="1064"/>
      <c r="H33" s="1064"/>
      <c r="I33" s="1064"/>
      <c r="J33" s="1064"/>
      <c r="K33" s="1064"/>
      <c r="L33" s="1064"/>
      <c r="M33" s="1064"/>
      <c r="N33" s="1064"/>
      <c r="O33" s="1064"/>
      <c r="P33" s="1065"/>
      <c r="Q33" s="1069">
        <v>1012</v>
      </c>
      <c r="R33" s="1070"/>
      <c r="S33" s="1070"/>
      <c r="T33" s="1070"/>
      <c r="U33" s="1070"/>
      <c r="V33" s="1070">
        <v>953</v>
      </c>
      <c r="W33" s="1070"/>
      <c r="X33" s="1070"/>
      <c r="Y33" s="1070"/>
      <c r="Z33" s="1070"/>
      <c r="AA33" s="1070">
        <v>59</v>
      </c>
      <c r="AB33" s="1070"/>
      <c r="AC33" s="1070"/>
      <c r="AD33" s="1070"/>
      <c r="AE33" s="1071"/>
      <c r="AF33" s="1045">
        <v>59</v>
      </c>
      <c r="AG33" s="1046"/>
      <c r="AH33" s="1046"/>
      <c r="AI33" s="1046"/>
      <c r="AJ33" s="1047"/>
      <c r="AK33" s="1006">
        <v>288</v>
      </c>
      <c r="AL33" s="997"/>
      <c r="AM33" s="997"/>
      <c r="AN33" s="997"/>
      <c r="AO33" s="997"/>
      <c r="AP33" s="997">
        <v>4269</v>
      </c>
      <c r="AQ33" s="997"/>
      <c r="AR33" s="997"/>
      <c r="AS33" s="997"/>
      <c r="AT33" s="997"/>
      <c r="AU33" s="997">
        <v>4269</v>
      </c>
      <c r="AV33" s="997"/>
      <c r="AW33" s="997"/>
      <c r="AX33" s="997"/>
      <c r="AY33" s="997"/>
      <c r="AZ33" s="1068" t="s">
        <v>536</v>
      </c>
      <c r="BA33" s="1068"/>
      <c r="BB33" s="1068"/>
      <c r="BC33" s="1068"/>
      <c r="BD33" s="1068"/>
      <c r="BE33" s="1058" t="s">
        <v>383</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365</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1580</v>
      </c>
      <c r="AG63" s="985"/>
      <c r="AH63" s="985"/>
      <c r="AI63" s="985"/>
      <c r="AJ63" s="1056"/>
      <c r="AK63" s="1057"/>
      <c r="AL63" s="989"/>
      <c r="AM63" s="989"/>
      <c r="AN63" s="989"/>
      <c r="AO63" s="989"/>
      <c r="AP63" s="985">
        <v>15556</v>
      </c>
      <c r="AQ63" s="985"/>
      <c r="AR63" s="985"/>
      <c r="AS63" s="985"/>
      <c r="AT63" s="985"/>
      <c r="AU63" s="985">
        <v>14111</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388</v>
      </c>
      <c r="B66" s="1022"/>
      <c r="C66" s="1022"/>
      <c r="D66" s="1022"/>
      <c r="E66" s="1022"/>
      <c r="F66" s="1022"/>
      <c r="G66" s="1022"/>
      <c r="H66" s="1022"/>
      <c r="I66" s="1022"/>
      <c r="J66" s="1022"/>
      <c r="K66" s="1022"/>
      <c r="L66" s="1022"/>
      <c r="M66" s="1022"/>
      <c r="N66" s="1022"/>
      <c r="O66" s="1022"/>
      <c r="P66" s="1023"/>
      <c r="Q66" s="1027" t="s">
        <v>369</v>
      </c>
      <c r="R66" s="1028"/>
      <c r="S66" s="1028"/>
      <c r="T66" s="1028"/>
      <c r="U66" s="1029"/>
      <c r="V66" s="1027" t="s">
        <v>370</v>
      </c>
      <c r="W66" s="1028"/>
      <c r="X66" s="1028"/>
      <c r="Y66" s="1028"/>
      <c r="Z66" s="1029"/>
      <c r="AA66" s="1027" t="s">
        <v>371</v>
      </c>
      <c r="AB66" s="1028"/>
      <c r="AC66" s="1028"/>
      <c r="AD66" s="1028"/>
      <c r="AE66" s="1029"/>
      <c r="AF66" s="1033" t="s">
        <v>372</v>
      </c>
      <c r="AG66" s="1034"/>
      <c r="AH66" s="1034"/>
      <c r="AI66" s="1034"/>
      <c r="AJ66" s="1035"/>
      <c r="AK66" s="1027" t="s">
        <v>373</v>
      </c>
      <c r="AL66" s="1022"/>
      <c r="AM66" s="1022"/>
      <c r="AN66" s="1022"/>
      <c r="AO66" s="1023"/>
      <c r="AP66" s="1027" t="s">
        <v>374</v>
      </c>
      <c r="AQ66" s="1028"/>
      <c r="AR66" s="1028"/>
      <c r="AS66" s="1028"/>
      <c r="AT66" s="1029"/>
      <c r="AU66" s="1027" t="s">
        <v>389</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537</v>
      </c>
      <c r="C68" s="1012"/>
      <c r="D68" s="1012"/>
      <c r="E68" s="1012"/>
      <c r="F68" s="1012"/>
      <c r="G68" s="1012"/>
      <c r="H68" s="1012"/>
      <c r="I68" s="1012"/>
      <c r="J68" s="1012"/>
      <c r="K68" s="1012"/>
      <c r="L68" s="1012"/>
      <c r="M68" s="1012"/>
      <c r="N68" s="1012"/>
      <c r="O68" s="1012"/>
      <c r="P68" s="1013"/>
      <c r="Q68" s="1014">
        <v>23590</v>
      </c>
      <c r="R68" s="1008"/>
      <c r="S68" s="1008"/>
      <c r="T68" s="1008"/>
      <c r="U68" s="1008"/>
      <c r="V68" s="1008">
        <v>23570</v>
      </c>
      <c r="W68" s="1008"/>
      <c r="X68" s="1008"/>
      <c r="Y68" s="1008"/>
      <c r="Z68" s="1008"/>
      <c r="AA68" s="1008">
        <v>20</v>
      </c>
      <c r="AB68" s="1008"/>
      <c r="AC68" s="1008"/>
      <c r="AD68" s="1008"/>
      <c r="AE68" s="1008"/>
      <c r="AF68" s="1008">
        <v>20</v>
      </c>
      <c r="AG68" s="1008"/>
      <c r="AH68" s="1008"/>
      <c r="AI68" s="1008"/>
      <c r="AJ68" s="1008"/>
      <c r="AK68" s="1008">
        <v>1348</v>
      </c>
      <c r="AL68" s="1008"/>
      <c r="AM68" s="1008"/>
      <c r="AN68" s="1008"/>
      <c r="AO68" s="1008"/>
      <c r="AP68" s="1008" t="s">
        <v>536</v>
      </c>
      <c r="AQ68" s="1008"/>
      <c r="AR68" s="1008"/>
      <c r="AS68" s="1008"/>
      <c r="AT68" s="1008"/>
      <c r="AU68" s="1008" t="s">
        <v>536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538</v>
      </c>
      <c r="C69" s="1001"/>
      <c r="D69" s="1001"/>
      <c r="E69" s="1001"/>
      <c r="F69" s="1001"/>
      <c r="G69" s="1001"/>
      <c r="H69" s="1001"/>
      <c r="I69" s="1001"/>
      <c r="J69" s="1001"/>
      <c r="K69" s="1001"/>
      <c r="L69" s="1001"/>
      <c r="M69" s="1001"/>
      <c r="N69" s="1001"/>
      <c r="O69" s="1001"/>
      <c r="P69" s="1002"/>
      <c r="Q69" s="1003">
        <v>199</v>
      </c>
      <c r="R69" s="997"/>
      <c r="S69" s="997"/>
      <c r="T69" s="997"/>
      <c r="U69" s="997"/>
      <c r="V69" s="997">
        <v>198</v>
      </c>
      <c r="W69" s="997"/>
      <c r="X69" s="997"/>
      <c r="Y69" s="997"/>
      <c r="Z69" s="997"/>
      <c r="AA69" s="997">
        <v>1</v>
      </c>
      <c r="AB69" s="997"/>
      <c r="AC69" s="997"/>
      <c r="AD69" s="997"/>
      <c r="AE69" s="997"/>
      <c r="AF69" s="997">
        <v>1</v>
      </c>
      <c r="AG69" s="997"/>
      <c r="AH69" s="997"/>
      <c r="AI69" s="997"/>
      <c r="AJ69" s="997"/>
      <c r="AK69" s="997">
        <v>49</v>
      </c>
      <c r="AL69" s="997"/>
      <c r="AM69" s="997"/>
      <c r="AN69" s="997"/>
      <c r="AO69" s="997"/>
      <c r="AP69" s="997" t="s">
        <v>536</v>
      </c>
      <c r="AQ69" s="997"/>
      <c r="AR69" s="997"/>
      <c r="AS69" s="997"/>
      <c r="AT69" s="997"/>
      <c r="AU69" s="997" t="s">
        <v>536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539</v>
      </c>
      <c r="C70" s="1001"/>
      <c r="D70" s="1001"/>
      <c r="E70" s="1001"/>
      <c r="F70" s="1001"/>
      <c r="G70" s="1001"/>
      <c r="H70" s="1001"/>
      <c r="I70" s="1001"/>
      <c r="J70" s="1001"/>
      <c r="K70" s="1001"/>
      <c r="L70" s="1001"/>
      <c r="M70" s="1001"/>
      <c r="N70" s="1001"/>
      <c r="O70" s="1001"/>
      <c r="P70" s="1002"/>
      <c r="Q70" s="1003">
        <v>547</v>
      </c>
      <c r="R70" s="997"/>
      <c r="S70" s="997"/>
      <c r="T70" s="997"/>
      <c r="U70" s="997"/>
      <c r="V70" s="997">
        <v>402</v>
      </c>
      <c r="W70" s="997"/>
      <c r="X70" s="997"/>
      <c r="Y70" s="997"/>
      <c r="Z70" s="997"/>
      <c r="AA70" s="997">
        <v>145</v>
      </c>
      <c r="AB70" s="997"/>
      <c r="AC70" s="997"/>
      <c r="AD70" s="997"/>
      <c r="AE70" s="997"/>
      <c r="AF70" s="997">
        <v>145</v>
      </c>
      <c r="AG70" s="997"/>
      <c r="AH70" s="997"/>
      <c r="AI70" s="997"/>
      <c r="AJ70" s="997"/>
      <c r="AK70" s="997" t="s">
        <v>536</v>
      </c>
      <c r="AL70" s="997"/>
      <c r="AM70" s="997"/>
      <c r="AN70" s="997"/>
      <c r="AO70" s="997"/>
      <c r="AP70" s="997" t="s">
        <v>536</v>
      </c>
      <c r="AQ70" s="997"/>
      <c r="AR70" s="997"/>
      <c r="AS70" s="997"/>
      <c r="AT70" s="997"/>
      <c r="AU70" s="997" t="s">
        <v>536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540</v>
      </c>
      <c r="C71" s="1001"/>
      <c r="D71" s="1001"/>
      <c r="E71" s="1001"/>
      <c r="F71" s="1001"/>
      <c r="G71" s="1001"/>
      <c r="H71" s="1001"/>
      <c r="I71" s="1001"/>
      <c r="J71" s="1001"/>
      <c r="K71" s="1001"/>
      <c r="L71" s="1001"/>
      <c r="M71" s="1001"/>
      <c r="N71" s="1001"/>
      <c r="O71" s="1001"/>
      <c r="P71" s="1002"/>
      <c r="Q71" s="1003">
        <v>862</v>
      </c>
      <c r="R71" s="997"/>
      <c r="S71" s="997"/>
      <c r="T71" s="997"/>
      <c r="U71" s="997"/>
      <c r="V71" s="997">
        <v>859</v>
      </c>
      <c r="W71" s="997"/>
      <c r="X71" s="997"/>
      <c r="Y71" s="997"/>
      <c r="Z71" s="997"/>
      <c r="AA71" s="997">
        <v>4</v>
      </c>
      <c r="AB71" s="997"/>
      <c r="AC71" s="997"/>
      <c r="AD71" s="997"/>
      <c r="AE71" s="997"/>
      <c r="AF71" s="997">
        <v>4</v>
      </c>
      <c r="AG71" s="997"/>
      <c r="AH71" s="997"/>
      <c r="AI71" s="997"/>
      <c r="AJ71" s="997"/>
      <c r="AK71" s="997" t="s">
        <v>536</v>
      </c>
      <c r="AL71" s="997"/>
      <c r="AM71" s="997"/>
      <c r="AN71" s="997"/>
      <c r="AO71" s="997"/>
      <c r="AP71" s="997" t="s">
        <v>536</v>
      </c>
      <c r="AQ71" s="997"/>
      <c r="AR71" s="997"/>
      <c r="AS71" s="997"/>
      <c r="AT71" s="997"/>
      <c r="AU71" s="997" t="s">
        <v>536</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541</v>
      </c>
      <c r="C72" s="1001"/>
      <c r="D72" s="1001"/>
      <c r="E72" s="1001"/>
      <c r="F72" s="1001"/>
      <c r="G72" s="1001"/>
      <c r="H72" s="1001"/>
      <c r="I72" s="1001"/>
      <c r="J72" s="1001"/>
      <c r="K72" s="1001"/>
      <c r="L72" s="1001"/>
      <c r="M72" s="1001"/>
      <c r="N72" s="1001"/>
      <c r="O72" s="1001"/>
      <c r="P72" s="1002"/>
      <c r="Q72" s="1003">
        <v>306781</v>
      </c>
      <c r="R72" s="997"/>
      <c r="S72" s="997"/>
      <c r="T72" s="997"/>
      <c r="U72" s="997"/>
      <c r="V72" s="997">
        <v>301858</v>
      </c>
      <c r="W72" s="997"/>
      <c r="X72" s="997"/>
      <c r="Y72" s="997"/>
      <c r="Z72" s="997"/>
      <c r="AA72" s="997">
        <v>4924</v>
      </c>
      <c r="AB72" s="997"/>
      <c r="AC72" s="997"/>
      <c r="AD72" s="997"/>
      <c r="AE72" s="997"/>
      <c r="AF72" s="997">
        <v>4924</v>
      </c>
      <c r="AG72" s="997"/>
      <c r="AH72" s="997"/>
      <c r="AI72" s="997"/>
      <c r="AJ72" s="997"/>
      <c r="AK72" s="997">
        <v>1566</v>
      </c>
      <c r="AL72" s="997"/>
      <c r="AM72" s="997"/>
      <c r="AN72" s="997"/>
      <c r="AO72" s="997"/>
      <c r="AP72" s="997" t="s">
        <v>536</v>
      </c>
      <c r="AQ72" s="997"/>
      <c r="AR72" s="997"/>
      <c r="AS72" s="997"/>
      <c r="AT72" s="997"/>
      <c r="AU72" s="997" t="s">
        <v>536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542</v>
      </c>
      <c r="C73" s="1001"/>
      <c r="D73" s="1001"/>
      <c r="E73" s="1001"/>
      <c r="F73" s="1001"/>
      <c r="G73" s="1001"/>
      <c r="H73" s="1001"/>
      <c r="I73" s="1001"/>
      <c r="J73" s="1001"/>
      <c r="K73" s="1001"/>
      <c r="L73" s="1001"/>
      <c r="M73" s="1001"/>
      <c r="N73" s="1001"/>
      <c r="O73" s="1001"/>
      <c r="P73" s="1002"/>
      <c r="Q73" s="1003">
        <v>880</v>
      </c>
      <c r="R73" s="997"/>
      <c r="S73" s="997"/>
      <c r="T73" s="997"/>
      <c r="U73" s="997"/>
      <c r="V73" s="997">
        <v>859</v>
      </c>
      <c r="W73" s="997"/>
      <c r="X73" s="997"/>
      <c r="Y73" s="997"/>
      <c r="Z73" s="997"/>
      <c r="AA73" s="997">
        <v>21</v>
      </c>
      <c r="AB73" s="997"/>
      <c r="AC73" s="997"/>
      <c r="AD73" s="997"/>
      <c r="AE73" s="997"/>
      <c r="AF73" s="997">
        <v>1384</v>
      </c>
      <c r="AG73" s="997"/>
      <c r="AH73" s="997"/>
      <c r="AI73" s="997"/>
      <c r="AJ73" s="997"/>
      <c r="AK73" s="997" t="s">
        <v>536</v>
      </c>
      <c r="AL73" s="997"/>
      <c r="AM73" s="997"/>
      <c r="AN73" s="997"/>
      <c r="AO73" s="997"/>
      <c r="AP73" s="997" t="s">
        <v>536</v>
      </c>
      <c r="AQ73" s="997"/>
      <c r="AR73" s="997"/>
      <c r="AS73" s="997"/>
      <c r="AT73" s="997"/>
      <c r="AU73" s="997" t="s">
        <v>536</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543</v>
      </c>
      <c r="C74" s="1001"/>
      <c r="D74" s="1001"/>
      <c r="E74" s="1001"/>
      <c r="F74" s="1001"/>
      <c r="G74" s="1001"/>
      <c r="H74" s="1001"/>
      <c r="I74" s="1001"/>
      <c r="J74" s="1001"/>
      <c r="K74" s="1001"/>
      <c r="L74" s="1001"/>
      <c r="M74" s="1001"/>
      <c r="N74" s="1001"/>
      <c r="O74" s="1001"/>
      <c r="P74" s="1002"/>
      <c r="Q74" s="1003">
        <v>1188</v>
      </c>
      <c r="R74" s="997"/>
      <c r="S74" s="997"/>
      <c r="T74" s="997"/>
      <c r="U74" s="997"/>
      <c r="V74" s="997">
        <v>1100</v>
      </c>
      <c r="W74" s="997"/>
      <c r="X74" s="997"/>
      <c r="Y74" s="997"/>
      <c r="Z74" s="997"/>
      <c r="AA74" s="997">
        <v>89</v>
      </c>
      <c r="AB74" s="997"/>
      <c r="AC74" s="997"/>
      <c r="AD74" s="997"/>
      <c r="AE74" s="997"/>
      <c r="AF74" s="997">
        <v>89</v>
      </c>
      <c r="AG74" s="997"/>
      <c r="AH74" s="997"/>
      <c r="AI74" s="997"/>
      <c r="AJ74" s="997"/>
      <c r="AK74" s="997" t="s">
        <v>536</v>
      </c>
      <c r="AL74" s="997"/>
      <c r="AM74" s="997"/>
      <c r="AN74" s="997"/>
      <c r="AO74" s="997"/>
      <c r="AP74" s="997" t="s">
        <v>536</v>
      </c>
      <c r="AQ74" s="997"/>
      <c r="AR74" s="997"/>
      <c r="AS74" s="997"/>
      <c r="AT74" s="997"/>
      <c r="AU74" s="997" t="s">
        <v>536</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365</v>
      </c>
      <c r="B88" s="970" t="s">
        <v>390</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6566</v>
      </c>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v>
      </c>
      <c r="CS102" s="977"/>
      <c r="CT102" s="977"/>
      <c r="CU102" s="977"/>
      <c r="CV102" s="978"/>
      <c r="CW102" s="976" t="s">
        <v>536</v>
      </c>
      <c r="CX102" s="977"/>
      <c r="CY102" s="977"/>
      <c r="CZ102" s="977"/>
      <c r="DA102" s="978"/>
      <c r="DB102" s="976">
        <v>208</v>
      </c>
      <c r="DC102" s="977"/>
      <c r="DD102" s="977"/>
      <c r="DE102" s="977"/>
      <c r="DF102" s="978"/>
      <c r="DG102" s="976" t="s">
        <v>536</v>
      </c>
      <c r="DH102" s="977"/>
      <c r="DI102" s="977"/>
      <c r="DJ102" s="977"/>
      <c r="DK102" s="978"/>
      <c r="DL102" s="976" t="s">
        <v>536</v>
      </c>
      <c r="DM102" s="977"/>
      <c r="DN102" s="977"/>
      <c r="DO102" s="977"/>
      <c r="DP102" s="978"/>
      <c r="DQ102" s="976" t="s">
        <v>536</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284</v>
      </c>
      <c r="AG109" s="918"/>
      <c r="AH109" s="918"/>
      <c r="AI109" s="918"/>
      <c r="AJ109" s="919"/>
      <c r="AK109" s="920" t="s">
        <v>283</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284</v>
      </c>
      <c r="BW109" s="918"/>
      <c r="BX109" s="918"/>
      <c r="BY109" s="918"/>
      <c r="BZ109" s="919"/>
      <c r="CA109" s="920" t="s">
        <v>283</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284</v>
      </c>
      <c r="DM109" s="918"/>
      <c r="DN109" s="918"/>
      <c r="DO109" s="918"/>
      <c r="DP109" s="919"/>
      <c r="DQ109" s="920" t="s">
        <v>283</v>
      </c>
      <c r="DR109" s="918"/>
      <c r="DS109" s="918"/>
      <c r="DT109" s="918"/>
      <c r="DU109" s="919"/>
      <c r="DV109" s="920" t="s">
        <v>400</v>
      </c>
      <c r="DW109" s="918"/>
      <c r="DX109" s="918"/>
      <c r="DY109" s="918"/>
      <c r="DZ109" s="949"/>
    </row>
    <row r="110" spans="1:131" s="197" customFormat="1" ht="26.25" customHeight="1">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1958241</v>
      </c>
      <c r="AB110" s="903"/>
      <c r="AC110" s="903"/>
      <c r="AD110" s="903"/>
      <c r="AE110" s="904"/>
      <c r="AF110" s="905">
        <v>1991719</v>
      </c>
      <c r="AG110" s="903"/>
      <c r="AH110" s="903"/>
      <c r="AI110" s="903"/>
      <c r="AJ110" s="904"/>
      <c r="AK110" s="905">
        <v>1768047</v>
      </c>
      <c r="AL110" s="903"/>
      <c r="AM110" s="903"/>
      <c r="AN110" s="903"/>
      <c r="AO110" s="904"/>
      <c r="AP110" s="906">
        <v>16.8</v>
      </c>
      <c r="AQ110" s="907"/>
      <c r="AR110" s="907"/>
      <c r="AS110" s="907"/>
      <c r="AT110" s="908"/>
      <c r="AU110" s="950" t="s">
        <v>61</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17476616</v>
      </c>
      <c r="BR110" s="830"/>
      <c r="BS110" s="830"/>
      <c r="BT110" s="830"/>
      <c r="BU110" s="830"/>
      <c r="BV110" s="830">
        <v>17510137</v>
      </c>
      <c r="BW110" s="830"/>
      <c r="BX110" s="830"/>
      <c r="BY110" s="830"/>
      <c r="BZ110" s="830"/>
      <c r="CA110" s="830">
        <v>17619710</v>
      </c>
      <c r="CB110" s="830"/>
      <c r="CC110" s="830"/>
      <c r="CD110" s="830"/>
      <c r="CE110" s="830"/>
      <c r="CF110" s="891">
        <v>167.3</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406</v>
      </c>
      <c r="DH110" s="830"/>
      <c r="DI110" s="830"/>
      <c r="DJ110" s="830"/>
      <c r="DK110" s="830"/>
      <c r="DL110" s="830" t="s">
        <v>406</v>
      </c>
      <c r="DM110" s="830"/>
      <c r="DN110" s="830"/>
      <c r="DO110" s="830"/>
      <c r="DP110" s="830"/>
      <c r="DQ110" s="830" t="s">
        <v>406</v>
      </c>
      <c r="DR110" s="830"/>
      <c r="DS110" s="830"/>
      <c r="DT110" s="830"/>
      <c r="DU110" s="830"/>
      <c r="DV110" s="831" t="s">
        <v>406</v>
      </c>
      <c r="DW110" s="831"/>
      <c r="DX110" s="831"/>
      <c r="DY110" s="831"/>
      <c r="DZ110" s="832"/>
    </row>
    <row r="111" spans="1:131" s="197" customFormat="1" ht="26.25" customHeight="1">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v>277235</v>
      </c>
      <c r="BR111" s="801"/>
      <c r="BS111" s="801"/>
      <c r="BT111" s="801"/>
      <c r="BU111" s="801"/>
      <c r="BV111" s="801">
        <v>368637</v>
      </c>
      <c r="BW111" s="801"/>
      <c r="BX111" s="801"/>
      <c r="BY111" s="801"/>
      <c r="BZ111" s="801"/>
      <c r="CA111" s="801">
        <v>285974</v>
      </c>
      <c r="CB111" s="801"/>
      <c r="CC111" s="801"/>
      <c r="CD111" s="801"/>
      <c r="CE111" s="801"/>
      <c r="CF111" s="878">
        <v>2.7</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410</v>
      </c>
      <c r="DH111" s="801"/>
      <c r="DI111" s="801"/>
      <c r="DJ111" s="801"/>
      <c r="DK111" s="801"/>
      <c r="DL111" s="801" t="s">
        <v>410</v>
      </c>
      <c r="DM111" s="801"/>
      <c r="DN111" s="801"/>
      <c r="DO111" s="801"/>
      <c r="DP111" s="801"/>
      <c r="DQ111" s="801" t="s">
        <v>410</v>
      </c>
      <c r="DR111" s="801"/>
      <c r="DS111" s="801"/>
      <c r="DT111" s="801"/>
      <c r="DU111" s="801"/>
      <c r="DV111" s="853" t="s">
        <v>410</v>
      </c>
      <c r="DW111" s="853"/>
      <c r="DX111" s="853"/>
      <c r="DY111" s="853"/>
      <c r="DZ111" s="854"/>
    </row>
    <row r="112" spans="1:131" s="197" customFormat="1" ht="26.25" customHeight="1">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410</v>
      </c>
      <c r="AB112" s="814"/>
      <c r="AC112" s="814"/>
      <c r="AD112" s="814"/>
      <c r="AE112" s="815"/>
      <c r="AF112" s="816" t="s">
        <v>410</v>
      </c>
      <c r="AG112" s="814"/>
      <c r="AH112" s="814"/>
      <c r="AI112" s="814"/>
      <c r="AJ112" s="815"/>
      <c r="AK112" s="816" t="s">
        <v>410</v>
      </c>
      <c r="AL112" s="814"/>
      <c r="AM112" s="814"/>
      <c r="AN112" s="814"/>
      <c r="AO112" s="815"/>
      <c r="AP112" s="784" t="s">
        <v>410</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12347511</v>
      </c>
      <c r="BR112" s="801"/>
      <c r="BS112" s="801"/>
      <c r="BT112" s="801"/>
      <c r="BU112" s="801"/>
      <c r="BV112" s="801">
        <v>13119959</v>
      </c>
      <c r="BW112" s="801"/>
      <c r="BX112" s="801"/>
      <c r="BY112" s="801"/>
      <c r="BZ112" s="801"/>
      <c r="CA112" s="801">
        <v>14110972</v>
      </c>
      <c r="CB112" s="801"/>
      <c r="CC112" s="801"/>
      <c r="CD112" s="801"/>
      <c r="CE112" s="801"/>
      <c r="CF112" s="878">
        <v>134</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410</v>
      </c>
      <c r="DH112" s="801"/>
      <c r="DI112" s="801"/>
      <c r="DJ112" s="801"/>
      <c r="DK112" s="801"/>
      <c r="DL112" s="801" t="s">
        <v>410</v>
      </c>
      <c r="DM112" s="801"/>
      <c r="DN112" s="801"/>
      <c r="DO112" s="801"/>
      <c r="DP112" s="801"/>
      <c r="DQ112" s="801" t="s">
        <v>410</v>
      </c>
      <c r="DR112" s="801"/>
      <c r="DS112" s="801"/>
      <c r="DT112" s="801"/>
      <c r="DU112" s="801"/>
      <c r="DV112" s="853" t="s">
        <v>410</v>
      </c>
      <c r="DW112" s="853"/>
      <c r="DX112" s="853"/>
      <c r="DY112" s="853"/>
      <c r="DZ112" s="854"/>
    </row>
    <row r="113" spans="1:130" s="197" customFormat="1" ht="26.25" customHeight="1">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726673</v>
      </c>
      <c r="AB113" s="939"/>
      <c r="AC113" s="939"/>
      <c r="AD113" s="939"/>
      <c r="AE113" s="940"/>
      <c r="AF113" s="941">
        <v>840210</v>
      </c>
      <c r="AG113" s="939"/>
      <c r="AH113" s="939"/>
      <c r="AI113" s="939"/>
      <c r="AJ113" s="940"/>
      <c r="AK113" s="941">
        <v>927639</v>
      </c>
      <c r="AL113" s="939"/>
      <c r="AM113" s="939"/>
      <c r="AN113" s="939"/>
      <c r="AO113" s="940"/>
      <c r="AP113" s="942">
        <v>8.8000000000000007</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t="s">
        <v>410</v>
      </c>
      <c r="BR113" s="801"/>
      <c r="BS113" s="801"/>
      <c r="BT113" s="801"/>
      <c r="BU113" s="801"/>
      <c r="BV113" s="801" t="s">
        <v>410</v>
      </c>
      <c r="BW113" s="801"/>
      <c r="BX113" s="801"/>
      <c r="BY113" s="801"/>
      <c r="BZ113" s="801"/>
      <c r="CA113" s="801" t="s">
        <v>410</v>
      </c>
      <c r="CB113" s="801"/>
      <c r="CC113" s="801"/>
      <c r="CD113" s="801"/>
      <c r="CE113" s="801"/>
      <c r="CF113" s="878" t="s">
        <v>410</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410</v>
      </c>
      <c r="DH113" s="814"/>
      <c r="DI113" s="814"/>
      <c r="DJ113" s="814"/>
      <c r="DK113" s="815"/>
      <c r="DL113" s="816" t="s">
        <v>410</v>
      </c>
      <c r="DM113" s="814"/>
      <c r="DN113" s="814"/>
      <c r="DO113" s="814"/>
      <c r="DP113" s="815"/>
      <c r="DQ113" s="816" t="s">
        <v>410</v>
      </c>
      <c r="DR113" s="814"/>
      <c r="DS113" s="814"/>
      <c r="DT113" s="814"/>
      <c r="DU113" s="815"/>
      <c r="DV113" s="784" t="s">
        <v>410</v>
      </c>
      <c r="DW113" s="785"/>
      <c r="DX113" s="785"/>
      <c r="DY113" s="785"/>
      <c r="DZ113" s="786"/>
    </row>
    <row r="114" spans="1:130" s="197" customFormat="1" ht="26.25" customHeight="1">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410</v>
      </c>
      <c r="AB114" s="814"/>
      <c r="AC114" s="814"/>
      <c r="AD114" s="814"/>
      <c r="AE114" s="815"/>
      <c r="AF114" s="816" t="s">
        <v>410</v>
      </c>
      <c r="AG114" s="814"/>
      <c r="AH114" s="814"/>
      <c r="AI114" s="814"/>
      <c r="AJ114" s="815"/>
      <c r="AK114" s="816" t="s">
        <v>410</v>
      </c>
      <c r="AL114" s="814"/>
      <c r="AM114" s="814"/>
      <c r="AN114" s="814"/>
      <c r="AO114" s="815"/>
      <c r="AP114" s="784" t="s">
        <v>410</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3426575</v>
      </c>
      <c r="BR114" s="801"/>
      <c r="BS114" s="801"/>
      <c r="BT114" s="801"/>
      <c r="BU114" s="801"/>
      <c r="BV114" s="801">
        <v>3198170</v>
      </c>
      <c r="BW114" s="801"/>
      <c r="BX114" s="801"/>
      <c r="BY114" s="801"/>
      <c r="BZ114" s="801"/>
      <c r="CA114" s="801">
        <v>2938431</v>
      </c>
      <c r="CB114" s="801"/>
      <c r="CC114" s="801"/>
      <c r="CD114" s="801"/>
      <c r="CE114" s="801"/>
      <c r="CF114" s="878">
        <v>27.9</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410</v>
      </c>
      <c r="DH114" s="814"/>
      <c r="DI114" s="814"/>
      <c r="DJ114" s="814"/>
      <c r="DK114" s="815"/>
      <c r="DL114" s="816" t="s">
        <v>410</v>
      </c>
      <c r="DM114" s="814"/>
      <c r="DN114" s="814"/>
      <c r="DO114" s="814"/>
      <c r="DP114" s="815"/>
      <c r="DQ114" s="816" t="s">
        <v>410</v>
      </c>
      <c r="DR114" s="814"/>
      <c r="DS114" s="814"/>
      <c r="DT114" s="814"/>
      <c r="DU114" s="815"/>
      <c r="DV114" s="784" t="s">
        <v>410</v>
      </c>
      <c r="DW114" s="785"/>
      <c r="DX114" s="785"/>
      <c r="DY114" s="785"/>
      <c r="DZ114" s="786"/>
    </row>
    <row r="115" spans="1:130" s="197" customFormat="1" ht="26.25" customHeight="1">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410</v>
      </c>
      <c r="AB115" s="939"/>
      <c r="AC115" s="939"/>
      <c r="AD115" s="939"/>
      <c r="AE115" s="940"/>
      <c r="AF115" s="941" t="s">
        <v>410</v>
      </c>
      <c r="AG115" s="939"/>
      <c r="AH115" s="939"/>
      <c r="AI115" s="939"/>
      <c r="AJ115" s="940"/>
      <c r="AK115" s="941" t="s">
        <v>410</v>
      </c>
      <c r="AL115" s="939"/>
      <c r="AM115" s="939"/>
      <c r="AN115" s="939"/>
      <c r="AO115" s="940"/>
      <c r="AP115" s="942" t="s">
        <v>410</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v>1378</v>
      </c>
      <c r="BR115" s="801"/>
      <c r="BS115" s="801"/>
      <c r="BT115" s="801"/>
      <c r="BU115" s="801"/>
      <c r="BV115" s="801" t="s">
        <v>410</v>
      </c>
      <c r="BW115" s="801"/>
      <c r="BX115" s="801"/>
      <c r="BY115" s="801"/>
      <c r="BZ115" s="801"/>
      <c r="CA115" s="801">
        <v>1120</v>
      </c>
      <c r="CB115" s="801"/>
      <c r="CC115" s="801"/>
      <c r="CD115" s="801"/>
      <c r="CE115" s="801"/>
      <c r="CF115" s="878">
        <v>0</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277235</v>
      </c>
      <c r="DH115" s="814"/>
      <c r="DI115" s="814"/>
      <c r="DJ115" s="814"/>
      <c r="DK115" s="815"/>
      <c r="DL115" s="816">
        <v>368637</v>
      </c>
      <c r="DM115" s="814"/>
      <c r="DN115" s="814"/>
      <c r="DO115" s="814"/>
      <c r="DP115" s="815"/>
      <c r="DQ115" s="816">
        <v>285974</v>
      </c>
      <c r="DR115" s="814"/>
      <c r="DS115" s="814"/>
      <c r="DT115" s="814"/>
      <c r="DU115" s="815"/>
      <c r="DV115" s="784">
        <v>2.7</v>
      </c>
      <c r="DW115" s="785"/>
      <c r="DX115" s="785"/>
      <c r="DY115" s="785"/>
      <c r="DZ115" s="786"/>
    </row>
    <row r="116" spans="1:130" s="197" customFormat="1" ht="26.25" customHeight="1">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410</v>
      </c>
      <c r="AB116" s="814"/>
      <c r="AC116" s="814"/>
      <c r="AD116" s="814"/>
      <c r="AE116" s="815"/>
      <c r="AF116" s="816" t="s">
        <v>410</v>
      </c>
      <c r="AG116" s="814"/>
      <c r="AH116" s="814"/>
      <c r="AI116" s="814"/>
      <c r="AJ116" s="815"/>
      <c r="AK116" s="816" t="s">
        <v>410</v>
      </c>
      <c r="AL116" s="814"/>
      <c r="AM116" s="814"/>
      <c r="AN116" s="814"/>
      <c r="AO116" s="815"/>
      <c r="AP116" s="784" t="s">
        <v>410</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410</v>
      </c>
      <c r="BR116" s="801"/>
      <c r="BS116" s="801"/>
      <c r="BT116" s="801"/>
      <c r="BU116" s="801"/>
      <c r="BV116" s="801" t="s">
        <v>410</v>
      </c>
      <c r="BW116" s="801"/>
      <c r="BX116" s="801"/>
      <c r="BY116" s="801"/>
      <c r="BZ116" s="801"/>
      <c r="CA116" s="801" t="s">
        <v>410</v>
      </c>
      <c r="CB116" s="801"/>
      <c r="CC116" s="801"/>
      <c r="CD116" s="801"/>
      <c r="CE116" s="801"/>
      <c r="CF116" s="878" t="s">
        <v>410</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410</v>
      </c>
      <c r="DH116" s="814"/>
      <c r="DI116" s="814"/>
      <c r="DJ116" s="814"/>
      <c r="DK116" s="815"/>
      <c r="DL116" s="816" t="s">
        <v>410</v>
      </c>
      <c r="DM116" s="814"/>
      <c r="DN116" s="814"/>
      <c r="DO116" s="814"/>
      <c r="DP116" s="815"/>
      <c r="DQ116" s="816" t="s">
        <v>410</v>
      </c>
      <c r="DR116" s="814"/>
      <c r="DS116" s="814"/>
      <c r="DT116" s="814"/>
      <c r="DU116" s="815"/>
      <c r="DV116" s="784" t="s">
        <v>410</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2684914</v>
      </c>
      <c r="AB117" s="925"/>
      <c r="AC117" s="925"/>
      <c r="AD117" s="925"/>
      <c r="AE117" s="926"/>
      <c r="AF117" s="928">
        <v>2831929</v>
      </c>
      <c r="AG117" s="925"/>
      <c r="AH117" s="925"/>
      <c r="AI117" s="925"/>
      <c r="AJ117" s="926"/>
      <c r="AK117" s="928">
        <v>2695686</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284</v>
      </c>
      <c r="AG118" s="918"/>
      <c r="AH118" s="918"/>
      <c r="AI118" s="918"/>
      <c r="AJ118" s="919"/>
      <c r="AK118" s="920" t="s">
        <v>283</v>
      </c>
      <c r="AL118" s="918"/>
      <c r="AM118" s="918"/>
      <c r="AN118" s="918"/>
      <c r="AO118" s="919"/>
      <c r="AP118" s="921" t="s">
        <v>400</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430</v>
      </c>
      <c r="BP118" s="868"/>
      <c r="BQ118" s="887">
        <v>33529315</v>
      </c>
      <c r="BR118" s="888"/>
      <c r="BS118" s="888"/>
      <c r="BT118" s="888"/>
      <c r="BU118" s="888"/>
      <c r="BV118" s="888">
        <v>34196903</v>
      </c>
      <c r="BW118" s="888"/>
      <c r="BX118" s="888"/>
      <c r="BY118" s="888"/>
      <c r="BZ118" s="888"/>
      <c r="CA118" s="888">
        <v>34956207</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6070349</v>
      </c>
      <c r="BR119" s="830"/>
      <c r="BS119" s="830"/>
      <c r="BT119" s="830"/>
      <c r="BU119" s="830"/>
      <c r="BV119" s="830">
        <v>6240937</v>
      </c>
      <c r="BW119" s="830"/>
      <c r="BX119" s="830"/>
      <c r="BY119" s="830"/>
      <c r="BZ119" s="830"/>
      <c r="CA119" s="830">
        <v>6694171</v>
      </c>
      <c r="CB119" s="830"/>
      <c r="CC119" s="830"/>
      <c r="CD119" s="830"/>
      <c r="CE119" s="830"/>
      <c r="CF119" s="891">
        <v>63.6</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4385550</v>
      </c>
      <c r="BR120" s="801"/>
      <c r="BS120" s="801"/>
      <c r="BT120" s="801"/>
      <c r="BU120" s="801"/>
      <c r="BV120" s="801">
        <v>5026743</v>
      </c>
      <c r="BW120" s="801"/>
      <c r="BX120" s="801"/>
      <c r="BY120" s="801"/>
      <c r="BZ120" s="801"/>
      <c r="CA120" s="801">
        <v>4936295</v>
      </c>
      <c r="CB120" s="801"/>
      <c r="CC120" s="801"/>
      <c r="CD120" s="801"/>
      <c r="CE120" s="801"/>
      <c r="CF120" s="878">
        <v>46.9</v>
      </c>
      <c r="CG120" s="879"/>
      <c r="CH120" s="879"/>
      <c r="CI120" s="879"/>
      <c r="CJ120" s="879"/>
      <c r="CK120" s="880" t="s">
        <v>436</v>
      </c>
      <c r="CL120" s="840"/>
      <c r="CM120" s="840"/>
      <c r="CN120" s="840"/>
      <c r="CO120" s="841"/>
      <c r="CP120" s="884" t="s">
        <v>382</v>
      </c>
      <c r="CQ120" s="885"/>
      <c r="CR120" s="885"/>
      <c r="CS120" s="885"/>
      <c r="CT120" s="885"/>
      <c r="CU120" s="885"/>
      <c r="CV120" s="885"/>
      <c r="CW120" s="885"/>
      <c r="CX120" s="885"/>
      <c r="CY120" s="885"/>
      <c r="CZ120" s="885"/>
      <c r="DA120" s="885"/>
      <c r="DB120" s="885"/>
      <c r="DC120" s="885"/>
      <c r="DD120" s="885"/>
      <c r="DE120" s="885"/>
      <c r="DF120" s="886"/>
      <c r="DG120" s="829">
        <v>8458228</v>
      </c>
      <c r="DH120" s="830"/>
      <c r="DI120" s="830"/>
      <c r="DJ120" s="830"/>
      <c r="DK120" s="830"/>
      <c r="DL120" s="830">
        <v>9033073</v>
      </c>
      <c r="DM120" s="830"/>
      <c r="DN120" s="830"/>
      <c r="DO120" s="830"/>
      <c r="DP120" s="830"/>
      <c r="DQ120" s="830">
        <v>9799873</v>
      </c>
      <c r="DR120" s="830"/>
      <c r="DS120" s="830"/>
      <c r="DT120" s="830"/>
      <c r="DU120" s="830"/>
      <c r="DV120" s="831">
        <v>93.1</v>
      </c>
      <c r="DW120" s="831"/>
      <c r="DX120" s="831"/>
      <c r="DY120" s="831"/>
      <c r="DZ120" s="832"/>
    </row>
    <row r="121" spans="1:130" s="197" customFormat="1" ht="26.25" customHeight="1">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20848396</v>
      </c>
      <c r="BR121" s="888"/>
      <c r="BS121" s="888"/>
      <c r="BT121" s="888"/>
      <c r="BU121" s="888"/>
      <c r="BV121" s="888">
        <v>20922698</v>
      </c>
      <c r="BW121" s="888"/>
      <c r="BX121" s="888"/>
      <c r="BY121" s="888"/>
      <c r="BZ121" s="888"/>
      <c r="CA121" s="888">
        <v>21393142</v>
      </c>
      <c r="CB121" s="888"/>
      <c r="CC121" s="888"/>
      <c r="CD121" s="888"/>
      <c r="CE121" s="888"/>
      <c r="CF121" s="889">
        <v>203.2</v>
      </c>
      <c r="CG121" s="890"/>
      <c r="CH121" s="890"/>
      <c r="CI121" s="890"/>
      <c r="CJ121" s="890"/>
      <c r="CK121" s="881"/>
      <c r="CL121" s="842"/>
      <c r="CM121" s="842"/>
      <c r="CN121" s="842"/>
      <c r="CO121" s="843"/>
      <c r="CP121" s="858" t="s">
        <v>384</v>
      </c>
      <c r="CQ121" s="859"/>
      <c r="CR121" s="859"/>
      <c r="CS121" s="859"/>
      <c r="CT121" s="859"/>
      <c r="CU121" s="859"/>
      <c r="CV121" s="859"/>
      <c r="CW121" s="859"/>
      <c r="CX121" s="859"/>
      <c r="CY121" s="859"/>
      <c r="CZ121" s="859"/>
      <c r="DA121" s="859"/>
      <c r="DB121" s="859"/>
      <c r="DC121" s="859"/>
      <c r="DD121" s="859"/>
      <c r="DE121" s="859"/>
      <c r="DF121" s="860"/>
      <c r="DG121" s="800">
        <v>3856984</v>
      </c>
      <c r="DH121" s="801"/>
      <c r="DI121" s="801"/>
      <c r="DJ121" s="801"/>
      <c r="DK121" s="801"/>
      <c r="DL121" s="801">
        <v>4054824</v>
      </c>
      <c r="DM121" s="801"/>
      <c r="DN121" s="801"/>
      <c r="DO121" s="801"/>
      <c r="DP121" s="801"/>
      <c r="DQ121" s="801">
        <v>4268806</v>
      </c>
      <c r="DR121" s="801"/>
      <c r="DS121" s="801"/>
      <c r="DT121" s="801"/>
      <c r="DU121" s="801"/>
      <c r="DV121" s="853">
        <v>40.5</v>
      </c>
      <c r="DW121" s="853"/>
      <c r="DX121" s="853"/>
      <c r="DY121" s="853"/>
      <c r="DZ121" s="854"/>
    </row>
    <row r="122" spans="1:130" s="197" customFormat="1" ht="26.25" customHeight="1">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439</v>
      </c>
      <c r="BP122" s="868"/>
      <c r="BQ122" s="869">
        <v>31304295</v>
      </c>
      <c r="BR122" s="870"/>
      <c r="BS122" s="870"/>
      <c r="BT122" s="870"/>
      <c r="BU122" s="870"/>
      <c r="BV122" s="870">
        <v>32190378</v>
      </c>
      <c r="BW122" s="870"/>
      <c r="BX122" s="870"/>
      <c r="BY122" s="870"/>
      <c r="BZ122" s="870"/>
      <c r="CA122" s="870">
        <v>33023608</v>
      </c>
      <c r="CB122" s="870"/>
      <c r="CC122" s="870"/>
      <c r="CD122" s="870"/>
      <c r="CE122" s="870"/>
      <c r="CF122" s="773"/>
      <c r="CG122" s="774"/>
      <c r="CH122" s="774"/>
      <c r="CI122" s="774"/>
      <c r="CJ122" s="871"/>
      <c r="CK122" s="881"/>
      <c r="CL122" s="842"/>
      <c r="CM122" s="842"/>
      <c r="CN122" s="842"/>
      <c r="CO122" s="843"/>
      <c r="CP122" s="858" t="s">
        <v>440</v>
      </c>
      <c r="CQ122" s="859"/>
      <c r="CR122" s="859"/>
      <c r="CS122" s="859"/>
      <c r="CT122" s="859"/>
      <c r="CU122" s="859"/>
      <c r="CV122" s="859"/>
      <c r="CW122" s="859"/>
      <c r="CX122" s="859"/>
      <c r="CY122" s="859"/>
      <c r="CZ122" s="859"/>
      <c r="DA122" s="859"/>
      <c r="DB122" s="859"/>
      <c r="DC122" s="859"/>
      <c r="DD122" s="859"/>
      <c r="DE122" s="859"/>
      <c r="DF122" s="860"/>
      <c r="DG122" s="800">
        <v>32299</v>
      </c>
      <c r="DH122" s="801"/>
      <c r="DI122" s="801"/>
      <c r="DJ122" s="801"/>
      <c r="DK122" s="801"/>
      <c r="DL122" s="801">
        <v>32062</v>
      </c>
      <c r="DM122" s="801"/>
      <c r="DN122" s="801"/>
      <c r="DO122" s="801"/>
      <c r="DP122" s="801"/>
      <c r="DQ122" s="801">
        <v>42293</v>
      </c>
      <c r="DR122" s="801"/>
      <c r="DS122" s="801"/>
      <c r="DT122" s="801"/>
      <c r="DU122" s="801"/>
      <c r="DV122" s="853">
        <v>0.4</v>
      </c>
      <c r="DW122" s="853"/>
      <c r="DX122" s="853"/>
      <c r="DY122" s="853"/>
      <c r="DZ122" s="854"/>
    </row>
    <row r="123" spans="1:130" s="197" customFormat="1" ht="26.25" customHeight="1" thickBot="1">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441</v>
      </c>
      <c r="AB123" s="814"/>
      <c r="AC123" s="814"/>
      <c r="AD123" s="814"/>
      <c r="AE123" s="815"/>
      <c r="AF123" s="816" t="s">
        <v>441</v>
      </c>
      <c r="AG123" s="814"/>
      <c r="AH123" s="814"/>
      <c r="AI123" s="814"/>
      <c r="AJ123" s="815"/>
      <c r="AK123" s="816" t="s">
        <v>441</v>
      </c>
      <c r="AL123" s="814"/>
      <c r="AM123" s="814"/>
      <c r="AN123" s="814"/>
      <c r="AO123" s="815"/>
      <c r="AP123" s="784" t="s">
        <v>441</v>
      </c>
      <c r="AQ123" s="785"/>
      <c r="AR123" s="785"/>
      <c r="AS123" s="785"/>
      <c r="AT123" s="786"/>
      <c r="AU123" s="864" t="s">
        <v>442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20.9</v>
      </c>
      <c r="BR123" s="862"/>
      <c r="BS123" s="862"/>
      <c r="BT123" s="862"/>
      <c r="BU123" s="862"/>
      <c r="BV123" s="862">
        <v>19.3</v>
      </c>
      <c r="BW123" s="862"/>
      <c r="BX123" s="862"/>
      <c r="BY123" s="862"/>
      <c r="BZ123" s="862"/>
      <c r="CA123" s="862">
        <v>18.3</v>
      </c>
      <c r="CB123" s="862"/>
      <c r="CC123" s="862"/>
      <c r="CD123" s="862"/>
      <c r="CE123" s="862"/>
      <c r="CF123" s="760"/>
      <c r="CG123" s="761"/>
      <c r="CH123" s="761"/>
      <c r="CI123" s="761"/>
      <c r="CJ123" s="863"/>
      <c r="CK123" s="881"/>
      <c r="CL123" s="842"/>
      <c r="CM123" s="842"/>
      <c r="CN123" s="842"/>
      <c r="CO123" s="843"/>
      <c r="CP123" s="858" t="s">
        <v>443</v>
      </c>
      <c r="CQ123" s="859"/>
      <c r="CR123" s="859"/>
      <c r="CS123" s="859"/>
      <c r="CT123" s="859"/>
      <c r="CU123" s="859"/>
      <c r="CV123" s="859"/>
      <c r="CW123" s="859"/>
      <c r="CX123" s="859"/>
      <c r="CY123" s="859"/>
      <c r="CZ123" s="859"/>
      <c r="DA123" s="859"/>
      <c r="DB123" s="859"/>
      <c r="DC123" s="859"/>
      <c r="DD123" s="859"/>
      <c r="DE123" s="859"/>
      <c r="DF123" s="860"/>
      <c r="DG123" s="813" t="s">
        <v>441</v>
      </c>
      <c r="DH123" s="814"/>
      <c r="DI123" s="814"/>
      <c r="DJ123" s="814"/>
      <c r="DK123" s="815"/>
      <c r="DL123" s="816" t="s">
        <v>441</v>
      </c>
      <c r="DM123" s="814"/>
      <c r="DN123" s="814"/>
      <c r="DO123" s="814"/>
      <c r="DP123" s="815"/>
      <c r="DQ123" s="816" t="s">
        <v>441</v>
      </c>
      <c r="DR123" s="814"/>
      <c r="DS123" s="814"/>
      <c r="DT123" s="814"/>
      <c r="DU123" s="815"/>
      <c r="DV123" s="784" t="s">
        <v>441</v>
      </c>
      <c r="DW123" s="785"/>
      <c r="DX123" s="785"/>
      <c r="DY123" s="785"/>
      <c r="DZ123" s="786"/>
    </row>
    <row r="124" spans="1:130" s="197" customFormat="1" ht="26.25" customHeight="1">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441</v>
      </c>
      <c r="AB124" s="814"/>
      <c r="AC124" s="814"/>
      <c r="AD124" s="814"/>
      <c r="AE124" s="815"/>
      <c r="AF124" s="816" t="s">
        <v>441</v>
      </c>
      <c r="AG124" s="814"/>
      <c r="AH124" s="814"/>
      <c r="AI124" s="814"/>
      <c r="AJ124" s="815"/>
      <c r="AK124" s="816" t="s">
        <v>441</v>
      </c>
      <c r="AL124" s="814"/>
      <c r="AM124" s="814"/>
      <c r="AN124" s="814"/>
      <c r="AO124" s="815"/>
      <c r="AP124" s="784" t="s">
        <v>441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444</v>
      </c>
      <c r="CQ124" s="859"/>
      <c r="CR124" s="859"/>
      <c r="CS124" s="859"/>
      <c r="CT124" s="859"/>
      <c r="CU124" s="859"/>
      <c r="CV124" s="859"/>
      <c r="CW124" s="859"/>
      <c r="CX124" s="859"/>
      <c r="CY124" s="859"/>
      <c r="CZ124" s="859"/>
      <c r="DA124" s="859"/>
      <c r="DB124" s="859"/>
      <c r="DC124" s="859"/>
      <c r="DD124" s="859"/>
      <c r="DE124" s="859"/>
      <c r="DF124" s="860"/>
      <c r="DG124" s="746" t="s">
        <v>441</v>
      </c>
      <c r="DH124" s="747"/>
      <c r="DI124" s="747"/>
      <c r="DJ124" s="747"/>
      <c r="DK124" s="748"/>
      <c r="DL124" s="749" t="s">
        <v>441</v>
      </c>
      <c r="DM124" s="747"/>
      <c r="DN124" s="747"/>
      <c r="DO124" s="747"/>
      <c r="DP124" s="748"/>
      <c r="DQ124" s="749" t="s">
        <v>441</v>
      </c>
      <c r="DR124" s="747"/>
      <c r="DS124" s="747"/>
      <c r="DT124" s="747"/>
      <c r="DU124" s="748"/>
      <c r="DV124" s="837" t="s">
        <v>441</v>
      </c>
      <c r="DW124" s="838"/>
      <c r="DX124" s="838"/>
      <c r="DY124" s="838"/>
      <c r="DZ124" s="839"/>
    </row>
    <row r="125" spans="1:130" s="197" customFormat="1" ht="26.25" customHeight="1" thickBot="1">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441</v>
      </c>
      <c r="AB125" s="814"/>
      <c r="AC125" s="814"/>
      <c r="AD125" s="814"/>
      <c r="AE125" s="815"/>
      <c r="AF125" s="816" t="s">
        <v>441</v>
      </c>
      <c r="AG125" s="814"/>
      <c r="AH125" s="814"/>
      <c r="AI125" s="814"/>
      <c r="AJ125" s="815"/>
      <c r="AK125" s="816" t="s">
        <v>441</v>
      </c>
      <c r="AL125" s="814"/>
      <c r="AM125" s="814"/>
      <c r="AN125" s="814"/>
      <c r="AO125" s="815"/>
      <c r="AP125" s="784" t="s">
        <v>441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445</v>
      </c>
      <c r="CL125" s="840"/>
      <c r="CM125" s="840"/>
      <c r="CN125" s="840"/>
      <c r="CO125" s="841"/>
      <c r="CP125" s="846" t="s">
        <v>446</v>
      </c>
      <c r="CQ125" s="788"/>
      <c r="CR125" s="788"/>
      <c r="CS125" s="788"/>
      <c r="CT125" s="788"/>
      <c r="CU125" s="788"/>
      <c r="CV125" s="788"/>
      <c r="CW125" s="788"/>
      <c r="CX125" s="788"/>
      <c r="CY125" s="788"/>
      <c r="CZ125" s="788"/>
      <c r="DA125" s="788"/>
      <c r="DB125" s="788"/>
      <c r="DC125" s="788"/>
      <c r="DD125" s="788"/>
      <c r="DE125" s="788"/>
      <c r="DF125" s="789"/>
      <c r="DG125" s="829" t="s">
        <v>441</v>
      </c>
      <c r="DH125" s="830"/>
      <c r="DI125" s="830"/>
      <c r="DJ125" s="830"/>
      <c r="DK125" s="830"/>
      <c r="DL125" s="830" t="s">
        <v>441</v>
      </c>
      <c r="DM125" s="830"/>
      <c r="DN125" s="830"/>
      <c r="DO125" s="830"/>
      <c r="DP125" s="830"/>
      <c r="DQ125" s="830" t="s">
        <v>441</v>
      </c>
      <c r="DR125" s="830"/>
      <c r="DS125" s="830"/>
      <c r="DT125" s="830"/>
      <c r="DU125" s="830"/>
      <c r="DV125" s="831" t="s">
        <v>441</v>
      </c>
      <c r="DW125" s="831"/>
      <c r="DX125" s="831"/>
      <c r="DY125" s="831"/>
      <c r="DZ125" s="832"/>
    </row>
    <row r="126" spans="1:130" s="197" customFormat="1" ht="26.25" customHeight="1">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441</v>
      </c>
      <c r="AB126" s="814"/>
      <c r="AC126" s="814"/>
      <c r="AD126" s="814"/>
      <c r="AE126" s="815"/>
      <c r="AF126" s="816" t="s">
        <v>441</v>
      </c>
      <c r="AG126" s="814"/>
      <c r="AH126" s="814"/>
      <c r="AI126" s="814"/>
      <c r="AJ126" s="815"/>
      <c r="AK126" s="816" t="s">
        <v>441</v>
      </c>
      <c r="AL126" s="814"/>
      <c r="AM126" s="814"/>
      <c r="AN126" s="814"/>
      <c r="AO126" s="815"/>
      <c r="AP126" s="784" t="s">
        <v>441</v>
      </c>
      <c r="AQ126" s="785"/>
      <c r="AR126" s="785"/>
      <c r="AS126" s="785"/>
      <c r="AT126" s="786"/>
      <c r="AU126" s="233"/>
      <c r="AV126" s="233"/>
      <c r="AW126" s="233"/>
      <c r="AX126" s="836" t="s">
        <v>447</v>
      </c>
      <c r="AY126" s="794"/>
      <c r="AZ126" s="794"/>
      <c r="BA126" s="794"/>
      <c r="BB126" s="794"/>
      <c r="BC126" s="794"/>
      <c r="BD126" s="794"/>
      <c r="BE126" s="795"/>
      <c r="BF126" s="793" t="s">
        <v>448</v>
      </c>
      <c r="BG126" s="794"/>
      <c r="BH126" s="794"/>
      <c r="BI126" s="794"/>
      <c r="BJ126" s="794"/>
      <c r="BK126" s="794"/>
      <c r="BL126" s="795"/>
      <c r="BM126" s="793" t="s">
        <v>449</v>
      </c>
      <c r="BN126" s="794"/>
      <c r="BO126" s="794"/>
      <c r="BP126" s="794"/>
      <c r="BQ126" s="794"/>
      <c r="BR126" s="794"/>
      <c r="BS126" s="795"/>
      <c r="BT126" s="793" t="s">
        <v>450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451</v>
      </c>
      <c r="CQ126" s="798"/>
      <c r="CR126" s="798"/>
      <c r="CS126" s="798"/>
      <c r="CT126" s="798"/>
      <c r="CU126" s="798"/>
      <c r="CV126" s="798"/>
      <c r="CW126" s="798"/>
      <c r="CX126" s="798"/>
      <c r="CY126" s="798"/>
      <c r="CZ126" s="798"/>
      <c r="DA126" s="798"/>
      <c r="DB126" s="798"/>
      <c r="DC126" s="798"/>
      <c r="DD126" s="798"/>
      <c r="DE126" s="798"/>
      <c r="DF126" s="799"/>
      <c r="DG126" s="800" t="s">
        <v>441</v>
      </c>
      <c r="DH126" s="801"/>
      <c r="DI126" s="801"/>
      <c r="DJ126" s="801"/>
      <c r="DK126" s="801"/>
      <c r="DL126" s="801" t="s">
        <v>441</v>
      </c>
      <c r="DM126" s="801"/>
      <c r="DN126" s="801"/>
      <c r="DO126" s="801"/>
      <c r="DP126" s="801"/>
      <c r="DQ126" s="801" t="s">
        <v>441</v>
      </c>
      <c r="DR126" s="801"/>
      <c r="DS126" s="801"/>
      <c r="DT126" s="801"/>
      <c r="DU126" s="801"/>
      <c r="DV126" s="853" t="s">
        <v>441</v>
      </c>
      <c r="DW126" s="853"/>
      <c r="DX126" s="853"/>
      <c r="DY126" s="853"/>
      <c r="DZ126" s="854"/>
    </row>
    <row r="127" spans="1:130" s="197" customFormat="1" ht="26.25" customHeight="1" thickBot="1">
      <c r="A127" s="897"/>
      <c r="B127" s="898"/>
      <c r="C127" s="855" t="s">
        <v>452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441</v>
      </c>
      <c r="AB127" s="814"/>
      <c r="AC127" s="814"/>
      <c r="AD127" s="814"/>
      <c r="AE127" s="815"/>
      <c r="AF127" s="816" t="s">
        <v>441</v>
      </c>
      <c r="AG127" s="814"/>
      <c r="AH127" s="814"/>
      <c r="AI127" s="814"/>
      <c r="AJ127" s="815"/>
      <c r="AK127" s="816" t="s">
        <v>441</v>
      </c>
      <c r="AL127" s="814"/>
      <c r="AM127" s="814"/>
      <c r="AN127" s="814"/>
      <c r="AO127" s="815"/>
      <c r="AP127" s="784" t="s">
        <v>441</v>
      </c>
      <c r="AQ127" s="785"/>
      <c r="AR127" s="785"/>
      <c r="AS127" s="785"/>
      <c r="AT127" s="786"/>
      <c r="AU127" s="233"/>
      <c r="AV127" s="233"/>
      <c r="AW127" s="233"/>
      <c r="AX127" s="787" t="s">
        <v>453</v>
      </c>
      <c r="AY127" s="788"/>
      <c r="AZ127" s="788"/>
      <c r="BA127" s="788"/>
      <c r="BB127" s="788"/>
      <c r="BC127" s="788"/>
      <c r="BD127" s="788"/>
      <c r="BE127" s="789"/>
      <c r="BF127" s="790" t="s">
        <v>441</v>
      </c>
      <c r="BG127" s="791"/>
      <c r="BH127" s="791"/>
      <c r="BI127" s="791"/>
      <c r="BJ127" s="791"/>
      <c r="BK127" s="791"/>
      <c r="BL127" s="792"/>
      <c r="BM127" s="790">
        <v>13.04</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454</v>
      </c>
      <c r="CQ127" s="782"/>
      <c r="CR127" s="782"/>
      <c r="CS127" s="782"/>
      <c r="CT127" s="782"/>
      <c r="CU127" s="782"/>
      <c r="CV127" s="782"/>
      <c r="CW127" s="782"/>
      <c r="CX127" s="782"/>
      <c r="CY127" s="782"/>
      <c r="CZ127" s="782"/>
      <c r="DA127" s="782"/>
      <c r="DB127" s="782"/>
      <c r="DC127" s="782"/>
      <c r="DD127" s="782"/>
      <c r="DE127" s="782"/>
      <c r="DF127" s="783"/>
      <c r="DG127" s="849">
        <v>1378</v>
      </c>
      <c r="DH127" s="850"/>
      <c r="DI127" s="850"/>
      <c r="DJ127" s="850"/>
      <c r="DK127" s="850"/>
      <c r="DL127" s="850" t="s">
        <v>109</v>
      </c>
      <c r="DM127" s="850"/>
      <c r="DN127" s="850"/>
      <c r="DO127" s="850"/>
      <c r="DP127" s="850"/>
      <c r="DQ127" s="850">
        <v>1120</v>
      </c>
      <c r="DR127" s="850"/>
      <c r="DS127" s="850"/>
      <c r="DT127" s="850"/>
      <c r="DU127" s="850"/>
      <c r="DV127" s="851">
        <v>0</v>
      </c>
      <c r="DW127" s="851"/>
      <c r="DX127" s="851"/>
      <c r="DY127" s="851"/>
      <c r="DZ127" s="852"/>
    </row>
    <row r="128" spans="1:130" s="197" customFormat="1" ht="26.25" customHeight="1">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v>371918</v>
      </c>
      <c r="AB128" s="754"/>
      <c r="AC128" s="754"/>
      <c r="AD128" s="754"/>
      <c r="AE128" s="755"/>
      <c r="AF128" s="756">
        <v>373172</v>
      </c>
      <c r="AG128" s="754"/>
      <c r="AH128" s="754"/>
      <c r="AI128" s="754"/>
      <c r="AJ128" s="755"/>
      <c r="AK128" s="756">
        <v>379512</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458</v>
      </c>
      <c r="BG128" s="821"/>
      <c r="BH128" s="821"/>
      <c r="BI128" s="821"/>
      <c r="BJ128" s="821"/>
      <c r="BK128" s="821"/>
      <c r="BL128" s="822"/>
      <c r="BM128" s="820">
        <v>18.04</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91</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12183672</v>
      </c>
      <c r="AB129" s="814"/>
      <c r="AC129" s="814"/>
      <c r="AD129" s="814"/>
      <c r="AE129" s="815"/>
      <c r="AF129" s="816">
        <v>12063994</v>
      </c>
      <c r="AG129" s="814"/>
      <c r="AH129" s="814"/>
      <c r="AI129" s="814"/>
      <c r="AJ129" s="815"/>
      <c r="AK129" s="816">
        <v>12094420</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7.2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1568148</v>
      </c>
      <c r="AB130" s="814"/>
      <c r="AC130" s="814"/>
      <c r="AD130" s="814"/>
      <c r="AE130" s="815"/>
      <c r="AF130" s="816">
        <v>1670289</v>
      </c>
      <c r="AG130" s="814"/>
      <c r="AH130" s="814"/>
      <c r="AI130" s="814"/>
      <c r="AJ130" s="815"/>
      <c r="AK130" s="816">
        <v>1563803</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v>18.3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10615524</v>
      </c>
      <c r="AB131" s="747"/>
      <c r="AC131" s="747"/>
      <c r="AD131" s="747"/>
      <c r="AE131" s="748"/>
      <c r="AF131" s="749">
        <v>10393705</v>
      </c>
      <c r="AG131" s="747"/>
      <c r="AH131" s="747"/>
      <c r="AI131" s="747"/>
      <c r="AJ131" s="748"/>
      <c r="AK131" s="749">
        <v>10530617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7.0165919270000003</v>
      </c>
      <c r="AB132" s="770"/>
      <c r="AC132" s="770"/>
      <c r="AD132" s="770"/>
      <c r="AE132" s="771"/>
      <c r="AF132" s="772">
        <v>7.5860148040000004</v>
      </c>
      <c r="AG132" s="770"/>
      <c r="AH132" s="770"/>
      <c r="AI132" s="770"/>
      <c r="AJ132" s="771"/>
      <c r="AK132" s="772">
        <v>7.1446051070000003</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9</v>
      </c>
      <c r="AB133" s="779"/>
      <c r="AC133" s="779"/>
      <c r="AD133" s="779"/>
      <c r="AE133" s="780"/>
      <c r="AF133" s="778">
        <v>7.8</v>
      </c>
      <c r="AG133" s="779"/>
      <c r="AH133" s="779"/>
      <c r="AI133" s="779"/>
      <c r="AJ133" s="780"/>
      <c r="AK133" s="778">
        <v>7.2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52" t="s">
        <v>470</v>
      </c>
      <c r="L7" s="254"/>
      <c r="M7" s="255" t="s">
        <v>471</v>
      </c>
      <c r="N7" s="256"/>
    </row>
    <row r="8" spans="1:16">
      <c r="A8" s="248"/>
      <c r="B8" s="244"/>
      <c r="C8" s="244"/>
      <c r="D8" s="244"/>
      <c r="E8" s="244"/>
      <c r="F8" s="244"/>
      <c r="G8" s="257"/>
      <c r="H8" s="258"/>
      <c r="I8" s="258"/>
      <c r="J8" s="259"/>
      <c r="K8" s="1153"/>
      <c r="L8" s="260" t="s">
        <v>472</v>
      </c>
      <c r="M8" s="261" t="s">
        <v>473</v>
      </c>
      <c r="N8" s="262" t="s">
        <v>474</v>
      </c>
    </row>
    <row r="9" spans="1:16">
      <c r="A9" s="248"/>
      <c r="B9" s="244"/>
      <c r="C9" s="244"/>
      <c r="D9" s="244"/>
      <c r="E9" s="244"/>
      <c r="F9" s="244"/>
      <c r="G9" s="1166" t="s">
        <v>475</v>
      </c>
      <c r="H9" s="1167"/>
      <c r="I9" s="1167"/>
      <c r="J9" s="1168"/>
      <c r="K9" s="263">
        <v>4036676</v>
      </c>
      <c r="L9" s="264">
        <v>72536</v>
      </c>
      <c r="M9" s="265">
        <v>72299</v>
      </c>
      <c r="N9" s="266">
        <v>0.3</v>
      </c>
    </row>
    <row r="10" spans="1:16">
      <c r="A10" s="248"/>
      <c r="B10" s="244"/>
      <c r="C10" s="244"/>
      <c r="D10" s="244"/>
      <c r="E10" s="244"/>
      <c r="F10" s="244"/>
      <c r="G10" s="1166" t="s">
        <v>476</v>
      </c>
      <c r="H10" s="1167"/>
      <c r="I10" s="1167"/>
      <c r="J10" s="1168"/>
      <c r="K10" s="267">
        <v>309773</v>
      </c>
      <c r="L10" s="268">
        <v>5566</v>
      </c>
      <c r="M10" s="269">
        <v>5259</v>
      </c>
      <c r="N10" s="270">
        <v>5.8</v>
      </c>
    </row>
    <row r="11" spans="1:16" ht="13.5" customHeight="1">
      <c r="A11" s="248"/>
      <c r="B11" s="244"/>
      <c r="C11" s="244"/>
      <c r="D11" s="244"/>
      <c r="E11" s="244"/>
      <c r="F11" s="244"/>
      <c r="G11" s="1166" t="s">
        <v>477</v>
      </c>
      <c r="H11" s="1167"/>
      <c r="I11" s="1167"/>
      <c r="J11" s="1168"/>
      <c r="K11" s="267">
        <v>60881</v>
      </c>
      <c r="L11" s="268">
        <v>1094</v>
      </c>
      <c r="M11" s="269">
        <v>5513</v>
      </c>
      <c r="N11" s="270">
        <v>-80.2</v>
      </c>
    </row>
    <row r="12" spans="1:16" ht="13.5" customHeight="1">
      <c r="A12" s="248"/>
      <c r="B12" s="244"/>
      <c r="C12" s="244"/>
      <c r="D12" s="244"/>
      <c r="E12" s="244"/>
      <c r="F12" s="244"/>
      <c r="G12" s="1166" t="s">
        <v>478</v>
      </c>
      <c r="H12" s="1167"/>
      <c r="I12" s="1167"/>
      <c r="J12" s="1168"/>
      <c r="K12" s="267">
        <v>12940</v>
      </c>
      <c r="L12" s="268">
        <v>233</v>
      </c>
      <c r="M12" s="269">
        <v>1180</v>
      </c>
      <c r="N12" s="270">
        <v>-80.3</v>
      </c>
    </row>
    <row r="13" spans="1:16" ht="13.5" customHeight="1">
      <c r="A13" s="248"/>
      <c r="B13" s="244"/>
      <c r="C13" s="244"/>
      <c r="D13" s="244"/>
      <c r="E13" s="244"/>
      <c r="F13" s="244"/>
      <c r="G13" s="1166" t="s">
        <v>479</v>
      </c>
      <c r="H13" s="1167"/>
      <c r="I13" s="1167"/>
      <c r="J13" s="1168"/>
      <c r="K13" s="267" t="s">
        <v>480</v>
      </c>
      <c r="L13" s="268" t="s">
        <v>480</v>
      </c>
      <c r="M13" s="269">
        <v>2</v>
      </c>
      <c r="N13" s="270" t="s">
        <v>480</v>
      </c>
    </row>
    <row r="14" spans="1:16" ht="13.5" customHeight="1">
      <c r="A14" s="248"/>
      <c r="B14" s="244"/>
      <c r="C14" s="244"/>
      <c r="D14" s="244"/>
      <c r="E14" s="244"/>
      <c r="F14" s="244"/>
      <c r="G14" s="1166" t="s">
        <v>481</v>
      </c>
      <c r="H14" s="1167"/>
      <c r="I14" s="1167"/>
      <c r="J14" s="1168"/>
      <c r="K14" s="267">
        <v>78844</v>
      </c>
      <c r="L14" s="268">
        <v>1417</v>
      </c>
      <c r="M14" s="269">
        <v>3170</v>
      </c>
      <c r="N14" s="270">
        <v>-55.3</v>
      </c>
    </row>
    <row r="15" spans="1:16" ht="13.5" customHeight="1">
      <c r="A15" s="248"/>
      <c r="B15" s="244"/>
      <c r="C15" s="244"/>
      <c r="D15" s="244"/>
      <c r="E15" s="244"/>
      <c r="F15" s="244"/>
      <c r="G15" s="1166" t="s">
        <v>482</v>
      </c>
      <c r="H15" s="1167"/>
      <c r="I15" s="1167"/>
      <c r="J15" s="1168"/>
      <c r="K15" s="267">
        <v>52205</v>
      </c>
      <c r="L15" s="268">
        <v>938</v>
      </c>
      <c r="M15" s="269">
        <v>1822</v>
      </c>
      <c r="N15" s="270">
        <v>-48.5</v>
      </c>
    </row>
    <row r="16" spans="1:16">
      <c r="A16" s="248"/>
      <c r="B16" s="244"/>
      <c r="C16" s="244"/>
      <c r="D16" s="244"/>
      <c r="E16" s="244"/>
      <c r="F16" s="244"/>
      <c r="G16" s="1169" t="s">
        <v>483</v>
      </c>
      <c r="H16" s="1170"/>
      <c r="I16" s="1170"/>
      <c r="J16" s="1171"/>
      <c r="K16" s="268">
        <v>-396651</v>
      </c>
      <c r="L16" s="268">
        <v>-7127</v>
      </c>
      <c r="M16" s="269">
        <v>-7642</v>
      </c>
      <c r="N16" s="270">
        <v>-6.7</v>
      </c>
    </row>
    <row r="17" spans="1:16">
      <c r="A17" s="248"/>
      <c r="B17" s="244"/>
      <c r="C17" s="244"/>
      <c r="D17" s="244"/>
      <c r="E17" s="244"/>
      <c r="F17" s="244"/>
      <c r="G17" s="1169" t="s">
        <v>167</v>
      </c>
      <c r="H17" s="1170"/>
      <c r="I17" s="1170"/>
      <c r="J17" s="1171"/>
      <c r="K17" s="268">
        <v>4154668</v>
      </c>
      <c r="L17" s="268">
        <v>74656</v>
      </c>
      <c r="M17" s="269">
        <v>81603</v>
      </c>
      <c r="N17" s="270">
        <v>-8.5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63" t="s">
        <v>488</v>
      </c>
      <c r="H21" s="1164"/>
      <c r="I21" s="1164"/>
      <c r="J21" s="1165"/>
      <c r="K21" s="280">
        <v>7.91</v>
      </c>
      <c r="L21" s="281">
        <v>7.96</v>
      </c>
      <c r="M21" s="282">
        <v>-0.05</v>
      </c>
      <c r="N21" s="249"/>
      <c r="O21" s="283"/>
      <c r="P21" s="279"/>
    </row>
    <row r="22" spans="1:16" s="284" customFormat="1">
      <c r="A22" s="279"/>
      <c r="B22" s="249"/>
      <c r="C22" s="249"/>
      <c r="D22" s="249"/>
      <c r="E22" s="249"/>
      <c r="F22" s="249"/>
      <c r="G22" s="1163" t="s">
        <v>489</v>
      </c>
      <c r="H22" s="1164"/>
      <c r="I22" s="1164"/>
      <c r="J22" s="1165"/>
      <c r="K22" s="285">
        <v>98.7</v>
      </c>
      <c r="L22" s="286">
        <v>98.3</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52" t="s">
        <v>470</v>
      </c>
      <c r="L30" s="254"/>
      <c r="M30" s="255" t="s">
        <v>471</v>
      </c>
      <c r="N30" s="256"/>
    </row>
    <row r="31" spans="1:16">
      <c r="A31" s="248"/>
      <c r="B31" s="244"/>
      <c r="C31" s="244"/>
      <c r="D31" s="244"/>
      <c r="E31" s="244"/>
      <c r="F31" s="244"/>
      <c r="G31" s="257"/>
      <c r="H31" s="258"/>
      <c r="I31" s="258"/>
      <c r="J31" s="259"/>
      <c r="K31" s="1153"/>
      <c r="L31" s="260" t="s">
        <v>472</v>
      </c>
      <c r="M31" s="261" t="s">
        <v>473</v>
      </c>
      <c r="N31" s="262" t="s">
        <v>474</v>
      </c>
    </row>
    <row r="32" spans="1:16" ht="27" customHeight="1">
      <c r="A32" s="248"/>
      <c r="B32" s="244"/>
      <c r="C32" s="244"/>
      <c r="D32" s="244"/>
      <c r="E32" s="244"/>
      <c r="F32" s="244"/>
      <c r="G32" s="1154" t="s">
        <v>493</v>
      </c>
      <c r="H32" s="1155"/>
      <c r="I32" s="1155"/>
      <c r="J32" s="1156"/>
      <c r="K32" s="294">
        <v>1768047</v>
      </c>
      <c r="L32" s="294">
        <v>31770</v>
      </c>
      <c r="M32" s="295">
        <v>50969</v>
      </c>
      <c r="N32" s="296">
        <v>-37.700000000000003</v>
      </c>
    </row>
    <row r="33" spans="1:16" ht="13.5" customHeight="1">
      <c r="A33" s="248"/>
      <c r="B33" s="244"/>
      <c r="C33" s="244"/>
      <c r="D33" s="244"/>
      <c r="E33" s="244"/>
      <c r="F33" s="244"/>
      <c r="G33" s="1154" t="s">
        <v>494</v>
      </c>
      <c r="H33" s="1155"/>
      <c r="I33" s="1155"/>
      <c r="J33" s="1156"/>
      <c r="K33" s="294" t="s">
        <v>480</v>
      </c>
      <c r="L33" s="294" t="s">
        <v>480</v>
      </c>
      <c r="M33" s="295" t="s">
        <v>480</v>
      </c>
      <c r="N33" s="296" t="s">
        <v>480</v>
      </c>
    </row>
    <row r="34" spans="1:16" ht="27" customHeight="1">
      <c r="A34" s="248"/>
      <c r="B34" s="244"/>
      <c r="C34" s="244"/>
      <c r="D34" s="244"/>
      <c r="E34" s="244"/>
      <c r="F34" s="244"/>
      <c r="G34" s="1154" t="s">
        <v>495</v>
      </c>
      <c r="H34" s="1155"/>
      <c r="I34" s="1155"/>
      <c r="J34" s="1156"/>
      <c r="K34" s="294" t="s">
        <v>480</v>
      </c>
      <c r="L34" s="294" t="s">
        <v>480</v>
      </c>
      <c r="M34" s="295">
        <v>29</v>
      </c>
      <c r="N34" s="296" t="s">
        <v>480</v>
      </c>
    </row>
    <row r="35" spans="1:16" ht="27" customHeight="1">
      <c r="A35" s="248"/>
      <c r="B35" s="244"/>
      <c r="C35" s="244"/>
      <c r="D35" s="244"/>
      <c r="E35" s="244"/>
      <c r="F35" s="244"/>
      <c r="G35" s="1154" t="s">
        <v>496</v>
      </c>
      <c r="H35" s="1155"/>
      <c r="I35" s="1155"/>
      <c r="J35" s="1156"/>
      <c r="K35" s="294">
        <v>927639</v>
      </c>
      <c r="L35" s="294">
        <v>16669</v>
      </c>
      <c r="M35" s="295">
        <v>14294</v>
      </c>
      <c r="N35" s="296">
        <v>16.600000000000001</v>
      </c>
    </row>
    <row r="36" spans="1:16" ht="27" customHeight="1">
      <c r="A36" s="248"/>
      <c r="B36" s="244"/>
      <c r="C36" s="244"/>
      <c r="D36" s="244"/>
      <c r="E36" s="244"/>
      <c r="F36" s="244"/>
      <c r="G36" s="1154" t="s">
        <v>497</v>
      </c>
      <c r="H36" s="1155"/>
      <c r="I36" s="1155"/>
      <c r="J36" s="1156"/>
      <c r="K36" s="294" t="s">
        <v>480</v>
      </c>
      <c r="L36" s="294" t="s">
        <v>480</v>
      </c>
      <c r="M36" s="295">
        <v>1493</v>
      </c>
      <c r="N36" s="296" t="s">
        <v>480</v>
      </c>
    </row>
    <row r="37" spans="1:16" ht="13.5" customHeight="1">
      <c r="A37" s="248"/>
      <c r="B37" s="244"/>
      <c r="C37" s="244"/>
      <c r="D37" s="244"/>
      <c r="E37" s="244"/>
      <c r="F37" s="244"/>
      <c r="G37" s="1154" t="s">
        <v>498</v>
      </c>
      <c r="H37" s="1155"/>
      <c r="I37" s="1155"/>
      <c r="J37" s="1156"/>
      <c r="K37" s="294" t="s">
        <v>480</v>
      </c>
      <c r="L37" s="294" t="s">
        <v>480</v>
      </c>
      <c r="M37" s="295">
        <v>1584</v>
      </c>
      <c r="N37" s="296" t="s">
        <v>480</v>
      </c>
    </row>
    <row r="38" spans="1:16" ht="27" customHeight="1">
      <c r="A38" s="248"/>
      <c r="B38" s="244"/>
      <c r="C38" s="244"/>
      <c r="D38" s="244"/>
      <c r="E38" s="244"/>
      <c r="F38" s="244"/>
      <c r="G38" s="1157" t="s">
        <v>499</v>
      </c>
      <c r="H38" s="1158"/>
      <c r="I38" s="1158"/>
      <c r="J38" s="1159"/>
      <c r="K38" s="297" t="s">
        <v>480</v>
      </c>
      <c r="L38" s="297" t="s">
        <v>480</v>
      </c>
      <c r="M38" s="298">
        <v>4</v>
      </c>
      <c r="N38" s="299" t="s">
        <v>480</v>
      </c>
      <c r="O38" s="293"/>
    </row>
    <row r="39" spans="1:16">
      <c r="A39" s="248"/>
      <c r="B39" s="244"/>
      <c r="C39" s="244"/>
      <c r="D39" s="244"/>
      <c r="E39" s="244"/>
      <c r="F39" s="244"/>
      <c r="G39" s="1157" t="s">
        <v>500</v>
      </c>
      <c r="H39" s="1158"/>
      <c r="I39" s="1158"/>
      <c r="J39" s="1159"/>
      <c r="K39" s="300">
        <v>-379512</v>
      </c>
      <c r="L39" s="300">
        <v>-6820</v>
      </c>
      <c r="M39" s="301">
        <v>-4432</v>
      </c>
      <c r="N39" s="302">
        <v>53.9</v>
      </c>
      <c r="O39" s="293"/>
    </row>
    <row r="40" spans="1:16" ht="27" customHeight="1">
      <c r="A40" s="248"/>
      <c r="B40" s="244"/>
      <c r="C40" s="244"/>
      <c r="D40" s="244"/>
      <c r="E40" s="244"/>
      <c r="F40" s="244"/>
      <c r="G40" s="1154" t="s">
        <v>501</v>
      </c>
      <c r="H40" s="1155"/>
      <c r="I40" s="1155"/>
      <c r="J40" s="1156"/>
      <c r="K40" s="300">
        <v>-1563803</v>
      </c>
      <c r="L40" s="300">
        <v>-28100</v>
      </c>
      <c r="M40" s="301">
        <v>-44638</v>
      </c>
      <c r="N40" s="302">
        <v>-37</v>
      </c>
      <c r="O40" s="293"/>
    </row>
    <row r="41" spans="1:16">
      <c r="A41" s="248"/>
      <c r="B41" s="244"/>
      <c r="C41" s="244"/>
      <c r="D41" s="244"/>
      <c r="E41" s="244"/>
      <c r="F41" s="244"/>
      <c r="G41" s="1160" t="s">
        <v>278</v>
      </c>
      <c r="H41" s="1161"/>
      <c r="I41" s="1161"/>
      <c r="J41" s="1162"/>
      <c r="K41" s="294">
        <v>752371</v>
      </c>
      <c r="L41" s="300">
        <v>13519</v>
      </c>
      <c r="M41" s="301">
        <v>19303</v>
      </c>
      <c r="N41" s="302">
        <v>-30</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47" t="s">
        <v>470</v>
      </c>
      <c r="J49" s="1149" t="s">
        <v>505</v>
      </c>
      <c r="K49" s="1150"/>
      <c r="L49" s="1150"/>
      <c r="M49" s="1150"/>
      <c r="N49" s="1151"/>
    </row>
    <row r="50" spans="1:14">
      <c r="A50" s="248"/>
      <c r="B50" s="244"/>
      <c r="C50" s="244"/>
      <c r="D50" s="244"/>
      <c r="E50" s="244"/>
      <c r="F50" s="244"/>
      <c r="G50" s="312"/>
      <c r="H50" s="313"/>
      <c r="I50" s="1148"/>
      <c r="J50" s="314" t="s">
        <v>506</v>
      </c>
      <c r="K50" s="315" t="s">
        <v>507</v>
      </c>
      <c r="L50" s="316" t="s">
        <v>508</v>
      </c>
      <c r="M50" s="317" t="s">
        <v>509</v>
      </c>
      <c r="N50" s="318" t="s">
        <v>510</v>
      </c>
    </row>
    <row r="51" spans="1:14">
      <c r="A51" s="248"/>
      <c r="B51" s="244"/>
      <c r="C51" s="244"/>
      <c r="D51" s="244"/>
      <c r="E51" s="244"/>
      <c r="F51" s="244"/>
      <c r="G51" s="310" t="s">
        <v>511</v>
      </c>
      <c r="H51" s="311"/>
      <c r="I51" s="319">
        <v>986173</v>
      </c>
      <c r="J51" s="320">
        <v>17662</v>
      </c>
      <c r="K51" s="321">
        <v>-59.3</v>
      </c>
      <c r="L51" s="322">
        <v>47569</v>
      </c>
      <c r="M51" s="323">
        <v>-23.1</v>
      </c>
      <c r="N51" s="324">
        <v>-36.200000000000003</v>
      </c>
    </row>
    <row r="52" spans="1:14">
      <c r="A52" s="248"/>
      <c r="B52" s="244"/>
      <c r="C52" s="244"/>
      <c r="D52" s="244"/>
      <c r="E52" s="244"/>
      <c r="F52" s="244"/>
      <c r="G52" s="325"/>
      <c r="H52" s="326" t="s">
        <v>512</v>
      </c>
      <c r="I52" s="327">
        <v>513577</v>
      </c>
      <c r="J52" s="328">
        <v>9198</v>
      </c>
      <c r="K52" s="329">
        <v>-64.099999999999994</v>
      </c>
      <c r="L52" s="330">
        <v>26255</v>
      </c>
      <c r="M52" s="331">
        <v>-18.399999999999999</v>
      </c>
      <c r="N52" s="332">
        <v>-45.7</v>
      </c>
    </row>
    <row r="53" spans="1:14">
      <c r="A53" s="248"/>
      <c r="B53" s="244"/>
      <c r="C53" s="244"/>
      <c r="D53" s="244"/>
      <c r="E53" s="244"/>
      <c r="F53" s="244"/>
      <c r="G53" s="310" t="s">
        <v>513</v>
      </c>
      <c r="H53" s="311"/>
      <c r="I53" s="319">
        <v>1601376</v>
      </c>
      <c r="J53" s="320">
        <v>28603</v>
      </c>
      <c r="K53" s="321">
        <v>61.9</v>
      </c>
      <c r="L53" s="322">
        <v>50880</v>
      </c>
      <c r="M53" s="323">
        <v>7</v>
      </c>
      <c r="N53" s="324">
        <v>54.9</v>
      </c>
    </row>
    <row r="54" spans="1:14">
      <c r="A54" s="248"/>
      <c r="B54" s="244"/>
      <c r="C54" s="244"/>
      <c r="D54" s="244"/>
      <c r="E54" s="244"/>
      <c r="F54" s="244"/>
      <c r="G54" s="325"/>
      <c r="H54" s="326" t="s">
        <v>512</v>
      </c>
      <c r="I54" s="327">
        <v>742415</v>
      </c>
      <c r="J54" s="328">
        <v>13261</v>
      </c>
      <c r="K54" s="329">
        <v>44.2</v>
      </c>
      <c r="L54" s="330">
        <v>26879</v>
      </c>
      <c r="M54" s="331">
        <v>2.4</v>
      </c>
      <c r="N54" s="332">
        <v>41.8</v>
      </c>
    </row>
    <row r="55" spans="1:14">
      <c r="A55" s="248"/>
      <c r="B55" s="244"/>
      <c r="C55" s="244"/>
      <c r="D55" s="244"/>
      <c r="E55" s="244"/>
      <c r="F55" s="244"/>
      <c r="G55" s="310" t="s">
        <v>514</v>
      </c>
      <c r="H55" s="311"/>
      <c r="I55" s="319">
        <v>2569153</v>
      </c>
      <c r="J55" s="320">
        <v>45913</v>
      </c>
      <c r="K55" s="321">
        <v>60.5</v>
      </c>
      <c r="L55" s="322">
        <v>63956</v>
      </c>
      <c r="M55" s="323">
        <v>25.7</v>
      </c>
      <c r="N55" s="324">
        <v>34.799999999999997</v>
      </c>
    </row>
    <row r="56" spans="1:14">
      <c r="A56" s="248"/>
      <c r="B56" s="244"/>
      <c r="C56" s="244"/>
      <c r="D56" s="244"/>
      <c r="E56" s="244"/>
      <c r="F56" s="244"/>
      <c r="G56" s="325"/>
      <c r="H56" s="326" t="s">
        <v>512</v>
      </c>
      <c r="I56" s="327">
        <v>1284213</v>
      </c>
      <c r="J56" s="328">
        <v>22950</v>
      </c>
      <c r="K56" s="329">
        <v>73.099999999999994</v>
      </c>
      <c r="L56" s="330">
        <v>29239</v>
      </c>
      <c r="M56" s="331">
        <v>8.8000000000000007</v>
      </c>
      <c r="N56" s="332">
        <v>64.3</v>
      </c>
    </row>
    <row r="57" spans="1:14">
      <c r="A57" s="248"/>
      <c r="B57" s="244"/>
      <c r="C57" s="244"/>
      <c r="D57" s="244"/>
      <c r="E57" s="244"/>
      <c r="F57" s="244"/>
      <c r="G57" s="310" t="s">
        <v>515</v>
      </c>
      <c r="H57" s="311"/>
      <c r="I57" s="319">
        <v>1990609</v>
      </c>
      <c r="J57" s="320">
        <v>35687</v>
      </c>
      <c r="K57" s="321">
        <v>-22.3</v>
      </c>
      <c r="L57" s="322">
        <v>66255</v>
      </c>
      <c r="M57" s="323">
        <v>3.6</v>
      </c>
      <c r="N57" s="324">
        <v>-25.9</v>
      </c>
    </row>
    <row r="58" spans="1:14">
      <c r="A58" s="248"/>
      <c r="B58" s="244"/>
      <c r="C58" s="244"/>
      <c r="D58" s="244"/>
      <c r="E58" s="244"/>
      <c r="F58" s="244"/>
      <c r="G58" s="325"/>
      <c r="H58" s="326" t="s">
        <v>512</v>
      </c>
      <c r="I58" s="327">
        <v>1302259</v>
      </c>
      <c r="J58" s="328">
        <v>23347</v>
      </c>
      <c r="K58" s="329">
        <v>1.7</v>
      </c>
      <c r="L58" s="330">
        <v>31822</v>
      </c>
      <c r="M58" s="331">
        <v>8.8000000000000007</v>
      </c>
      <c r="N58" s="332">
        <v>-7.1</v>
      </c>
    </row>
    <row r="59" spans="1:14">
      <c r="A59" s="248"/>
      <c r="B59" s="244"/>
      <c r="C59" s="244"/>
      <c r="D59" s="244"/>
      <c r="E59" s="244"/>
      <c r="F59" s="244"/>
      <c r="G59" s="310" t="s">
        <v>516</v>
      </c>
      <c r="H59" s="311"/>
      <c r="I59" s="319">
        <v>1370177</v>
      </c>
      <c r="J59" s="320">
        <v>24621</v>
      </c>
      <c r="K59" s="321">
        <v>-31</v>
      </c>
      <c r="L59" s="322">
        <v>92247</v>
      </c>
      <c r="M59" s="323">
        <v>39.200000000000003</v>
      </c>
      <c r="N59" s="324">
        <v>-70.2</v>
      </c>
    </row>
    <row r="60" spans="1:14">
      <c r="A60" s="248"/>
      <c r="B60" s="244"/>
      <c r="C60" s="244"/>
      <c r="D60" s="244"/>
      <c r="E60" s="244"/>
      <c r="F60" s="244"/>
      <c r="G60" s="325"/>
      <c r="H60" s="326" t="s">
        <v>512</v>
      </c>
      <c r="I60" s="333">
        <v>904496</v>
      </c>
      <c r="J60" s="328">
        <v>16253</v>
      </c>
      <c r="K60" s="329">
        <v>-30.4</v>
      </c>
      <c r="L60" s="330">
        <v>37204</v>
      </c>
      <c r="M60" s="331">
        <v>16.899999999999999</v>
      </c>
      <c r="N60" s="332">
        <v>-47.3</v>
      </c>
    </row>
    <row r="61" spans="1:14">
      <c r="A61" s="248"/>
      <c r="B61" s="244"/>
      <c r="C61" s="244"/>
      <c r="D61" s="244"/>
      <c r="E61" s="244"/>
      <c r="F61" s="244"/>
      <c r="G61" s="310" t="s">
        <v>517</v>
      </c>
      <c r="H61" s="334"/>
      <c r="I61" s="335">
        <v>1703498</v>
      </c>
      <c r="J61" s="336">
        <v>30497</v>
      </c>
      <c r="K61" s="337">
        <v>2</v>
      </c>
      <c r="L61" s="338">
        <v>64181</v>
      </c>
      <c r="M61" s="339">
        <v>10.5</v>
      </c>
      <c r="N61" s="324">
        <v>-8.5</v>
      </c>
    </row>
    <row r="62" spans="1:14">
      <c r="A62" s="248"/>
      <c r="B62" s="244"/>
      <c r="C62" s="244"/>
      <c r="D62" s="244"/>
      <c r="E62" s="244"/>
      <c r="F62" s="244"/>
      <c r="G62" s="325"/>
      <c r="H62" s="326" t="s">
        <v>512</v>
      </c>
      <c r="I62" s="327">
        <v>949392</v>
      </c>
      <c r="J62" s="328">
        <v>17002</v>
      </c>
      <c r="K62" s="329">
        <v>4.9000000000000004</v>
      </c>
      <c r="L62" s="330">
        <v>30280</v>
      </c>
      <c r="M62" s="331">
        <v>3.7</v>
      </c>
      <c r="N62" s="332">
        <v>1.2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2" t="s">
        <v>3</v>
      </c>
      <c r="D47" s="1172"/>
      <c r="E47" s="1173"/>
      <c r="F47" s="11">
        <v>13.62</v>
      </c>
      <c r="G47" s="12">
        <v>14.74</v>
      </c>
      <c r="H47" s="12">
        <v>15.36</v>
      </c>
      <c r="I47" s="12">
        <v>16.62</v>
      </c>
      <c r="J47" s="13">
        <v>17.39</v>
      </c>
    </row>
    <row r="48" spans="2:10" ht="57.75" customHeight="1">
      <c r="B48" s="14"/>
      <c r="C48" s="1174" t="s">
        <v>4</v>
      </c>
      <c r="D48" s="1174"/>
      <c r="E48" s="1175"/>
      <c r="F48" s="15">
        <v>9.34</v>
      </c>
      <c r="G48" s="16">
        <v>8.2200000000000006</v>
      </c>
      <c r="H48" s="16">
        <v>8.2899999999999991</v>
      </c>
      <c r="I48" s="16">
        <v>5.3</v>
      </c>
      <c r="J48" s="17">
        <v>7.89</v>
      </c>
    </row>
    <row r="49" spans="2:10" ht="57.75" customHeight="1" thickBot="1">
      <c r="B49" s="18"/>
      <c r="C49" s="1176" t="s">
        <v>5</v>
      </c>
      <c r="D49" s="1176"/>
      <c r="E49" s="1177"/>
      <c r="F49" s="19">
        <v>10.48</v>
      </c>
      <c r="G49" s="20" t="s">
        <v>524</v>
      </c>
      <c r="H49" s="20">
        <v>1.78</v>
      </c>
      <c r="I49" s="20" t="s">
        <v>525</v>
      </c>
      <c r="J49" s="21">
        <v>3.42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企画部情報政策課</cp:lastModifiedBy>
  <cp:lastPrinted>2017-05-15T07:43:07Z</cp:lastPrinted>
  <dcterms:created xsi:type="dcterms:W3CDTF">2017-02-15T16:30:41Z</dcterms:created>
  <dcterms:modified xsi:type="dcterms:W3CDTF">2017-05-24T07:40:15Z</dcterms:modified>
</cp:coreProperties>
</file>