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1520" windowHeight="9570" tabRatio="79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AM35" i="9"/>
  <c r="C35" i="9"/>
  <c r="C34" i="9"/>
  <c r="U34" i="9" l="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<sst xmlns="http://schemas.openxmlformats.org/spreadsheetml/2006/main" count="1072" uniqueCount="562">
  <si>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</si>
  <si>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</si>
  <si>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</si>
  <si>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</si>
  <si>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</si>
  <si>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</si>
  <si>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</si>
  <si>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</si>
  <si>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</si>
  <si>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</si>
  <si>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</si>
  <si>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</si>
  <si>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</si>
  <si>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</si>
  <si>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</si>
  <si>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</si>
  <si>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</si>
  <si>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</si>
  <si>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</si>
  <si>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</si>
  <si>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</si>
  <si>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</si>
  <si>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</si>
  <si>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</si>
  <si>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</si>
  <si>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</si>
  <si>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</si>
  <si>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</si>
  <si>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</si>
  <si>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</si>
  <si>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</si>
  <si>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</si>
  <si>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</si>
  <si>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</si>
  <si>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</si>
  <si>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</si>
  <si>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</si>
  <si>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</si>
  <si>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</si>
  <si>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</si>
  <si>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</si>
  <si>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</si>
  <si>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</si>
  <si>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</si>
  <si>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</si>
  <si>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</si>
  <si>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</si>
  <si>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</si>
  <si>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</si>
  <si>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</si>
  <si>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</si>
  <si>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</si>
  <si>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</si>
  <si>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</si>
  <si>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</si>
  <si>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</si>
  <si>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</si>
  <si>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</si>
  <si>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</si>
  <si>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</si>
  <si>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</si>
  <si>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</si>
  <si>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</si>
  <si>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</si>
  <si>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</si>
  <si>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</si>
  <si>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</si>
  <si>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</si>
  <si>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</si>
  <si>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</si>
  <si>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</si>
  <si>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</si>
  <si>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</si>
  <si>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</si>
  <si>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</si>
  <si>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</si>
  <si>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</si>
  <si>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</si>
  <si>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</si>
  <si>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</si>
  <si>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</si>
  <si>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</si>
  <si>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</si>
  <si>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</si>
  <si>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</si>
  <si>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</si>
  <si>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</si>
  <si>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</si>
  <si>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</si>
  <si>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</si>
  <si>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</si>
  <si>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</si>
  <si>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</si>
  <si>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</si>
  <si>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</si>
  <si>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</si>
  <si>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</si>
  <si>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</si>
  <si>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</si>
  <si>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</si>
  <si>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</si>
  <si>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</si>
  <si>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</si>
  <si>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</si>
  <si>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</si>
  <si>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</si>
  <si>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</si>
  <si>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</si>
  <si>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</si>
  <si>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</si>
  <si>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</si>
  <si>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</si>
  <si>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</si>
  <si>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</si>
  <si>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</si>
  <si>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</si>
  <si>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</si>
  <si>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</si>
  <si>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</si>
  <si>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</si>
  <si>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</si>
  <si>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</si>
  <si>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</si>
  <si>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</si>
  <si>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</si>
  <si>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</si>
  <si>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</si>
  <si>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</si>
  <si>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</si>
  <si>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</si>
  <si>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</si>
  <si>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</si>
  <si>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</si>
  <si>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</si>
  <si>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</si>
  <si>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</si>
  <si>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</si>
  <si>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</si>
  <si>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</si>
  <si>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</si>
  <si>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</si>
  <si>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</si>
  <si>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</si>
  <si>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</si>
  <si>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</si>
  <si>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</si>
  <si>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</si>
  <si>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</si>
  <si>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</si>
  <si>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</si>
  <si>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</si>
  <si>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</si>
  <si>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</si>
  <si>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</si>
  <si>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</si>
  <si>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</si>
  <si>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</si>
  <si>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</si>
  <si>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</si>
  <si>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</si>
  <si>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</si>
  <si>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</si>
  <si>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</si>
  <si>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</si>
  <si>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</si>
  <si>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</si>
  <si>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</si>
  <si>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</si>
  <si>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</si>
  <si>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</si>
  <si>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</si>
  <si>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</si>
  <si>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</si>
  <si>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</si>
  <si>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</si>
  <si>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</si>
  <si>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</si>
  <si>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</si>
  <si>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</si>
  <si>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</si>
  <si>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</si>
  <si>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</si>
  <si>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</si>
  <si>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</si>
  <si>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</si>
  <si>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</si>
  <si>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</si>
  <si>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</si>
  <si>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</si>
  <si>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</si>
  <si>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</si>
  <si>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茨城県行方市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</si>
  <si>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</si>
  <si>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</si>
  <si>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</si>
  <si>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</si>
  <si>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</si>
  <si>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</si>
  <si>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</si>
  <si>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</si>
  <si>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</si>
  <si>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</si>
  <si>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</si>
  <si>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</si>
  <si>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</si>
  <si>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</si>
  <si>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</si>
  <si>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</si>
  <si>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</si>
  <si>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</si>
  <si>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</si>
  <si>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</si>
  <si>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</si>
  <si>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</si>
  <si>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</si>
  <si>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</si>
  <si>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</si>
  <si>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</si>
  <si>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</si>
  <si>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</si>
  <si>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</si>
  <si>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</si>
  <si>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</si>
  <si>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</si>
  <si>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</si>
  <si>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</si>
  <si>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</si>
  <si>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</si>
  <si>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</si>
  <si>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</si>
  <si>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</si>
  <si>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</si>
  <si>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</si>
  <si>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</si>
  <si>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</si>
  <si>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</si>
  <si>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</si>
  <si>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</si>
  <si>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</si>
  <si>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</si>
  <si>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</si>
  <si>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</si>
  <si>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</si>
  <si>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</si>
  <si>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</si>
  <si>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</si>
  <si>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</si>
  <si>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</si>
  <si>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</si>
  <si>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</si>
  <si>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</si>
  <si>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</si>
  <si>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</si>
  <si>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</si>
  <si>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</si>
  <si>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</si>
  <si>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</si>
  <si>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</si>
  <si>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</si>
  <si>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</si>
  <si>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</si>
  <si>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</si>
  <si>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</si>
  <si>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</si>
  <si>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</si>
  <si>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</si>
  <si>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</si>
  <si>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</si>
  <si>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</si>
  <si>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</si>
  <si>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</si>
  <si>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</si>
  <si>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</si>
  <si>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</si>
  <si>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</si>
  <si>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</si>
  <si>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</si>
  <si>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</si>
  <si>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</si>
  <si>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</si>
  <si>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</si>
  <si>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</si>
  <si>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</si>
  <si>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</si>
  <si>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</si>
  <si>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</si>
  <si>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</si>
  <si>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</si>
  <si>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</si>
  <si>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</si>
  <si>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</si>
  <si>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</si>
  <si>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</si>
  <si>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</si>
  <si>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</si>
  <si>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</si>
  <si>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</si>
  <si>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</si>
  <si>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</si>
  <si>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</si>
  <si>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</si>
  <si>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</si>
  <si>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</si>
  <si>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</si>
  <si>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</si>
  <si>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</si>
  <si>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</si>
  <si>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</si>
  <si>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</si>
  <si>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</si>
  <si>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</si>
  <si>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</si>
  <si>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</si>
  <si>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</si>
  <si>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</si>
  <si>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</si>
  <si>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</si>
  <si>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</si>
  <si>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</si>
  <si>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</si>
  <si>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</si>
  <si>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</si>
  <si>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</si>
  <si>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</si>
  <si>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</si>
  <si>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</si>
  <si>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</si>
  <si>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</si>
  <si>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</si>
  <si>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</si>
  <si>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</si>
  <si>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</si>
  <si>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</si>
  <si>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</si>
  <si>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</si>
  <si>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</si>
  <si>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</si>
  <si>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</si>
  <si>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</si>
  <si>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茨城県行方市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</si>
  <si>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</si>
  <si>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</si>
  <si>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</si>
  <si>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</si>
  <si>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</si>
  <si>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</si>
  <si>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</si>
  <si>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</si>
  <si>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</si>
  <si>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</si>
  <si>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</si>
  <si>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</si>
  <si>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</si>
  <si>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</si>
  <si>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</si>
  <si>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</si>
  <si>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</si>
  <si>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</si>
  <si>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</si>
  <si>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</si>
  <si>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</si>
  <si>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</si>
  <si>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</si>
  <si>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</si>
  <si>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</si>
  <si>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</si>
  <si>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</si>
  <si>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</si>
  <si>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</si>
  <si>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</si>
  <si>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</si>
  <si>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</si>
  <si>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</si>
  <si>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</si>
  <si>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</si>
  <si>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</si>
  <si>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</si>
  <si>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</si>
  <si>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農業集落排水事業特別会計</t>
    <phoneticPr fontId="5"/>
  </si>
  <si>
    <t>特定環境保全公共下水道事業特別会計</t>
    <phoneticPr fontId="5"/>
  </si>
  <si>
    <t>流域関連公共下水道事業特別会計</t>
    <phoneticPr fontId="5"/>
  </si>
  <si>
    <t>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</si>
  <si>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</si>
  <si>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</si>
  <si>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</si>
  <si>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</si>
  <si>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</si>
  <si>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</si>
  <si>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</si>
  <si>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</si>
  <si>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</si>
  <si>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</si>
  <si>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</si>
  <si>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</si>
  <si>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</si>
  <si>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</si>
  <si>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</si>
  <si>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</si>
  <si>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</si>
  <si>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</si>
  <si>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</si>
  <si>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</si>
  <si>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</si>
  <si>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</si>
  <si>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</si>
  <si>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</si>
  <si>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</si>
  <si>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</si>
  <si>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</si>
  <si>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</si>
  <si>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</si>
  <si>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</si>
  <si>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</si>
  <si>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</si>
  <si>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</si>
  <si>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</si>
  <si>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</si>
  <si>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</si>
  <si>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</si>
  <si>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</si>
  <si>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</si>
  <si>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</si>
  <si>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</si>
  <si>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</si>
  <si>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</si>
  <si>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</si>
  <si>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</si>
  <si>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</si>
  <si>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</si>
  <si>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</si>
  <si>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</si>
  <si>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</si>
  <si>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</si>
  <si>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</si>
  <si>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</si>
  <si>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</si>
  <si>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</si>
  <si>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</si>
  <si>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</si>
  <si>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</si>
  <si>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</si>
  <si>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</si>
  <si>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</si>
  <si>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</si>
  <si>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</si>
  <si>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</si>
  <si>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</si>
  <si>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</si>
  <si>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</si>
  <si>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</si>
  <si>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</si>
  <si>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</si>
  <si>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</si>
  <si>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</si>
  <si>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</si>
  <si>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</si>
  <si>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</si>
  <si>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</si>
  <si>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</si>
  <si>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</si>
  <si>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</si>
  <si>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</si>
  <si>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</si>
  <si>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</si>
  <si>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</si>
  <si>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</si>
  <si>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</si>
  <si>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</si>
  <si>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</si>
  <si>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</si>
  <si>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</si>
  <si>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</si>
  <si>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</si>
  <si>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</si>
  <si>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</si>
  <si>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</si>
  <si>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</si>
  <si>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</si>
  <si>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</si>
  <si>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</si>
  <si>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</si>
  <si>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</si>
  <si>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</si>
  <si>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</si>
  <si>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</si>
  <si>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</si>
  <si>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</si>
  <si>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</si>
  <si>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</si>
  <si>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</si>
  <si>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</si>
  <si>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</si>
  <si>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</si>
  <si>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</si>
  <si>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</si>
  <si>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</si>
  <si>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</si>
  <si>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</si>
  <si>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</si>
  <si>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</si>
  <si>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</si>
  <si>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</si>
  <si>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</si>
  <si>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</si>
  <si>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</si>
  <si>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</si>
  <si>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</si>
  <si>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</si>
  <si>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</si>
  <si>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</si>
  <si>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</si>
  <si>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</si>
  <si>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</si>
  <si>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</si>
  <si>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</si>
  <si>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</si>
  <si>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</si>
  <si>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</si>
  <si>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</si>
  <si>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</si>
  <si>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</si>
  <si>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</si>
  <si>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1.06</t>
  </si>
  <si>
    <t>▲ 0.66</t>
  </si>
  <si>
    <t>水道事業会計</t>
  </si>
  <si>
    <t>一般会計</t>
  </si>
  <si>
    <t>介護保険特別会計</t>
  </si>
  <si>
    <t>国民健康保険特別会計</t>
  </si>
  <si>
    <t>特定環境保全公共下水道事業特別会計</t>
  </si>
  <si>
    <t>流域関連公共下水道事業特別会計</t>
  </si>
  <si>
    <t>農業集落排水事業特別会計</t>
  </si>
  <si>
    <t>戸別浄化槽整備事業特別会計</t>
  </si>
  <si>
    <t>その他会計（赤字）</t>
  </si>
  <si>
    <t>その他会計（黒字）</t>
  </si>
  <si>
    <t>法適用企業</t>
  </si>
  <si>
    <t>法非適用企業</t>
  </si>
  <si>
    <t>茨城県市町村総合事務組合　一般会計</t>
    <rPh sb="13" eb="15">
      <t>イッパン</t>
    </rPh>
    <rPh sb="15" eb="17">
      <t>カイケイ</t>
    </rPh>
    <phoneticPr fontId="2"/>
  </si>
  <si>
    <t>茨城租税債権管理機構</t>
  </si>
  <si>
    <t>鹿行広域事務組合　一般会計</t>
    <rPh sb="0" eb="2">
      <t>ロッコウ</t>
    </rPh>
    <rPh sb="2" eb="4">
      <t>コウイキ</t>
    </rPh>
    <rPh sb="4" eb="6">
      <t>ジム</t>
    </rPh>
    <rPh sb="6" eb="8">
      <t>クミアイ</t>
    </rPh>
    <rPh sb="9" eb="11">
      <t>イッパン</t>
    </rPh>
    <rPh sb="11" eb="13">
      <t>カイケイ</t>
    </rPh>
    <phoneticPr fontId="2"/>
  </si>
  <si>
    <t>鹿行広域事務組合　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</si>
  <si>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　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</si>
  <si>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　審査会事業特別会計</t>
    <rPh sb="0" eb="2">
      <t>ロッコウ</t>
    </rPh>
    <rPh sb="2" eb="4">
      <t>コウイキ</t>
    </rPh>
    <rPh sb="4" eb="6">
      <t>ジム</t>
    </rPh>
    <rPh sb="6" eb="8">
      <t>クミアイ</t>
    </rPh>
    <rPh sb="9" eb="11">
      <t>シンサ</t>
    </rPh>
    <rPh sb="11" eb="12">
      <t>カイ</t>
    </rPh>
    <rPh sb="12" eb="14">
      <t>ジギョウ</t>
    </rPh>
    <rPh sb="14" eb="16">
      <t>トクベツ</t>
    </rPh>
    <rPh sb="16" eb="18">
      <t>カイケイ</t>
    </rPh>
    <phoneticPr fontId="2"/>
  </si>
  <si>
    <t>鹿行広域事務組合　消防特別会計</t>
    <rPh sb="0" eb="2">
      <t>ロッコウ</t>
    </rPh>
    <rPh sb="2" eb="4">
      <t>コウイキ</t>
    </rPh>
    <rPh sb="4" eb="6">
      <t>ジム</t>
    </rPh>
    <rPh sb="6" eb="8">
      <t>クミアイ</t>
    </rPh>
    <rPh sb="9" eb="11">
      <t>ショウボウ</t>
    </rPh>
    <rPh sb="11" eb="13">
      <t>トクベツ</t>
    </rPh>
    <rPh sb="13" eb="15">
      <t>カイケイ</t>
    </rPh>
    <phoneticPr fontId="2"/>
  </si>
  <si>
    <t>-</t>
    <phoneticPr fontId="2"/>
  </si>
  <si>
    <t>-</t>
    <phoneticPr fontId="2"/>
  </si>
  <si>
    <t>行方市開発公社</t>
    <rPh sb="0" eb="3">
      <t>ナメガタシ</t>
    </rPh>
    <rPh sb="3" eb="5">
      <t>カイハツ</t>
    </rPh>
    <rPh sb="5" eb="7">
      <t>コウシャ</t>
    </rPh>
    <phoneticPr fontId="2"/>
  </si>
  <si>
    <t>行方市土地開発公社</t>
    <rPh sb="0" eb="3">
      <t>ナメガタシ</t>
    </rPh>
    <rPh sb="3" eb="5">
      <t>トチ</t>
    </rPh>
    <rPh sb="5" eb="7">
      <t>カイハツ</t>
    </rPh>
    <rPh sb="7" eb="9">
      <t>コウシャ</t>
    </rPh>
    <phoneticPr fontId="2"/>
  </si>
  <si>
    <t>茨城県市町村総合事務組合　
県民交通災害共済事業特別会計</t>
    <phoneticPr fontId="2"/>
  </si>
  <si>
    <t>茨城県後期高齢者医療広域連合　
後期高齢者特別会計</t>
    <rPh sb="0" eb="3">
      <t>イバラキケン</t>
    </rPh>
    <rPh sb="3" eb="5">
      <t>コウキ</t>
    </rPh>
    <rPh sb="5" eb="8">
      <t>コウレイシャ</t>
    </rPh>
    <rPh sb="8" eb="10">
      <t>イリョウ</t>
    </rPh>
    <rPh sb="10" eb="12">
      <t>コウイキ</t>
    </rPh>
    <rPh sb="12" eb="14">
      <t>レンゴウ</t>
    </rPh>
    <rPh sb="16" eb="18">
      <t>コウキ</t>
    </rPh>
    <rPh sb="18" eb="21">
      <t>コウレイシャ</t>
    </rPh>
    <rPh sb="21" eb="23">
      <t>トクベツ</t>
    </rPh>
    <rPh sb="23" eb="25">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</si>
  <si>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6" eb="18">
      <t>イッパン</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</si>
  <si>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</si>
  <si>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</si>
  <si>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</si>
  <si>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</si>
  <si>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</si>
  <si>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</si>
  <si>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</si>
  <si>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</si>
  <si>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</si>
  <si>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</si>
  <si>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</si>
  <si>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類似団体と比べると、将来負担比率が高く、実質公債費比率が低い状況にある。
これは、将来負担比率については、学校適正配置計画に基づく、学校建設事業があり、借入残高が大きくなっているためである。
一方、実質公債費比率については、交付税措置の大きい借入を行っているためである。
今後は、起債の抑制及び基金残高の上昇により、将来負担比率の数値の下降を目指す。</t>
    <rPh sb="0" eb="2">
      <t>ルイジ</t>
    </rPh>
    <rPh sb="2" eb="4">
      <t>ダンタイ</t>
    </rPh>
    <rPh sb="5" eb="6">
      <t>クラ</t>
    </rPh>
    <rPh sb="10" eb="12">
      <t>ショウライ</t>
    </rPh>
    <rPh sb="12" eb="14">
      <t>フタン</t>
    </rPh>
    <rPh sb="14" eb="16">
      <t>ヒリツ</t>
    </rPh>
    <rPh sb="17" eb="18">
      <t>タカ</t>
    </rPh>
    <rPh sb="20" eb="22">
      <t>ジッシツ</t>
    </rPh>
    <rPh sb="22" eb="25">
      <t>コウサイヒ</t>
    </rPh>
    <rPh sb="25" eb="27">
      <t>ヒリツ</t>
    </rPh>
    <rPh sb="28" eb="29">
      <t>ヒク</t>
    </rPh>
    <rPh sb="30" eb="32">
      <t>ジョウキョウ</t>
    </rPh>
    <rPh sb="41" eb="43">
      <t>ショウライ</t>
    </rPh>
    <rPh sb="43" eb="45">
      <t>フタン</t>
    </rPh>
    <rPh sb="45" eb="47">
      <t>ヒリツ</t>
    </rPh>
    <rPh sb="53" eb="55">
      <t>ガッコウ</t>
    </rPh>
    <rPh sb="55" eb="57">
      <t>テキセイ</t>
    </rPh>
    <rPh sb="57" eb="59">
      <t>ハイチ</t>
    </rPh>
    <rPh sb="59" eb="61">
      <t>ケイカク</t>
    </rPh>
    <rPh sb="62" eb="63">
      <t>モト</t>
    </rPh>
    <rPh sb="66" eb="68">
      <t>ガッコウ</t>
    </rPh>
    <rPh sb="68" eb="70">
      <t>ケンセツ</t>
    </rPh>
    <rPh sb="70" eb="72">
      <t>ジギョウ</t>
    </rPh>
    <rPh sb="76" eb="78">
      <t>カリイレ</t>
    </rPh>
    <rPh sb="78" eb="80">
      <t>ザンダカ</t>
    </rPh>
    <rPh sb="81" eb="82">
      <t>オオ</t>
    </rPh>
    <rPh sb="96" eb="98">
      <t>イッポウ</t>
    </rPh>
    <rPh sb="99" eb="101">
      <t>ジッシツ</t>
    </rPh>
    <rPh sb="101" eb="104">
      <t>コウサイヒ</t>
    </rPh>
    <rPh sb="104" eb="106">
      <t>ヒリツ</t>
    </rPh>
    <rPh sb="112" eb="115">
      <t>コウフゼイ</t>
    </rPh>
    <rPh sb="115" eb="117">
      <t>ソチ</t>
    </rPh>
    <rPh sb="118" eb="119">
      <t>オオ</t>
    </rPh>
    <rPh sb="121" eb="123">
      <t>カリイレ</t>
    </rPh>
    <rPh sb="124" eb="125">
      <t>オコナ</t>
    </rPh>
    <rPh sb="136" eb="138">
      <t>コンゴ</t>
    </rPh>
    <rPh sb="140" eb="142">
      <t>キサイ</t>
    </rPh>
    <rPh sb="143" eb="145">
      <t>ヨクセイ</t>
    </rPh>
    <rPh sb="145" eb="146">
      <t>オヨ</t>
    </rPh>
    <rPh sb="147" eb="149">
      <t>キキン</t>
    </rPh>
    <rPh sb="149" eb="151">
      <t>ザンダカ</t>
    </rPh>
    <rPh sb="152" eb="154">
      <t>ジョウショウ</t>
    </rPh>
    <rPh sb="158" eb="160">
      <t>ショウライ</t>
    </rPh>
    <rPh sb="160" eb="162">
      <t>フタン</t>
    </rPh>
    <rPh sb="162" eb="164">
      <t>ヒリツ</t>
    </rPh>
    <rPh sb="165" eb="167">
      <t>スウチ</t>
    </rPh>
    <rPh sb="168" eb="170">
      <t>カコウ</t>
    </rPh>
    <rPh sb="171" eb="173">
      <t>メザ</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</si>
</sst>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78114</c:v>
                </c:pt>
                <c:pt idx="1">
                  <c:v>114020</c:v>
                </c:pt>
                <c:pt idx="2">
                  <c:v>121024</c:v>
                </c:pt>
                <c:pt idx="3">
                  <c:v>99724</c:v>
                </c:pt>
                <c:pt idx="4">
                  <c:v>114375</c:v>
                </c:pt>
              </c:numCache>
            </c:numRef>
          </c:val>
          <c:smooth val="0"/>
        </c:ser>
        <c:dLbls>
          <c:showLegendKey val="0"/>
          <c:showVal val="0"/>
          <c:showCatName val="0"/>
          <c:showSerName val="0"/>
          <c:showPercent val="0"/>
          <c:showBubbleSize val="0"/>
        </c:dLbls>
        <c:marker val="1"/>
        <c:smooth val="0"/>
        <c:axId val="108160128"/>
        <c:axId val="108162048"/>
      </c:lineChart>
      <c:catAx>
        <c:axId val="10816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62048"/>
        <c:crosses val="autoZero"/>
        <c:auto val="1"/>
        <c:lblAlgn val="ctr"/>
        <c:lblOffset val="100"/>
        <c:tickLblSkip val="1"/>
        <c:tickMarkSkip val="1"/>
        <c:noMultiLvlLbl val="0"/>
      </c:catAx>
      <c:valAx>
        <c:axId val="108162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6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4.74</c:v>
                </c:pt>
                <c:pt idx="1">
                  <c:v>5.96</c:v>
                </c:pt>
                <c:pt idx="2">
                  <c:v>3.99</c:v>
                </c:pt>
                <c:pt idx="3">
                  <c:v>6.12</c:v>
                </c:pt>
                <c:pt idx="4">
                  <c:v>4.67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14.92</c:v>
                </c:pt>
                <c:pt idx="1">
                  <c:v>15.17</c:v>
                </c:pt>
                <c:pt idx="2">
                  <c:v>15.79</c:v>
                </c:pt>
                <c:pt idx="3">
                  <c:v>15.07</c:v>
                </c:pt>
                <c:pt idx="4">
                  <c:v>15.71</c:v>
                </c:pt>
              </c:numCache>
            </c:numRef>
          </c:val>
        </c:ser>
        <c:dLbls>
          <c:showLegendKey val="0"/>
          <c:showVal val="0"/>
          <c:showCatName val="0"/>
          <c:showSerName val="0"/>
          <c:showPercent val="0"/>
          <c:showBubbleSize val="0"/>
        </c:dLbls>
        <c:gapWidth val="250"/>
        <c:overlap val="100"/>
        <c:axId val="94909952"/>
        <c:axId val="9491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c:v>
                </c:pt>
                <c:pt idx="1">
                  <c:v>1.1299999999999999</c:v>
                </c:pt>
                <c:pt idx="2">
                  <c:v>-1.06</c:v>
                </c:pt>
                <c:pt idx="3">
                  <c:v>1.21</c:v>
                </c:pt>
                <c:pt idx="4">
                  <c:v>-0.66</c:v>
                </c:pt>
              </c:numCache>
            </c:numRef>
          </c:val>
          <c:smooth val="0"/>
        </c:ser>
        <c:dLbls>
          <c:showLegendKey val="0"/>
          <c:showVal val="0"/>
          <c:showCatName val="0"/>
          <c:showSerName val="0"/>
          <c:showPercent val="0"/>
          <c:showBubbleSize val="0"/>
        </c:dLbls>
        <c:marker val="1"/>
        <c:smooth val="0"/>
        <c:axId val="94909952"/>
        <c:axId val="94911872"/>
      </c:lineChart>
      <c:catAx>
        <c:axId val="9490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911872"/>
        <c:crosses val="autoZero"/>
        <c:auto val="1"/>
        <c:lblAlgn val="ctr"/>
        <c:lblOffset val="100"/>
        <c:tickLblSkip val="1"/>
        <c:tickMarkSkip val="1"/>
        <c:noMultiLvlLbl val="0"/>
      </c:catAx>
      <c:valAx>
        <c:axId val="9491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0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戸別浄化槽整備事業特別会計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0.02</c:v>
                </c:pt>
                <c:pt idx="4">
                  <c:v>#N/A</c:v>
                </c:pt>
                <c:pt idx="5">
                  <c:v>0.02</c:v>
                </c:pt>
                <c:pt idx="6">
                  <c:v>#N/A</c:v>
                </c:pt>
                <c:pt idx="7">
                  <c:v>0.02</c:v>
                </c:pt>
                <c:pt idx="8">
                  <c:v>#N/A</c:v>
                </c:pt>
                <c:pt idx="9">
                  <c:v>0.04</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0.11</c:v>
                </c:pt>
                <c:pt idx="4">
                  <c:v>#N/A</c:v>
                </c:pt>
                <c:pt idx="5">
                  <c:v>0.09</c:v>
                </c:pt>
                <c:pt idx="6">
                  <c:v>#N/A</c:v>
                </c:pt>
                <c:pt idx="7">
                  <c:v>0.05</c:v>
                </c:pt>
                <c:pt idx="8">
                  <c:v>#N/A</c:v>
                </c:pt>
                <c:pt idx="9">
                  <c:v>7.0000000000000007E-2</c:v>
                </c:pt>
              </c:numCache>
            </c:numRef>
          </c:val>
        </c:ser>
        <c:ser>
          <c:idx val="4"/>
          <c:order val="4"/>
          <c:tx>
            <c:strRef>
              <c:f>データシート!$A$31</c:f>
              <c:strCache>
                <c:ptCount val="1"/>
                <c:pt idx="0">
                  <c:v>流域関連公共下水道事業特別会計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c:v>
                </c:pt>
                <c:pt idx="4">
                  <c:v>#N/A</c:v>
                </c:pt>
                <c:pt idx="5">
                  <c:v>0.08</c:v>
                </c:pt>
                <c:pt idx="6">
                  <c:v>#N/A</c:v>
                </c:pt>
                <c:pt idx="7">
                  <c:v>0.09</c:v>
                </c:pt>
                <c:pt idx="8">
                  <c:v>#N/A</c:v>
                </c:pt>
                <c:pt idx="9">
                  <c:v>7.0000000000000007E-2</c:v>
                </c:pt>
              </c:numCache>
            </c:numRef>
          </c:val>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0.12</c:v>
                </c:pt>
                <c:pt idx="4">
                  <c:v>#N/A</c:v>
                </c:pt>
                <c:pt idx="5">
                  <c:v>0.13</c:v>
                </c:pt>
                <c:pt idx="6">
                  <c:v>#N/A</c:v>
                </c:pt>
                <c:pt idx="7">
                  <c:v>7.0000000000000007E-2</c:v>
                </c:pt>
                <c:pt idx="8">
                  <c:v>#N/A</c:v>
                </c:pt>
                <c:pt idx="9">
                  <c:v>0.18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0.51</c:v>
                </c:pt>
                <c:pt idx="4">
                  <c:v>#N/A</c:v>
                </c:pt>
                <c:pt idx="5">
                  <c:v>0.09</c:v>
                </c:pt>
                <c:pt idx="6">
                  <c:v>#N/A</c:v>
                </c:pt>
                <c:pt idx="7">
                  <c:v>0.19</c:v>
                </c:pt>
                <c:pt idx="8">
                  <c:v>#N/A</c:v>
                </c:pt>
                <c:pt idx="9">
                  <c:v>0.25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c:v>
                </c:pt>
                <c:pt idx="2">
                  <c:v>#N/A</c:v>
                </c:pt>
                <c:pt idx="3">
                  <c:v>0.73</c:v>
                </c:pt>
                <c:pt idx="4">
                  <c:v>#N/A</c:v>
                </c:pt>
                <c:pt idx="5">
                  <c:v>0.64</c:v>
                </c:pt>
                <c:pt idx="6">
                  <c:v>#N/A</c:v>
                </c:pt>
                <c:pt idx="7">
                  <c:v>0.38</c:v>
                </c:pt>
                <c:pt idx="8">
                  <c:v>#N/A</c:v>
                </c:pt>
                <c:pt idx="9">
                  <c:v>1.69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4.7300000000000004</c:v>
                </c:pt>
                <c:pt idx="2">
                  <c:v>#N/A</c:v>
                </c:pt>
                <c:pt idx="3">
                  <c:v>5.96</c:v>
                </c:pt>
                <c:pt idx="4">
                  <c:v>#N/A</c:v>
                </c:pt>
                <c:pt idx="5">
                  <c:v>3.99</c:v>
                </c:pt>
                <c:pt idx="6">
                  <c:v>#N/A</c:v>
                </c:pt>
                <c:pt idx="7">
                  <c:v>6.11</c:v>
                </c:pt>
                <c:pt idx="8">
                  <c:v>#N/A</c:v>
                </c:pt>
                <c:pt idx="9">
                  <c:v>4.66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8.7100000000000009</c:v>
                </c:pt>
                <c:pt idx="2">
                  <c:v>#N/A</c:v>
                </c:pt>
                <c:pt idx="3">
                  <c:v>7.9</c:v>
                </c:pt>
                <c:pt idx="4">
                  <c:v>#N/A</c:v>
                </c:pt>
                <c:pt idx="5">
                  <c:v>7.36</c:v>
                </c:pt>
                <c:pt idx="6">
                  <c:v>#N/A</c:v>
                </c:pt>
                <c:pt idx="7">
                  <c:v>6.84</c:v>
                </c:pt>
                <c:pt idx="8">
                  <c:v>#N/A</c:v>
                </c:pt>
                <c:pt idx="9">
                  <c:v>6.08</c:v>
                </c:pt>
              </c:numCache>
            </c:numRef>
          </c:val>
        </c:ser>
        <c:dLbls>
          <c:showLegendKey val="0"/>
          <c:showVal val="0"/>
          <c:showCatName val="0"/>
          <c:showSerName val="0"/>
          <c:showPercent val="0"/>
          <c:showBubbleSize val="0"/>
        </c:dLbls>
        <c:gapWidth val="150"/>
        <c:overlap val="100"/>
        <c:axId val="115063808"/>
        <c:axId val="115069696"/>
      </c:barChart>
      <c:catAx>
        <c:axId val="11506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69696"/>
        <c:crosses val="autoZero"/>
        <c:auto val="1"/>
        <c:lblAlgn val="ctr"/>
        <c:lblOffset val="100"/>
        <c:tickLblSkip val="1"/>
        <c:tickMarkSkip val="1"/>
        <c:noMultiLvlLbl val="0"/>
      </c:catAx>
      <c:valAx>
        <c:axId val="11506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6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1402</c:v>
                </c:pt>
                <c:pt idx="5">
                  <c:v>1458</c:v>
                </c:pt>
                <c:pt idx="8">
                  <c:v>1490</c:v>
                </c:pt>
                <c:pt idx="11">
                  <c:v>1548</c:v>
                </c:pt>
                <c:pt idx="14">
                  <c:v>1539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4</c:v>
                </c:pt>
                <c:pt idx="6">
                  <c:v>4</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499</c:v>
                </c:pt>
                <c:pt idx="3">
                  <c:v>464</c:v>
                </c:pt>
                <c:pt idx="6">
                  <c:v>475</c:v>
                </c:pt>
                <c:pt idx="9">
                  <c:v>477</c:v>
                </c:pt>
                <c:pt idx="12">
                  <c:v>482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1989</c:v>
                </c:pt>
                <c:pt idx="3">
                  <c:v>1964</c:v>
                </c:pt>
                <c:pt idx="6">
                  <c:v>1885</c:v>
                </c:pt>
                <c:pt idx="9">
                  <c:v>1827</c:v>
                </c:pt>
                <c:pt idx="12">
                  <c:v>1679</c:v>
                </c:pt>
              </c:numCache>
            </c:numRef>
          </c:val>
        </c:ser>
        <c:dLbls>
          <c:showLegendKey val="0"/>
          <c:showVal val="0"/>
          <c:showCatName val="0"/>
          <c:showSerName val="0"/>
          <c:showPercent val="0"/>
          <c:showBubbleSize val="0"/>
        </c:dLbls>
        <c:gapWidth val="100"/>
        <c:overlap val="100"/>
        <c:axId val="94947968"/>
        <c:axId val="9495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1094</c:v>
                </c:pt>
                <c:pt idx="2">
                  <c:v>#N/A</c:v>
                </c:pt>
                <c:pt idx="3">
                  <c:v>#N/A</c:v>
                </c:pt>
                <c:pt idx="4">
                  <c:v>974</c:v>
                </c:pt>
                <c:pt idx="5">
                  <c:v>#N/A</c:v>
                </c:pt>
                <c:pt idx="6">
                  <c:v>#N/A</c:v>
                </c:pt>
                <c:pt idx="7">
                  <c:v>874</c:v>
                </c:pt>
                <c:pt idx="8">
                  <c:v>#N/A</c:v>
                </c:pt>
                <c:pt idx="9">
                  <c:v>#N/A</c:v>
                </c:pt>
                <c:pt idx="10">
                  <c:v>760</c:v>
                </c:pt>
                <c:pt idx="11">
                  <c:v>#N/A</c:v>
                </c:pt>
                <c:pt idx="12">
                  <c:v>#N/A</c:v>
                </c:pt>
                <c:pt idx="13">
                  <c:v>626</c:v>
                </c:pt>
                <c:pt idx="14">
                  <c:v>#N/A</c:v>
                </c:pt>
              </c:numCache>
            </c:numRef>
          </c:val>
          <c:smooth val="0"/>
        </c:ser>
        <c:dLbls>
          <c:showLegendKey val="0"/>
          <c:showVal val="0"/>
          <c:showCatName val="0"/>
          <c:showSerName val="0"/>
          <c:showPercent val="0"/>
          <c:showBubbleSize val="0"/>
        </c:dLbls>
        <c:marker val="1"/>
        <c:smooth val="0"/>
        <c:axId val="94947968"/>
        <c:axId val="94954240"/>
      </c:lineChart>
      <c:catAx>
        <c:axId val="949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54240"/>
        <c:crosses val="autoZero"/>
        <c:auto val="1"/>
        <c:lblAlgn val="ctr"/>
        <c:lblOffset val="100"/>
        <c:tickLblSkip val="1"/>
        <c:tickMarkSkip val="1"/>
        <c:noMultiLvlLbl val="0"/>
      </c:catAx>
      <c:valAx>
        <c:axId val="9495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16476</c:v>
                </c:pt>
                <c:pt idx="5">
                  <c:v>17491</c:v>
                </c:pt>
                <c:pt idx="8">
                  <c:v>17751</c:v>
                </c:pt>
                <c:pt idx="11">
                  <c:v>18103</c:v>
                </c:pt>
                <c:pt idx="14">
                  <c:v>18652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228</c:v>
                </c:pt>
                <c:pt idx="5">
                  <c:v>243</c:v>
                </c:pt>
                <c:pt idx="8">
                  <c:v>229</c:v>
                </c:pt>
                <c:pt idx="11">
                  <c:v>201</c:v>
                </c:pt>
                <c:pt idx="14">
                  <c:v>171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4395</c:v>
                </c:pt>
                <c:pt idx="5">
                  <c:v>3970</c:v>
                </c:pt>
                <c:pt idx="8">
                  <c:v>3985</c:v>
                </c:pt>
                <c:pt idx="11">
                  <c:v>3555</c:v>
                </c:pt>
                <c:pt idx="14">
                  <c:v>3671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4</c:v>
                </c:pt>
                <c:pt idx="6">
                  <c:v>4</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4435</c:v>
                </c:pt>
                <c:pt idx="3">
                  <c:v>4282</c:v>
                </c:pt>
                <c:pt idx="6">
                  <c:v>4062</c:v>
                </c:pt>
                <c:pt idx="9">
                  <c:v>3793</c:v>
                </c:pt>
                <c:pt idx="12">
                  <c:v>3648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c:v>
                </c:pt>
                <c:pt idx="3">
                  <c:v>40</c:v>
                </c:pt>
                <c:pt idx="6">
                  <c:v>89</c:v>
                </c:pt>
                <c:pt idx="9">
                  <c:v>132</c:v>
                </c:pt>
                <c:pt idx="12">
                  <c:v>203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7178</c:v>
                </c:pt>
                <c:pt idx="3">
                  <c:v>7013</c:v>
                </c:pt>
                <c:pt idx="6">
                  <c:v>6548</c:v>
                </c:pt>
                <c:pt idx="9">
                  <c:v>6181</c:v>
                </c:pt>
                <c:pt idx="12">
                  <c:v>5958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17897</c:v>
                </c:pt>
                <c:pt idx="3">
                  <c:v>18548</c:v>
                </c:pt>
                <c:pt idx="6">
                  <c:v>19191</c:v>
                </c:pt>
                <c:pt idx="9">
                  <c:v>19472</c:v>
                </c:pt>
                <c:pt idx="12">
                  <c:v>20045</c:v>
                </c:pt>
              </c:numCache>
            </c:numRef>
          </c:val>
        </c:ser>
        <c:dLbls>
          <c:showLegendKey val="0"/>
          <c:showVal val="0"/>
          <c:showCatName val="0"/>
          <c:showSerName val="0"/>
          <c:showPercent val="0"/>
          <c:showBubbleSize val="0"/>
        </c:dLbls>
        <c:gapWidth val="100"/>
        <c:overlap val="100"/>
        <c:axId val="114735744"/>
        <c:axId val="114742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8459</c:v>
                </c:pt>
                <c:pt idx="2">
                  <c:v>#N/A</c:v>
                </c:pt>
                <c:pt idx="3">
                  <c:v>#N/A</c:v>
                </c:pt>
                <c:pt idx="4">
                  <c:v>8184</c:v>
                </c:pt>
                <c:pt idx="5">
                  <c:v>#N/A</c:v>
                </c:pt>
                <c:pt idx="6">
                  <c:v>#N/A</c:v>
                </c:pt>
                <c:pt idx="7">
                  <c:v>7929</c:v>
                </c:pt>
                <c:pt idx="8">
                  <c:v>#N/A</c:v>
                </c:pt>
                <c:pt idx="9">
                  <c:v>#N/A</c:v>
                </c:pt>
                <c:pt idx="10">
                  <c:v>7724</c:v>
                </c:pt>
                <c:pt idx="11">
                  <c:v>#N/A</c:v>
                </c:pt>
                <c:pt idx="12">
                  <c:v>#N/A</c:v>
                </c:pt>
                <c:pt idx="13">
                  <c:v>7363</c:v>
                </c:pt>
                <c:pt idx="14">
                  <c:v>#N/A</c:v>
                </c:pt>
              </c:numCache>
            </c:numRef>
          </c:val>
          <c:smooth val="0"/>
        </c:ser>
        <c:dLbls>
          <c:showLegendKey val="0"/>
          <c:showVal val="0"/>
          <c:showCatName val="0"/>
          <c:showSerName val="0"/>
          <c:showPercent val="0"/>
          <c:showBubbleSize val="0"/>
        </c:dLbls>
        <c:marker val="1"/>
        <c:smooth val="0"/>
        <c:axId val="114735744"/>
        <c:axId val="114742016"/>
      </c:lineChart>
      <c:catAx>
        <c:axId val="1147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742016"/>
        <c:crosses val="autoZero"/>
        <c:auto val="1"/>
        <c:lblAlgn val="ctr"/>
        <c:lblOffset val="100"/>
        <c:tickLblSkip val="1"/>
        <c:tickMarkSkip val="1"/>
        <c:noMultiLvlLbl val="0"/>
      </c:catAx>
      <c:valAx>
        <c:axId val="11474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{1DBA9F30-EBA2-45B9-8FC3-DCC634E71300}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{6485EB02-A63E-40EA-A4C9-83AF3752D534}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{D23713DE-B889-4C92-ACDF-7E0DDEFE9AB5}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{08B5BD2E-6C16-40C6-A92C-81EEAF7AFB89}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{0D0A0C05-E4FB-4115-B923-1D6C5DF2B773}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{E16B99D4-8633-4D15-8C50-62CD48C6DC28}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{13A25927-3C4B-40B0-B711-7007D9E54E62}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{7B600060-44E2-4245-AFC5-0F725239389A}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{09E04BC6-7550-47D8-B98F-6F0E14405365}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{5FA6FF49-CC77-43CD-9085-4B8752204965}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325184"/>
        <c:axId val="115335552"/>
      </c:scatterChart>
      <c:valAx>
        <c:axId val="115325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335552"/>
        <c:crosses val="autoZero"/>
        <c:crossBetween val="midCat"/>
      </c:valAx>
      <c:valAx>
        <c:axId val="115335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325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{317144A3-D084-4561-83CC-E3F9BE02F938}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{B4C695EA-051C-47A4-8AF9-4310C4E4CBEC}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{00BEEFC4-E761-4900-9569-98253877B20A}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{5EA3C111-6CB3-428D-9F9C-C61825CDCDD3}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{FC4C3AED-BE78-467C-BB65-352EBE5B6C41}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10.6</c:v>
                </c:pt>
                <c:pt idx="2">
                  <c:v>9.9</c:v>
                </c:pt>
                <c:pt idx="3">
                  <c:v>8.9</c:v>
                </c:pt>
                <c:pt idx="4">
                  <c:v>7.7</c:v>
                </c:pt>
              </c:numCache>
            </c:numRef>
          </c:xVal>
          <c:yVal>
            <c:numRef>
              <c:f>公会計指標分析・財政指標組合せ分析表!$K$73:$O$73</c:f>
              <c:numCache>
                <c:formatCode>#,##0.0;"▲ "#,##0.0</c:formatCode>
                <c:ptCount val="5"/>
                <c:pt idx="0">
                  <c:v>85.1</c:v>
                </c:pt>
                <c:pt idx="1">
                  <c:v>84.4</c:v>
                </c:pt>
                <c:pt idx="2">
                  <c:v>80.8</c:v>
                </c:pt>
                <c:pt idx="3">
                  <c:v>80</c:v>
                </c:pt>
                <c:pt idx="4">
                  <c:v>75.5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{C3CC5756-DB80-41D5-9BC9-A99E6441938F}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{A2C83B1C-EBC6-4F39-99F4-3874E5E07CB0}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{F80B0A6B-0FF1-4E22-BADF-367C4DABE331}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{22904B44-FF7D-4916-A16C-7C55AFA7DFB2}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{F61D9198-D0BF-4DA0-B272-B349A45F0862}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07824640"/>
        <c:axId val="107826560"/>
      </c:scatterChart>
      <c:valAx>
        <c:axId val="107824640"/>
        <c:scaling>
          <c:orientation val="minMax"/>
          <c:max val="14"/>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26560"/>
        <c:crosses val="autoZero"/>
        <c:crossBetween val="midCat"/>
      </c:valAx>
      <c:valAx>
        <c:axId val="107826560"/>
        <c:scaling>
          <c:orientation val="minMax"/>
          <c:max val="9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824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過去の大型事業による元利償還の終了などにより元利償還金は昨年度に比べ減少している。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また、近年は臨時財政対策債や合併特例債などの交付税算入率の大きい有利な地方債のみを借入対象としているので、算入公債費等は増加している。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今後については、合併特例債の借入額が増える見込みであるため、元利償還金が増加することが考えられることから、地方債を充当する事業の選択や基金の活用を図っていく必要があると思われる。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臨時財政対策債や合併特例債の借り入れにより地方債現在高は増加傾向にある。一方、職員数が減少していることから退職手当負担見込額は減となっている。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充当可能財源等においては、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基金の積み増しにより充当可能基金は増加しており、また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交付税算入率の高い有利な地方債を借り入れているので、基準財政需要額算入見込額が年々増加している。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は、起債残高が増えないよう起債借入を抑制していかなければならない。また、基金の積み増しについても行っていく。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36,701
35,781
222.48
19,267,289
18,579,354
524,248
11,236,689
20,045,150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36,701
35,781
222.48
19,267,289
18,579,354
524,248
11,236,689
20,045,150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36,701
35,781
222.48
19,267,289
18,579,354
524,248
11,236,689
20,045,150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36,701
35,781
222.48
19,267,289
18,579,354
524,248
11,236,689
20,045,150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人口減少や高い高齢化率に加え、行方市は、大きな企業が少なく第一次産業中心の脆弱な税収構造にある。類似団体平均と比べると</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ポイント上回る</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ポイントとなった。今後も下降することが憂慮される。</a:t>
          </a:r>
          <a:endParaRPr lang="ja-JP" altLang="ja-JP" sz="1400">
            <a:effectLst/>
          </a:endParaRPr>
        </a:p>
        <a:p>
          <a:r>
            <a:rPr lang="ja-JP" altLang="ja-JP" sz="1100" b="0" i="0" baseline="0">
              <a:solidFill>
                <a:schemeClr val="dk1"/>
              </a:solidFill>
              <a:effectLst/>
              <a:latin typeface="+mn-lt"/>
              <a:ea typeface="+mn-ea"/>
              <a:cs typeface="+mn-cs"/>
            </a:rPr>
            <a:t>極めて自主財源に乏しく、今後も数値の大幅改善を見込むことは難しいと考えられるため、集中改革プラン等に沿った施策の重点化を進め、活力あるまちづくりを展開しつつ、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125942</xdr:rowOff>
    </xdr:to>
    <xdr:cxnSp macro="">
      <xdr:nvCxnSpPr>
        <xdr:cNvPr id="74" name="直線コネクタ 73"/>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125942</xdr:rowOff>
    </xdr:to>
    <xdr:cxnSp macro="">
      <xdr:nvCxnSpPr>
        <xdr:cNvPr id="77" name="直線コネクタ 76"/>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経常一般財源収入は、地方税が</a:t>
          </a:r>
          <a:r>
            <a:rPr lang="en-US" altLang="ja-JP" sz="1100" b="0" i="0" baseline="0">
              <a:solidFill>
                <a:schemeClr val="dk1"/>
              </a:solidFill>
              <a:effectLst/>
              <a:latin typeface="+mn-lt"/>
              <a:ea typeface="+mn-ea"/>
              <a:cs typeface="+mn-cs"/>
            </a:rPr>
            <a:t>32,915</a:t>
          </a:r>
          <a:r>
            <a:rPr lang="ja-JP" altLang="ja-JP" sz="1100" b="0" i="0" baseline="0">
              <a:solidFill>
                <a:schemeClr val="dk1"/>
              </a:solidFill>
              <a:effectLst/>
              <a:latin typeface="+mn-lt"/>
              <a:ea typeface="+mn-ea"/>
              <a:cs typeface="+mn-cs"/>
            </a:rPr>
            <a:t>千円、普通交付税が</a:t>
          </a:r>
          <a:r>
            <a:rPr lang="en-US" altLang="ja-JP" sz="1100" b="0" i="0" baseline="0">
              <a:solidFill>
                <a:schemeClr val="dk1"/>
              </a:solidFill>
              <a:effectLst/>
              <a:latin typeface="+mn-lt"/>
              <a:ea typeface="+mn-ea"/>
              <a:cs typeface="+mn-cs"/>
            </a:rPr>
            <a:t>37,170</a:t>
          </a:r>
          <a:r>
            <a:rPr lang="ja-JP" altLang="ja-JP" sz="1100" b="0" i="0" baseline="0">
              <a:solidFill>
                <a:schemeClr val="dk1"/>
              </a:solidFill>
              <a:effectLst/>
              <a:latin typeface="+mn-lt"/>
              <a:ea typeface="+mn-ea"/>
              <a:cs typeface="+mn-cs"/>
            </a:rPr>
            <a:t>千円減額となったが、地方消費税交付金が</a:t>
          </a:r>
          <a:r>
            <a:rPr lang="en-US" altLang="ja-JP" sz="1100" b="0" i="0" baseline="0">
              <a:solidFill>
                <a:schemeClr val="dk1"/>
              </a:solidFill>
              <a:effectLst/>
              <a:latin typeface="+mn-lt"/>
              <a:ea typeface="+mn-ea"/>
              <a:cs typeface="+mn-cs"/>
            </a:rPr>
            <a:t>232,510</a:t>
          </a:r>
          <a:r>
            <a:rPr lang="ja-JP" altLang="ja-JP" sz="1100" b="0" i="0" baseline="0">
              <a:solidFill>
                <a:schemeClr val="dk1"/>
              </a:solidFill>
              <a:effectLst/>
              <a:latin typeface="+mn-lt"/>
              <a:ea typeface="+mn-ea"/>
              <a:cs typeface="+mn-cs"/>
            </a:rPr>
            <a:t>千円増となり、合計では</a:t>
          </a:r>
          <a:r>
            <a:rPr lang="en-US" altLang="ja-JP" sz="1100" b="0" i="0" baseline="0">
              <a:solidFill>
                <a:schemeClr val="dk1"/>
              </a:solidFill>
              <a:effectLst/>
              <a:latin typeface="+mn-lt"/>
              <a:ea typeface="+mn-ea"/>
              <a:cs typeface="+mn-cs"/>
            </a:rPr>
            <a:t>190,042</a:t>
          </a:r>
          <a:r>
            <a:rPr lang="ja-JP" altLang="ja-JP" sz="1100" b="0" i="0" baseline="0">
              <a:solidFill>
                <a:schemeClr val="dk1"/>
              </a:solidFill>
              <a:effectLst/>
              <a:latin typeface="+mn-lt"/>
              <a:ea typeface="+mn-ea"/>
              <a:cs typeface="+mn-cs"/>
            </a:rPr>
            <a:t>千円の増額となっている。一方歳出の経常経費充当額については、公債費が廃棄物処理施設の償還終了や借入利率の減により</a:t>
          </a:r>
          <a:r>
            <a:rPr lang="en-US" altLang="ja-JP" sz="1100" b="0" i="0" baseline="0">
              <a:solidFill>
                <a:schemeClr val="dk1"/>
              </a:solidFill>
              <a:effectLst/>
              <a:latin typeface="+mn-lt"/>
              <a:ea typeface="+mn-ea"/>
              <a:cs typeface="+mn-cs"/>
            </a:rPr>
            <a:t>152,086</a:t>
          </a:r>
          <a:r>
            <a:rPr lang="ja-JP" altLang="ja-JP" sz="1100" b="0" i="0" baseline="0">
              <a:solidFill>
                <a:schemeClr val="dk1"/>
              </a:solidFill>
              <a:effectLst/>
              <a:latin typeface="+mn-lt"/>
              <a:ea typeface="+mn-ea"/>
              <a:cs typeface="+mn-cs"/>
            </a:rPr>
            <a:t>千円の減になっていることが大きく合計で</a:t>
          </a:r>
          <a:r>
            <a:rPr lang="en-US" altLang="ja-JP" sz="1100" b="0" i="0" baseline="0">
              <a:solidFill>
                <a:schemeClr val="dk1"/>
              </a:solidFill>
              <a:effectLst/>
              <a:latin typeface="+mn-lt"/>
              <a:ea typeface="+mn-ea"/>
              <a:cs typeface="+mn-cs"/>
            </a:rPr>
            <a:t>85,667</a:t>
          </a:r>
          <a:r>
            <a:rPr lang="ja-JP" altLang="ja-JP" sz="1100" b="0" i="0" baseline="0">
              <a:solidFill>
                <a:schemeClr val="dk1"/>
              </a:solidFill>
              <a:effectLst/>
              <a:latin typeface="+mn-lt"/>
              <a:ea typeface="+mn-ea"/>
              <a:cs typeface="+mn-cs"/>
            </a:rPr>
            <a:t>千円の減となった。これらのことより経常収支比率について、</a:t>
          </a:r>
          <a:r>
            <a:rPr lang="en-US" altLang="ja-JP" sz="1100" b="0" i="0" baseline="0">
              <a:solidFill>
                <a:schemeClr val="dk1"/>
              </a:solidFill>
              <a:effectLst/>
              <a:latin typeface="+mn-lt"/>
              <a:ea typeface="+mn-ea"/>
              <a:cs typeface="+mn-cs"/>
            </a:rPr>
            <a:t>84.0</a:t>
          </a:r>
          <a:r>
            <a:rPr lang="ja-JP" altLang="ja-JP" sz="1100" b="0" i="0" baseline="0">
              <a:solidFill>
                <a:schemeClr val="dk1"/>
              </a:solidFill>
              <a:effectLst/>
              <a:latin typeface="+mn-lt"/>
              <a:ea typeface="+mn-ea"/>
              <a:cs typeface="+mn-cs"/>
            </a:rPr>
            <a:t>ポイントと昨年に比べ</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ポイント改善し、類似団体平均よりは</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今後は、合併特例債の活用等により公債費が増加していく見込であることから、起債事業の見直しを進めるとともに、優先度の低い事務事業について見直しを行うなど、事業の選択と集中によってさらなる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60</xdr:row>
      <xdr:rowOff>170180</xdr:rowOff>
    </xdr:to>
    <xdr:cxnSp macro="">
      <xdr:nvCxnSpPr>
        <xdr:cNvPr id="131" name="直線コネクタ 130"/>
        <xdr:cNvCxnSpPr/>
      </xdr:nvCxnSpPr>
      <xdr:spPr>
        <a:xfrm flipV="1">
          <a:off x="4114800" y="10312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6773</xdr:rowOff>
    </xdr:to>
    <xdr:cxnSp macro="">
      <xdr:nvCxnSpPr>
        <xdr:cNvPr id="134" name="直線コネクタ 133"/>
        <xdr:cNvCxnSpPr/>
      </xdr:nvCxnSpPr>
      <xdr:spPr>
        <a:xfrm flipV="1">
          <a:off x="3225800" y="1045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61</xdr:row>
      <xdr:rowOff>55033</xdr:rowOff>
    </xdr:to>
    <xdr:cxnSp macro="">
      <xdr:nvCxnSpPr>
        <xdr:cNvPr id="137" name="直線コネクタ 136"/>
        <xdr:cNvCxnSpPr/>
      </xdr:nvCxnSpPr>
      <xdr:spPr>
        <a:xfrm flipV="1">
          <a:off x="2336800" y="104652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61</xdr:row>
      <xdr:rowOff>55033</xdr:rowOff>
    </xdr:to>
    <xdr:cxnSp macro="">
      <xdr:nvCxnSpPr>
        <xdr:cNvPr id="140" name="直線コネクタ 139"/>
        <xdr:cNvCxnSpPr/>
      </xdr:nvCxnSpPr>
      <xdr:spPr>
        <a:xfrm>
          <a:off x="1447800" y="103124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50" name="円/楕円 149"/>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162577</xdr:rowOff>
    </xdr:from>
    <xdr:ext cx="762000" cy="259045"/>
    <xdr:sp macro="" textlink="">
      <xdr:nvSpPr>
        <xdr:cNvPr id="151"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2" name="円/楕円 151"/>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3" name="テキスト ボックス 152"/>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127423</xdr:rowOff>
    </xdr:from>
    <xdr:to>
      <xdr:col>4</xdr:col>
      <xdr:colOff>533400</xdr:colOff>
      <xdr:row>61</xdr:row>
      <xdr:rowOff>57573</xdr:rowOff>
    </xdr:to>
    <xdr:sp macro="" textlink="">
      <xdr:nvSpPr>
        <xdr:cNvPr id="154" name="円/楕円 153"/>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67750</xdr:rowOff>
    </xdr:from>
    <xdr:ext cx="762000" cy="259045"/>
    <xdr:sp macro="" textlink="">
      <xdr:nvSpPr>
        <xdr:cNvPr id="155" name="テキスト ボックス 154"/>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4233</xdr:rowOff>
    </xdr:from>
    <xdr:to>
      <xdr:col>3</xdr:col>
      <xdr:colOff>330200</xdr:colOff>
      <xdr:row>61</xdr:row>
      <xdr:rowOff>105833</xdr:rowOff>
    </xdr:to>
    <xdr:sp macro="" textlink="">
      <xdr:nvSpPr>
        <xdr:cNvPr id="156" name="円/楕円 155"/>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116010</xdr:rowOff>
    </xdr:from>
    <xdr:ext cx="762000" cy="259045"/>
    <xdr:sp macro="" textlink="">
      <xdr:nvSpPr>
        <xdr:cNvPr id="157" name="テキスト ボックス 156"/>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8" name="円/楕円 157"/>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9" name="テキスト ボックス 158"/>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[144,959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類似団体と比較すると</a:t>
          </a:r>
          <a:r>
            <a:rPr lang="en-US" altLang="ja-JP" sz="1100" b="0" i="0" baseline="0">
              <a:solidFill>
                <a:schemeClr val="dk1"/>
              </a:solidFill>
              <a:effectLst/>
              <a:latin typeface="+mn-lt"/>
              <a:ea typeface="+mn-ea"/>
              <a:cs typeface="+mn-cs"/>
            </a:rPr>
            <a:t>9,034</a:t>
          </a:r>
          <a:r>
            <a:rPr lang="ja-JP" altLang="ja-JP" sz="1100" b="0" i="0" baseline="0">
              <a:solidFill>
                <a:schemeClr val="dk1"/>
              </a:solidFill>
              <a:effectLst/>
              <a:latin typeface="+mn-lt"/>
              <a:ea typeface="+mn-ea"/>
              <a:cs typeface="+mn-cs"/>
            </a:rPr>
            <a:t>円下回っており、昨年度と比べると</a:t>
          </a:r>
          <a:r>
            <a:rPr lang="en-US" altLang="ja-JP" sz="1100" b="0" i="0" baseline="0">
              <a:solidFill>
                <a:schemeClr val="dk1"/>
              </a:solidFill>
              <a:effectLst/>
              <a:latin typeface="+mn-lt"/>
              <a:ea typeface="+mn-ea"/>
              <a:cs typeface="+mn-cs"/>
            </a:rPr>
            <a:t>1,360</a:t>
          </a:r>
          <a:r>
            <a:rPr lang="ja-JP" altLang="ja-JP" sz="1100" b="0" i="0" baseline="0">
              <a:solidFill>
                <a:schemeClr val="dk1"/>
              </a:solidFill>
              <a:effectLst/>
              <a:latin typeface="+mn-lt"/>
              <a:ea typeface="+mn-ea"/>
              <a:cs typeface="+mn-cs"/>
            </a:rPr>
            <a:t>円減少している。依然として全国平均・茨城県平均からみても高くなっている。これは、学校等適正配置計画による統合校設置に伴い，スクールバス運行委託料が</a:t>
          </a:r>
          <a:r>
            <a:rPr lang="en-US" altLang="ja-JP" sz="1100" b="0" i="0" baseline="0">
              <a:solidFill>
                <a:schemeClr val="dk1"/>
              </a:solidFill>
              <a:effectLst/>
              <a:latin typeface="+mn-lt"/>
              <a:ea typeface="+mn-ea"/>
              <a:cs typeface="+mn-cs"/>
            </a:rPr>
            <a:t>221,449</a:t>
          </a:r>
          <a:r>
            <a:rPr lang="ja-JP" altLang="ja-JP" sz="1100" b="0" i="0" baseline="0">
              <a:solidFill>
                <a:schemeClr val="dk1"/>
              </a:solidFill>
              <a:effectLst/>
              <a:latin typeface="+mn-lt"/>
              <a:ea typeface="+mn-ea"/>
              <a:cs typeface="+mn-cs"/>
            </a:rPr>
            <a:t>千円と多額になっていること等によるものである。今後も職員の定員適正化計画の確実な遂行による人件費の削減、並びに公共施設の整理統合などによる物件費の抑制により、一層のコスト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103387</xdr:rowOff>
    </xdr:from>
    <xdr:to>
      <xdr:col>7</xdr:col>
      <xdr:colOff>152400</xdr:colOff>
      <xdr:row>82</xdr:row>
      <xdr:rowOff>114326</xdr:rowOff>
    </xdr:to>
    <xdr:cxnSp macro="">
      <xdr:nvCxnSpPr>
        <xdr:cNvPr id="194" name="直線コネクタ 193"/>
        <xdr:cNvCxnSpPr/>
      </xdr:nvCxnSpPr>
      <xdr:spPr>
        <a:xfrm flipV="1">
          <a:off x="4114800" y="14162287"/>
          <a:ext cx="8382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32606</xdr:rowOff>
    </xdr:from>
    <xdr:to>
      <xdr:col>6</xdr:col>
      <xdr:colOff>0</xdr:colOff>
      <xdr:row>82</xdr:row>
      <xdr:rowOff>114326</xdr:rowOff>
    </xdr:to>
    <xdr:cxnSp macro="">
      <xdr:nvCxnSpPr>
        <xdr:cNvPr id="197" name="直線コネクタ 196"/>
        <xdr:cNvCxnSpPr/>
      </xdr:nvCxnSpPr>
      <xdr:spPr>
        <a:xfrm>
          <a:off x="3225800" y="14091506"/>
          <a:ext cx="889000" cy="8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32606</xdr:rowOff>
    </xdr:from>
    <xdr:to>
      <xdr:col>4</xdr:col>
      <xdr:colOff>482600</xdr:colOff>
      <xdr:row>82</xdr:row>
      <xdr:rowOff>74487</xdr:rowOff>
    </xdr:to>
    <xdr:cxnSp macro="">
      <xdr:nvCxnSpPr>
        <xdr:cNvPr id="200" name="直線コネクタ 199"/>
        <xdr:cNvCxnSpPr/>
      </xdr:nvCxnSpPr>
      <xdr:spPr>
        <a:xfrm flipV="1">
          <a:off x="2336800" y="14091506"/>
          <a:ext cx="889000" cy="4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40866</xdr:rowOff>
    </xdr:from>
    <xdr:to>
      <xdr:col>3</xdr:col>
      <xdr:colOff>279400</xdr:colOff>
      <xdr:row>82</xdr:row>
      <xdr:rowOff>74487</xdr:rowOff>
    </xdr:to>
    <xdr:cxnSp macro="">
      <xdr:nvCxnSpPr>
        <xdr:cNvPr id="203" name="直線コネクタ 202"/>
        <xdr:cNvCxnSpPr/>
      </xdr:nvCxnSpPr>
      <xdr:spPr>
        <a:xfrm>
          <a:off x="1447800" y="14099766"/>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52587</xdr:rowOff>
    </xdr:from>
    <xdr:to>
      <xdr:col>7</xdr:col>
      <xdr:colOff>203200</xdr:colOff>
      <xdr:row>82</xdr:row>
      <xdr:rowOff>154187</xdr:rowOff>
    </xdr:to>
    <xdr:sp macro="" textlink="">
      <xdr:nvSpPr>
        <xdr:cNvPr id="213" name="円/楕円 212"/>
        <xdr:cNvSpPr/>
      </xdr:nvSpPr>
      <xdr:spPr>
        <a:xfrm>
          <a:off x="4902200" y="141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69114</xdr:rowOff>
    </xdr:from>
    <xdr:ext cx="762000" cy="259045"/>
    <xdr:sp macro="" textlink="">
      <xdr:nvSpPr>
        <xdr:cNvPr id="214" name="人件費・物件費等の状況該当値テキスト"/>
        <xdr:cNvSpPr txBox="1"/>
      </xdr:nvSpPr>
      <xdr:spPr>
        <a:xfrm>
          <a:off x="5041900" y="139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63526</xdr:rowOff>
    </xdr:from>
    <xdr:to>
      <xdr:col>6</xdr:col>
      <xdr:colOff>50800</xdr:colOff>
      <xdr:row>82</xdr:row>
      <xdr:rowOff>165126</xdr:rowOff>
    </xdr:to>
    <xdr:sp macro="" textlink="">
      <xdr:nvSpPr>
        <xdr:cNvPr id="215" name="円/楕円 214"/>
        <xdr:cNvSpPr/>
      </xdr:nvSpPr>
      <xdr:spPr>
        <a:xfrm>
          <a:off x="4064000" y="141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3853</xdr:rowOff>
    </xdr:from>
    <xdr:ext cx="736600" cy="259045"/>
    <xdr:sp macro="" textlink="">
      <xdr:nvSpPr>
        <xdr:cNvPr id="216" name="テキスト ボックス 215"/>
        <xdr:cNvSpPr txBox="1"/>
      </xdr:nvSpPr>
      <xdr:spPr>
        <a:xfrm>
          <a:off x="3733800" y="1389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153256</xdr:rowOff>
    </xdr:from>
    <xdr:to>
      <xdr:col>4</xdr:col>
      <xdr:colOff>533400</xdr:colOff>
      <xdr:row>82</xdr:row>
      <xdr:rowOff>83406</xdr:rowOff>
    </xdr:to>
    <xdr:sp macro="" textlink="">
      <xdr:nvSpPr>
        <xdr:cNvPr id="217" name="円/楕円 216"/>
        <xdr:cNvSpPr/>
      </xdr:nvSpPr>
      <xdr:spPr>
        <a:xfrm>
          <a:off x="3175000" y="1404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93583</xdr:rowOff>
    </xdr:from>
    <xdr:ext cx="762000" cy="259045"/>
    <xdr:sp macro="" textlink="">
      <xdr:nvSpPr>
        <xdr:cNvPr id="218" name="テキスト ボックス 217"/>
        <xdr:cNvSpPr txBox="1"/>
      </xdr:nvSpPr>
      <xdr:spPr>
        <a:xfrm>
          <a:off x="2844800" y="138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23687</xdr:rowOff>
    </xdr:from>
    <xdr:to>
      <xdr:col>3</xdr:col>
      <xdr:colOff>330200</xdr:colOff>
      <xdr:row>82</xdr:row>
      <xdr:rowOff>125287</xdr:rowOff>
    </xdr:to>
    <xdr:sp macro="" textlink="">
      <xdr:nvSpPr>
        <xdr:cNvPr id="219" name="円/楕円 218"/>
        <xdr:cNvSpPr/>
      </xdr:nvSpPr>
      <xdr:spPr>
        <a:xfrm>
          <a:off x="2286000" y="1408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135464</xdr:rowOff>
    </xdr:from>
    <xdr:ext cx="762000" cy="259045"/>
    <xdr:sp macro="" textlink="">
      <xdr:nvSpPr>
        <xdr:cNvPr id="220" name="テキスト ボックス 219"/>
        <xdr:cNvSpPr txBox="1"/>
      </xdr:nvSpPr>
      <xdr:spPr>
        <a:xfrm>
          <a:off x="1955800" y="1385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161516</xdr:rowOff>
    </xdr:from>
    <xdr:to>
      <xdr:col>2</xdr:col>
      <xdr:colOff>127000</xdr:colOff>
      <xdr:row>82</xdr:row>
      <xdr:rowOff>91666</xdr:rowOff>
    </xdr:to>
    <xdr:sp macro="" textlink="">
      <xdr:nvSpPr>
        <xdr:cNvPr id="221" name="円/楕円 220"/>
        <xdr:cNvSpPr/>
      </xdr:nvSpPr>
      <xdr:spPr>
        <a:xfrm>
          <a:off x="1397000" y="140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101843</xdr:rowOff>
    </xdr:from>
    <xdr:ext cx="762000" cy="259045"/>
    <xdr:sp macro="" textlink="">
      <xdr:nvSpPr>
        <xdr:cNvPr id="222" name="テキスト ボックス 221"/>
        <xdr:cNvSpPr txBox="1"/>
      </xdr:nvSpPr>
      <xdr:spPr>
        <a:xfrm>
          <a:off x="1066800" y="1381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類似団体と比べて、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ポイント下回っている。平成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年度は国が臨時的な給与の減額支給措置を実施したことから、相対的に市の指数が大きく上昇した。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引き続き、社会情勢の変化や国の給与水準を踏まえ、適正化に努めていく。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83</xdr:row>
      <xdr:rowOff>26105</xdr:rowOff>
    </xdr:to>
    <xdr:cxnSp macro="">
      <xdr:nvCxnSpPr>
        <xdr:cNvPr id="256" name="直線コネクタ 255"/>
        <xdr:cNvCxnSpPr/>
      </xdr:nvCxnSpPr>
      <xdr:spPr>
        <a:xfrm>
          <a:off x="16179800" y="14108995"/>
          <a:ext cx="8382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83</xdr:row>
      <xdr:rowOff>66322</xdr:rowOff>
    </xdr:to>
    <xdr:cxnSp macro="">
      <xdr:nvCxnSpPr>
        <xdr:cNvPr id="259" name="直線コネクタ 258"/>
        <xdr:cNvCxnSpPr/>
      </xdr:nvCxnSpPr>
      <xdr:spPr>
        <a:xfrm flipV="1">
          <a:off x="15290800" y="1410899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88</xdr:row>
      <xdr:rowOff>147461</xdr:rowOff>
    </xdr:to>
    <xdr:cxnSp macro="">
      <xdr:nvCxnSpPr>
        <xdr:cNvPr id="262" name="直線コネクタ 261"/>
        <xdr:cNvCxnSpPr/>
      </xdr:nvCxnSpPr>
      <xdr:spPr>
        <a:xfrm flipV="1">
          <a:off x="14401800" y="14296672"/>
          <a:ext cx="889000" cy="9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147461</xdr:rowOff>
    </xdr:from>
    <xdr:to>
      <xdr:col>21</xdr:col>
      <xdr:colOff>0</xdr:colOff>
      <xdr:row>89</xdr:row>
      <xdr:rowOff>29634</xdr:rowOff>
    </xdr:to>
    <xdr:cxnSp macro="">
      <xdr:nvCxnSpPr>
        <xdr:cNvPr id="265" name="直線コネクタ 264"/>
        <xdr:cNvCxnSpPr/>
      </xdr:nvCxnSpPr>
      <xdr:spPr>
        <a:xfrm flipV="1">
          <a:off x="13512800" y="152350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75" name="円/楕円 274"/>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163282</xdr:rowOff>
    </xdr:from>
    <xdr:ext cx="762000" cy="259045"/>
    <xdr:sp macro="" textlink="">
      <xdr:nvSpPr>
        <xdr:cNvPr id="276"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77" name="円/楕円 276"/>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78" name="テキスト ボックス 277"/>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79" name="円/楕円 278"/>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127299</xdr:rowOff>
    </xdr:from>
    <xdr:ext cx="762000" cy="259045"/>
    <xdr:sp macro="" textlink="">
      <xdr:nvSpPr>
        <xdr:cNvPr id="280" name="テキスト ボックス 279"/>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96661</xdr:rowOff>
    </xdr:from>
    <xdr:to>
      <xdr:col>21</xdr:col>
      <xdr:colOff>50800</xdr:colOff>
      <xdr:row>89</xdr:row>
      <xdr:rowOff>26811</xdr:rowOff>
    </xdr:to>
    <xdr:sp macro="" textlink="">
      <xdr:nvSpPr>
        <xdr:cNvPr id="281" name="円/楕円 280"/>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36988</xdr:rowOff>
    </xdr:from>
    <xdr:ext cx="762000" cy="259045"/>
    <xdr:sp macro="" textlink="">
      <xdr:nvSpPr>
        <xdr:cNvPr id="282" name="テキスト ボックス 281"/>
        <xdr:cNvSpPr txBox="1"/>
      </xdr:nvSpPr>
      <xdr:spPr>
        <a:xfrm>
          <a:off x="14020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3" name="円/楕円 282"/>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84" name="テキスト ボックス 283"/>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年間の数値目標を集中改革プランに掲げ、</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名（Ｈ</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459</a:t>
          </a:r>
          <a:r>
            <a:rPr lang="ja-JP" altLang="ja-JP" sz="1100" b="0" i="0" baseline="0">
              <a:solidFill>
                <a:schemeClr val="dk1"/>
              </a:solidFill>
              <a:effectLst/>
              <a:latin typeface="+mn-lt"/>
              <a:ea typeface="+mn-ea"/>
              <a:cs typeface="+mn-cs"/>
            </a:rPr>
            <a:t>人→Ｈ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393</a:t>
          </a:r>
          <a:r>
            <a:rPr lang="ja-JP" altLang="ja-JP" sz="1100" b="0" i="0" baseline="0">
              <a:solidFill>
                <a:schemeClr val="dk1"/>
              </a:solidFill>
              <a:effectLst/>
              <a:latin typeface="+mn-lt"/>
              <a:ea typeface="+mn-ea"/>
              <a:cs typeface="+mn-cs"/>
            </a:rPr>
            <a:t>人）の削減を行ってきたことなどにより類似団体の平均より</a:t>
          </a:r>
          <a:r>
            <a:rPr lang="en-US" altLang="ja-JP" sz="1100" b="0" i="0" baseline="0">
              <a:solidFill>
                <a:schemeClr val="dk1"/>
              </a:solidFill>
              <a:effectLst/>
              <a:latin typeface="+mn-lt"/>
              <a:ea typeface="+mn-ea"/>
              <a:cs typeface="+mn-cs"/>
            </a:rPr>
            <a:t>0.89</a:t>
          </a:r>
          <a:r>
            <a:rPr lang="ja-JP" altLang="ja-JP" sz="1100" b="0" i="0" baseline="0">
              <a:solidFill>
                <a:schemeClr val="dk1"/>
              </a:solidFill>
              <a:effectLst/>
              <a:latin typeface="+mn-lt"/>
              <a:ea typeface="+mn-ea"/>
              <a:cs typeface="+mn-cs"/>
            </a:rPr>
            <a:t>ポイント下回っている。平成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年度職員数については、普通会計で</a:t>
          </a:r>
          <a:r>
            <a:rPr lang="en-US" altLang="ja-JP" sz="1100" b="0" i="0" baseline="0">
              <a:solidFill>
                <a:schemeClr val="dk1"/>
              </a:solidFill>
              <a:effectLst/>
              <a:latin typeface="+mn-lt"/>
              <a:ea typeface="+mn-ea"/>
              <a:cs typeface="+mn-cs"/>
            </a:rPr>
            <a:t>317</a:t>
          </a:r>
          <a:r>
            <a:rPr lang="ja-JP" altLang="ja-JP" sz="1100" b="0" i="0" baseline="0">
              <a:solidFill>
                <a:schemeClr val="dk1"/>
              </a:solidFill>
              <a:effectLst/>
              <a:latin typeface="+mn-lt"/>
              <a:ea typeface="+mn-ea"/>
              <a:cs typeface="+mn-cs"/>
            </a:rPr>
            <a:t>名、公営企業関係職員を含めると</a:t>
          </a:r>
          <a:r>
            <a:rPr lang="en-US" altLang="ja-JP" sz="1100" b="0" i="0" baseline="0">
              <a:solidFill>
                <a:schemeClr val="dk1"/>
              </a:solidFill>
              <a:effectLst/>
              <a:latin typeface="+mn-lt"/>
              <a:ea typeface="+mn-ea"/>
              <a:cs typeface="+mn-cs"/>
            </a:rPr>
            <a:t>353</a:t>
          </a:r>
          <a:r>
            <a:rPr lang="ja-JP" altLang="ja-JP" sz="1100" b="0" i="0" baseline="0">
              <a:solidFill>
                <a:schemeClr val="dk1"/>
              </a:solidFill>
              <a:effectLst/>
              <a:latin typeface="+mn-lt"/>
              <a:ea typeface="+mn-ea"/>
              <a:cs typeface="+mn-cs"/>
            </a:rPr>
            <a:t>名である。平成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年間の定員適正化計画の中では平成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年度職員数を、公営企業関係職員を含め</a:t>
          </a:r>
          <a:r>
            <a:rPr lang="en-US" altLang="ja-JP" sz="1100" b="0" i="0" baseline="0">
              <a:solidFill>
                <a:schemeClr val="dk1"/>
              </a:solidFill>
              <a:effectLst/>
              <a:latin typeface="+mn-lt"/>
              <a:ea typeface="+mn-ea"/>
              <a:cs typeface="+mn-cs"/>
            </a:rPr>
            <a:t>328</a:t>
          </a:r>
          <a:r>
            <a:rPr lang="ja-JP" altLang="ja-JP" sz="1100" b="0" i="0" baseline="0">
              <a:solidFill>
                <a:schemeClr val="dk1"/>
              </a:solidFill>
              <a:effectLst/>
              <a:latin typeface="+mn-lt"/>
              <a:ea typeface="+mn-ea"/>
              <a:cs typeface="+mn-cs"/>
            </a:rPr>
            <a:t>名としているが、庁舎が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つに分散していることにより、窓口職員を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庁舎全てに配置していることなどが、職員削減の妨げになっている。組織機構の見直しや、臨時嘱託職員を有効活用しながら、職員の削減を行っていく。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63319</xdr:rowOff>
    </xdr:from>
    <xdr:to>
      <xdr:col>24</xdr:col>
      <xdr:colOff>558800</xdr:colOff>
      <xdr:row>60</xdr:row>
      <xdr:rowOff>77107</xdr:rowOff>
    </xdr:to>
    <xdr:cxnSp macro="">
      <xdr:nvCxnSpPr>
        <xdr:cNvPr id="321" name="直線コネクタ 320"/>
        <xdr:cNvCxnSpPr/>
      </xdr:nvCxnSpPr>
      <xdr:spPr>
        <a:xfrm flipV="1">
          <a:off x="16179800" y="1035031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77107</xdr:rowOff>
    </xdr:from>
    <xdr:to>
      <xdr:col>23</xdr:col>
      <xdr:colOff>406400</xdr:colOff>
      <xdr:row>60</xdr:row>
      <xdr:rowOff>120197</xdr:rowOff>
    </xdr:to>
    <xdr:cxnSp macro="">
      <xdr:nvCxnSpPr>
        <xdr:cNvPr id="324" name="直線コネクタ 323"/>
        <xdr:cNvCxnSpPr/>
      </xdr:nvCxnSpPr>
      <xdr:spPr>
        <a:xfrm flipV="1">
          <a:off x="15290800" y="10364107"/>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6" name="テキスト ボックス 325"/>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120197</xdr:rowOff>
    </xdr:from>
    <xdr:to>
      <xdr:col>22</xdr:col>
      <xdr:colOff>203200</xdr:colOff>
      <xdr:row>60</xdr:row>
      <xdr:rowOff>163285</xdr:rowOff>
    </xdr:to>
    <xdr:cxnSp macro="">
      <xdr:nvCxnSpPr>
        <xdr:cNvPr id="327" name="直線コネクタ 326"/>
        <xdr:cNvCxnSpPr/>
      </xdr:nvCxnSpPr>
      <xdr:spPr>
        <a:xfrm flipV="1">
          <a:off x="14401800" y="10407197"/>
          <a:ext cx="889000" cy="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9" name="テキスト ボックス 328"/>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163285</xdr:rowOff>
    </xdr:from>
    <xdr:to>
      <xdr:col>21</xdr:col>
      <xdr:colOff>0</xdr:colOff>
      <xdr:row>61</xdr:row>
      <xdr:rowOff>31478</xdr:rowOff>
    </xdr:to>
    <xdr:cxnSp macro="">
      <xdr:nvCxnSpPr>
        <xdr:cNvPr id="330" name="直線コネクタ 329"/>
        <xdr:cNvCxnSpPr/>
      </xdr:nvCxnSpPr>
      <xdr:spPr>
        <a:xfrm flipV="1">
          <a:off x="13512800" y="10450285"/>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2" name="テキスト ボックス 331"/>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4" name="テキスト ボックス 333"/>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40" name="円/楕円 339"/>
        <xdr:cNvSpPr/>
      </xdr:nvSpPr>
      <xdr:spPr>
        <a:xfrm>
          <a:off x="16967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29046</xdr:rowOff>
    </xdr:from>
    <xdr:ext cx="762000" cy="259045"/>
    <xdr:sp macro="" textlink="">
      <xdr:nvSpPr>
        <xdr:cNvPr id="341" name="定員管理の状況該当値テキスト"/>
        <xdr:cNvSpPr txBox="1"/>
      </xdr:nvSpPr>
      <xdr:spPr>
        <a:xfrm>
          <a:off x="17106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26307</xdr:rowOff>
    </xdr:from>
    <xdr:to>
      <xdr:col>23</xdr:col>
      <xdr:colOff>457200</xdr:colOff>
      <xdr:row>60</xdr:row>
      <xdr:rowOff>127907</xdr:rowOff>
    </xdr:to>
    <xdr:sp macro="" textlink="">
      <xdr:nvSpPr>
        <xdr:cNvPr id="342" name="円/楕円 341"/>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138084</xdr:rowOff>
    </xdr:from>
    <xdr:ext cx="736600" cy="259045"/>
    <xdr:sp macro="" textlink="">
      <xdr:nvSpPr>
        <xdr:cNvPr id="343" name="テキスト ボックス 342"/>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69397</xdr:rowOff>
    </xdr:from>
    <xdr:to>
      <xdr:col>22</xdr:col>
      <xdr:colOff>254000</xdr:colOff>
      <xdr:row>60</xdr:row>
      <xdr:rowOff>170997</xdr:rowOff>
    </xdr:to>
    <xdr:sp macro="" textlink="">
      <xdr:nvSpPr>
        <xdr:cNvPr id="344" name="円/楕円 343"/>
        <xdr:cNvSpPr/>
      </xdr:nvSpPr>
      <xdr:spPr>
        <a:xfrm>
          <a:off x="15240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9724</xdr:rowOff>
    </xdr:from>
    <xdr:ext cx="762000" cy="259045"/>
    <xdr:sp macro="" textlink="">
      <xdr:nvSpPr>
        <xdr:cNvPr id="345" name="テキスト ボックス 344"/>
        <xdr:cNvSpPr txBox="1"/>
      </xdr:nvSpPr>
      <xdr:spPr>
        <a:xfrm>
          <a:off x="14909800" y="1012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112485</xdr:rowOff>
    </xdr:from>
    <xdr:to>
      <xdr:col>21</xdr:col>
      <xdr:colOff>50800</xdr:colOff>
      <xdr:row>61</xdr:row>
      <xdr:rowOff>42635</xdr:rowOff>
    </xdr:to>
    <xdr:sp macro="" textlink="">
      <xdr:nvSpPr>
        <xdr:cNvPr id="346" name="円/楕円 345"/>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52812</xdr:rowOff>
    </xdr:from>
    <xdr:ext cx="762000" cy="259045"/>
    <xdr:sp macro="" textlink="">
      <xdr:nvSpPr>
        <xdr:cNvPr id="347" name="テキスト ボックス 34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152128</xdr:rowOff>
    </xdr:from>
    <xdr:to>
      <xdr:col>19</xdr:col>
      <xdr:colOff>533400</xdr:colOff>
      <xdr:row>61</xdr:row>
      <xdr:rowOff>82278</xdr:rowOff>
    </xdr:to>
    <xdr:sp macro="" textlink="">
      <xdr:nvSpPr>
        <xdr:cNvPr id="348" name="円/楕円 347"/>
        <xdr:cNvSpPr/>
      </xdr:nvSpPr>
      <xdr:spPr>
        <a:xfrm>
          <a:off x="13462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92455</xdr:rowOff>
    </xdr:from>
    <xdr:ext cx="762000" cy="259045"/>
    <xdr:sp macro="" textlink="">
      <xdr:nvSpPr>
        <xdr:cNvPr id="349" name="テキスト ボックス 348"/>
        <xdr:cNvSpPr txBox="1"/>
      </xdr:nvSpPr>
      <xdr:spPr>
        <a:xfrm>
          <a:off x="13131800" y="102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ポイント減少し、類似団体の平均値より</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今後は学校等適正配置計画に基づく統合校の施設整備等により、公債費が増加することが見込まれることから、集中改革プランに基づき、地方債を財源とする事業の実施については、事業の必要性及び事業費の精査により、起債の発行額を抑制し、実質公債費比率の上昇を抑えるよう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149981</xdr:rowOff>
    </xdr:from>
    <xdr:to>
      <xdr:col>24</xdr:col>
      <xdr:colOff>558800</xdr:colOff>
      <xdr:row>41</xdr:row>
      <xdr:rowOff>116417</xdr:rowOff>
    </xdr:to>
    <xdr:cxnSp macro="">
      <xdr:nvCxnSpPr>
        <xdr:cNvPr id="385" name="直線コネクタ 384"/>
        <xdr:cNvCxnSpPr/>
      </xdr:nvCxnSpPr>
      <xdr:spPr>
        <a:xfrm flipV="1">
          <a:off x="16179800" y="700798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6"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59872</xdr:rowOff>
    </xdr:to>
    <xdr:cxnSp macro="">
      <xdr:nvCxnSpPr>
        <xdr:cNvPr id="388" name="直線コネクタ 387"/>
        <xdr:cNvCxnSpPr/>
      </xdr:nvCxnSpPr>
      <xdr:spPr>
        <a:xfrm flipV="1">
          <a:off x="15290800" y="71458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59872</xdr:rowOff>
    </xdr:from>
    <xdr:to>
      <xdr:col>22</xdr:col>
      <xdr:colOff>203200</xdr:colOff>
      <xdr:row>42</xdr:row>
      <xdr:rowOff>140305</xdr:rowOff>
    </xdr:to>
    <xdr:cxnSp macro="">
      <xdr:nvCxnSpPr>
        <xdr:cNvPr id="391" name="直線コネクタ 390"/>
        <xdr:cNvCxnSpPr/>
      </xdr:nvCxnSpPr>
      <xdr:spPr>
        <a:xfrm flipV="1">
          <a:off x="14401800" y="72607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72269</xdr:rowOff>
    </xdr:to>
    <xdr:cxnSp macro="">
      <xdr:nvCxnSpPr>
        <xdr:cNvPr id="394" name="直線コネクタ 393"/>
        <xdr:cNvCxnSpPr/>
      </xdr:nvCxnSpPr>
      <xdr:spPr>
        <a:xfrm flipV="1">
          <a:off x="13512800" y="73412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99181</xdr:rowOff>
    </xdr:from>
    <xdr:to>
      <xdr:col>24</xdr:col>
      <xdr:colOff>609600</xdr:colOff>
      <xdr:row>41</xdr:row>
      <xdr:rowOff>29331</xdr:rowOff>
    </xdr:to>
    <xdr:sp macro="" textlink="">
      <xdr:nvSpPr>
        <xdr:cNvPr id="404" name="円/楕円 403"/>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115708</xdr:rowOff>
    </xdr:from>
    <xdr:ext cx="762000" cy="259045"/>
    <xdr:sp macro="" textlink="">
      <xdr:nvSpPr>
        <xdr:cNvPr id="405" name="公債費負担の状況該当値テキスト"/>
        <xdr:cNvSpPr txBox="1"/>
      </xdr:nvSpPr>
      <xdr:spPr>
        <a:xfrm>
          <a:off x="17106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6" name="円/楕円 405"/>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5944</xdr:rowOff>
    </xdr:from>
    <xdr:ext cx="736600" cy="259045"/>
    <xdr:sp macro="" textlink="">
      <xdr:nvSpPr>
        <xdr:cNvPr id="407" name="テキスト ボックス 406"/>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9072</xdr:rowOff>
    </xdr:from>
    <xdr:to>
      <xdr:col>22</xdr:col>
      <xdr:colOff>254000</xdr:colOff>
      <xdr:row>42</xdr:row>
      <xdr:rowOff>110672</xdr:rowOff>
    </xdr:to>
    <xdr:sp macro="" textlink="">
      <xdr:nvSpPr>
        <xdr:cNvPr id="408" name="円/楕円 407"/>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120849</xdr:rowOff>
    </xdr:from>
    <xdr:ext cx="762000" cy="259045"/>
    <xdr:sp macro="" textlink="">
      <xdr:nvSpPr>
        <xdr:cNvPr id="409" name="テキスト ボックス 408"/>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10" name="円/楕円 409"/>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29832</xdr:rowOff>
    </xdr:from>
    <xdr:ext cx="762000" cy="259045"/>
    <xdr:sp macro="" textlink="">
      <xdr:nvSpPr>
        <xdr:cNvPr id="411" name="テキスト ボックス 410"/>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12" name="円/楕円 411"/>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13" name="テキスト ボックス 412"/>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42.7</a:t>
          </a:r>
          <a:r>
            <a:rPr lang="ja-JP" altLang="ja-JP" sz="1100" b="0" i="0" baseline="0">
              <a:solidFill>
                <a:schemeClr val="dk1"/>
              </a:solidFill>
              <a:effectLst/>
              <a:latin typeface="+mn-lt"/>
              <a:ea typeface="+mn-ea"/>
              <a:cs typeface="+mn-cs"/>
            </a:rPr>
            <a:t>ポイント高くなっているが，前年度と比較すると</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ポイント減少している。地方債現在高も増えているが、臨時財政対策債や合併特例債など、交付税措置のある有利な地方債を多く借り入れていることや職員数の減少による退職手当負担見込額の減少等により、将来負担比率は下がっている。</a:t>
          </a:r>
          <a:endParaRPr lang="ja-JP" altLang="ja-JP" sz="1400">
            <a:effectLst/>
          </a:endParaRPr>
        </a:p>
        <a:p>
          <a:pPr rtl="0"/>
          <a:r>
            <a:rPr lang="ja-JP" altLang="ja-JP" sz="1100" b="0" i="0" baseline="0">
              <a:solidFill>
                <a:schemeClr val="dk1"/>
              </a:solidFill>
              <a:effectLst/>
              <a:latin typeface="+mn-lt"/>
              <a:ea typeface="+mn-ea"/>
              <a:cs typeface="+mn-cs"/>
            </a:rPr>
            <a:t>今後も新規事業の実施については、緊急性や優先順位を見極めながら行うこととし、財政の健全化に努める。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63288</xdr:rowOff>
    </xdr:from>
    <xdr:to>
      <xdr:col>24</xdr:col>
      <xdr:colOff>558800</xdr:colOff>
      <xdr:row>17</xdr:row>
      <xdr:rowOff>99483</xdr:rowOff>
    </xdr:to>
    <xdr:cxnSp macro="">
      <xdr:nvCxnSpPr>
        <xdr:cNvPr id="447" name="直線コネクタ 446"/>
        <xdr:cNvCxnSpPr/>
      </xdr:nvCxnSpPr>
      <xdr:spPr>
        <a:xfrm flipV="1">
          <a:off x="16179800" y="297793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99483</xdr:rowOff>
    </xdr:from>
    <xdr:to>
      <xdr:col>23</xdr:col>
      <xdr:colOff>406400</xdr:colOff>
      <xdr:row>17</xdr:row>
      <xdr:rowOff>105918</xdr:rowOff>
    </xdr:to>
    <xdr:cxnSp macro="">
      <xdr:nvCxnSpPr>
        <xdr:cNvPr id="450" name="直線コネクタ 449"/>
        <xdr:cNvCxnSpPr/>
      </xdr:nvCxnSpPr>
      <xdr:spPr>
        <a:xfrm flipV="1">
          <a:off x="15290800" y="3014133"/>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105918</xdr:rowOff>
    </xdr:from>
    <xdr:to>
      <xdr:col>22</xdr:col>
      <xdr:colOff>203200</xdr:colOff>
      <xdr:row>17</xdr:row>
      <xdr:rowOff>134874</xdr:rowOff>
    </xdr:to>
    <xdr:cxnSp macro="">
      <xdr:nvCxnSpPr>
        <xdr:cNvPr id="453" name="直線コネクタ 452"/>
        <xdr:cNvCxnSpPr/>
      </xdr:nvCxnSpPr>
      <xdr:spPr>
        <a:xfrm flipV="1">
          <a:off x="14401800" y="30205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5" name="テキスト ボックス 454"/>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134874</xdr:rowOff>
    </xdr:from>
    <xdr:to>
      <xdr:col>21</xdr:col>
      <xdr:colOff>0</xdr:colOff>
      <xdr:row>17</xdr:row>
      <xdr:rowOff>140504</xdr:rowOff>
    </xdr:to>
    <xdr:cxnSp macro="">
      <xdr:nvCxnSpPr>
        <xdr:cNvPr id="456" name="直線コネクタ 455"/>
        <xdr:cNvCxnSpPr/>
      </xdr:nvCxnSpPr>
      <xdr:spPr>
        <a:xfrm flipV="1">
          <a:off x="13512800" y="304952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8" name="テキスト ボックス 457"/>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60" name="テキスト ボックス 459"/>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12488</xdr:rowOff>
    </xdr:from>
    <xdr:to>
      <xdr:col>24</xdr:col>
      <xdr:colOff>609600</xdr:colOff>
      <xdr:row>17</xdr:row>
      <xdr:rowOff>114088</xdr:rowOff>
    </xdr:to>
    <xdr:sp macro="" textlink="">
      <xdr:nvSpPr>
        <xdr:cNvPr id="466" name="円/楕円 465"/>
        <xdr:cNvSpPr/>
      </xdr:nvSpPr>
      <xdr:spPr>
        <a:xfrm>
          <a:off x="169672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156015</xdr:rowOff>
    </xdr:from>
    <xdr:ext cx="762000" cy="259045"/>
    <xdr:sp macro="" textlink="">
      <xdr:nvSpPr>
        <xdr:cNvPr id="467" name="将来負担の状況該当値テキスト"/>
        <xdr:cNvSpPr txBox="1"/>
      </xdr:nvSpPr>
      <xdr:spPr>
        <a:xfrm>
          <a:off x="17106900" y="289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48683</xdr:rowOff>
    </xdr:from>
    <xdr:to>
      <xdr:col>23</xdr:col>
      <xdr:colOff>457200</xdr:colOff>
      <xdr:row>17</xdr:row>
      <xdr:rowOff>150283</xdr:rowOff>
    </xdr:to>
    <xdr:sp macro="" textlink="">
      <xdr:nvSpPr>
        <xdr:cNvPr id="468" name="円/楕円 467"/>
        <xdr:cNvSpPr/>
      </xdr:nvSpPr>
      <xdr:spPr>
        <a:xfrm>
          <a:off x="16129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135060</xdr:rowOff>
    </xdr:from>
    <xdr:ext cx="736600" cy="259045"/>
    <xdr:sp macro="" textlink="">
      <xdr:nvSpPr>
        <xdr:cNvPr id="469" name="テキスト ボックス 468"/>
        <xdr:cNvSpPr txBox="1"/>
      </xdr:nvSpPr>
      <xdr:spPr>
        <a:xfrm>
          <a:off x="15798800" y="304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55118</xdr:rowOff>
    </xdr:from>
    <xdr:to>
      <xdr:col>22</xdr:col>
      <xdr:colOff>254000</xdr:colOff>
      <xdr:row>17</xdr:row>
      <xdr:rowOff>156718</xdr:rowOff>
    </xdr:to>
    <xdr:sp macro="" textlink="">
      <xdr:nvSpPr>
        <xdr:cNvPr id="470" name="円/楕円 469"/>
        <xdr:cNvSpPr/>
      </xdr:nvSpPr>
      <xdr:spPr>
        <a:xfrm>
          <a:off x="15240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141495</xdr:rowOff>
    </xdr:from>
    <xdr:ext cx="762000" cy="259045"/>
    <xdr:sp macro="" textlink="">
      <xdr:nvSpPr>
        <xdr:cNvPr id="471" name="テキスト ボックス 470"/>
        <xdr:cNvSpPr txBox="1"/>
      </xdr:nvSpPr>
      <xdr:spPr>
        <a:xfrm>
          <a:off x="14909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84074</xdr:rowOff>
    </xdr:from>
    <xdr:to>
      <xdr:col>21</xdr:col>
      <xdr:colOff>50800</xdr:colOff>
      <xdr:row>18</xdr:row>
      <xdr:rowOff>14224</xdr:rowOff>
    </xdr:to>
    <xdr:sp macro="" textlink="">
      <xdr:nvSpPr>
        <xdr:cNvPr id="472" name="円/楕円 471"/>
        <xdr:cNvSpPr/>
      </xdr:nvSpPr>
      <xdr:spPr>
        <a:xfrm>
          <a:off x="14351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170451</xdr:rowOff>
    </xdr:from>
    <xdr:ext cx="762000" cy="259045"/>
    <xdr:sp macro="" textlink="">
      <xdr:nvSpPr>
        <xdr:cNvPr id="473" name="テキスト ボックス 472"/>
        <xdr:cNvSpPr txBox="1"/>
      </xdr:nvSpPr>
      <xdr:spPr>
        <a:xfrm>
          <a:off x="14020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89704</xdr:rowOff>
    </xdr:from>
    <xdr:to>
      <xdr:col>19</xdr:col>
      <xdr:colOff>533400</xdr:colOff>
      <xdr:row>18</xdr:row>
      <xdr:rowOff>19854</xdr:rowOff>
    </xdr:to>
    <xdr:sp macro="" textlink="">
      <xdr:nvSpPr>
        <xdr:cNvPr id="474" name="円/楕円 473"/>
        <xdr:cNvSpPr/>
      </xdr:nvSpPr>
      <xdr:spPr>
        <a:xfrm>
          <a:off x="13462000" y="30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4631</xdr:rowOff>
    </xdr:from>
    <xdr:ext cx="762000" cy="259045"/>
    <xdr:sp macro="" textlink="">
      <xdr:nvSpPr>
        <xdr:cNvPr id="475" name="テキスト ボックス 474"/>
        <xdr:cNvSpPr txBox="1"/>
      </xdr:nvSpPr>
      <xdr:spPr>
        <a:xfrm>
          <a:off x="13131800" y="309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36,701
35,781
222.48
19,267,289
18,579,354
524,248
11,236,689
20,045,150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人件費については、昨年度より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ポイント減少している。原因としては、職員数の減少による歳出額の減によるものである。しかしながら、類似団体平均と比べると</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上回っている。今後も職員定員適正化計画に基づき、適正な定員管理を進めるとともに、民間でも実施可能な部分を民間に委託していくことや嘱託職員等の配置を進めながら人件費の削減に努めていく。</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133350</xdr:rowOff>
    </xdr:from>
    <xdr:to>
      <xdr:col>7</xdr:col>
      <xdr:colOff>15875</xdr:colOff>
      <xdr:row>38</xdr:row>
      <xdr:rowOff>63500</xdr:rowOff>
    </xdr:to>
    <xdr:cxnSp macro="">
      <xdr:nvCxnSpPr>
        <xdr:cNvPr id="66" name="直線コネクタ 65"/>
        <xdr:cNvCxnSpPr/>
      </xdr:nvCxnSpPr>
      <xdr:spPr>
        <a:xfrm flipV="1">
          <a:off x="3987800" y="6477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63500</xdr:rowOff>
    </xdr:from>
    <xdr:to>
      <xdr:col>5</xdr:col>
      <xdr:colOff>549275</xdr:colOff>
      <xdr:row>38</xdr:row>
      <xdr:rowOff>165100</xdr:rowOff>
    </xdr:to>
    <xdr:cxnSp macro="">
      <xdr:nvCxnSpPr>
        <xdr:cNvPr id="69" name="直線コネクタ 68"/>
        <xdr:cNvCxnSpPr/>
      </xdr:nvCxnSpPr>
      <xdr:spPr>
        <a:xfrm flipV="1">
          <a:off x="3098800" y="657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57150</xdr:rowOff>
    </xdr:to>
    <xdr:cxnSp macro="">
      <xdr:nvCxnSpPr>
        <xdr:cNvPr id="72" name="直線コネクタ 71"/>
        <xdr:cNvCxnSpPr/>
      </xdr:nvCxnSpPr>
      <xdr:spPr>
        <a:xfrm flipV="1">
          <a:off x="2209800" y="668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57150</xdr:rowOff>
    </xdr:to>
    <xdr:cxnSp macro="">
      <xdr:nvCxnSpPr>
        <xdr:cNvPr id="75" name="直線コネクタ 74"/>
        <xdr:cNvCxnSpPr/>
      </xdr:nvCxnSpPr>
      <xdr:spPr>
        <a:xfrm>
          <a:off x="1320800" y="671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82550</xdr:rowOff>
    </xdr:from>
    <xdr:to>
      <xdr:col>7</xdr:col>
      <xdr:colOff>66675</xdr:colOff>
      <xdr:row>38</xdr:row>
      <xdr:rowOff>12700</xdr:rowOff>
    </xdr:to>
    <xdr:sp macro="" textlink="">
      <xdr:nvSpPr>
        <xdr:cNvPr id="85" name="円/楕円 84"/>
        <xdr:cNvSpPr/>
      </xdr:nvSpPr>
      <xdr:spPr>
        <a:xfrm>
          <a:off x="47752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54627</xdr:rowOff>
    </xdr:from>
    <xdr:ext cx="762000" cy="259045"/>
    <xdr:sp macro="" textlink="">
      <xdr:nvSpPr>
        <xdr:cNvPr id="86" name="人件費該当値テキスト"/>
        <xdr:cNvSpPr txBox="1"/>
      </xdr:nvSpPr>
      <xdr:spPr>
        <a:xfrm>
          <a:off x="49149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12700</xdr:rowOff>
    </xdr:from>
    <xdr:to>
      <xdr:col>5</xdr:col>
      <xdr:colOff>600075</xdr:colOff>
      <xdr:row>38</xdr:row>
      <xdr:rowOff>114300</xdr:rowOff>
    </xdr:to>
    <xdr:sp macro="" textlink="">
      <xdr:nvSpPr>
        <xdr:cNvPr id="87" name="円/楕円 86"/>
        <xdr:cNvSpPr/>
      </xdr:nvSpPr>
      <xdr:spPr>
        <a:xfrm>
          <a:off x="3937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88" name="テキスト ボックス 87"/>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6350</xdr:rowOff>
    </xdr:from>
    <xdr:to>
      <xdr:col>3</xdr:col>
      <xdr:colOff>193675</xdr:colOff>
      <xdr:row>39</xdr:row>
      <xdr:rowOff>107950</xdr:rowOff>
    </xdr:to>
    <xdr:sp macro="" textlink="">
      <xdr:nvSpPr>
        <xdr:cNvPr id="91" name="円/楕円 90"/>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92" name="テキスト ボックス 91"/>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3" name="円/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、類似団体平均と比べ</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ポイント上回る結果となった。これは、</a:t>
          </a:r>
          <a:r>
            <a:rPr lang="ja-JP" altLang="en-US" sz="1100" b="0" i="0" baseline="0">
              <a:solidFill>
                <a:schemeClr val="dk1"/>
              </a:solidFill>
              <a:effectLst/>
              <a:latin typeface="+mn-lt"/>
              <a:ea typeface="+mn-ea"/>
              <a:cs typeface="+mn-cs"/>
            </a:rPr>
            <a:t>光熱水費や施設の点検委託料が減少したことによる。</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施設の統合を見据えながら、光熱水費・管理委託料等を減らし、数値が上がらないように努めていく。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18</xdr:row>
      <xdr:rowOff>165100</xdr:rowOff>
    </xdr:to>
    <xdr:cxnSp macro="">
      <xdr:nvCxnSpPr>
        <xdr:cNvPr id="127" name="直線コネクタ 126"/>
        <xdr:cNvCxnSpPr/>
      </xdr:nvCxnSpPr>
      <xdr:spPr>
        <a:xfrm flipV="1">
          <a:off x="15671800" y="3200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0</xdr:rowOff>
    </xdr:from>
    <xdr:to>
      <xdr:col>22</xdr:col>
      <xdr:colOff>565150</xdr:colOff>
      <xdr:row>18</xdr:row>
      <xdr:rowOff>165100</xdr:rowOff>
    </xdr:to>
    <xdr:cxnSp macro="">
      <xdr:nvCxnSpPr>
        <xdr:cNvPr id="130" name="直線コネクタ 129"/>
        <xdr:cNvCxnSpPr/>
      </xdr:nvCxnSpPr>
      <xdr:spPr>
        <a:xfrm>
          <a:off x="14782800" y="3086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0</xdr:rowOff>
    </xdr:to>
    <xdr:cxnSp macro="">
      <xdr:nvCxnSpPr>
        <xdr:cNvPr id="133" name="直線コネクタ 132"/>
        <xdr:cNvCxnSpPr/>
      </xdr:nvCxnSpPr>
      <xdr:spPr>
        <a:xfrm>
          <a:off x="13893800" y="306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17</xdr:row>
      <xdr:rowOff>146050</xdr:rowOff>
    </xdr:to>
    <xdr:cxnSp macro="">
      <xdr:nvCxnSpPr>
        <xdr:cNvPr id="136" name="直線コネクタ 135"/>
        <xdr:cNvCxnSpPr/>
      </xdr:nvCxnSpPr>
      <xdr:spPr>
        <a:xfrm>
          <a:off x="13004800" y="2895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63500</xdr:rowOff>
    </xdr:from>
    <xdr:to>
      <xdr:col>24</xdr:col>
      <xdr:colOff>82550</xdr:colOff>
      <xdr:row>18</xdr:row>
      <xdr:rowOff>165100</xdr:rowOff>
    </xdr:to>
    <xdr:sp macro="" textlink="">
      <xdr:nvSpPr>
        <xdr:cNvPr id="146" name="円/楕円 145"/>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35577</xdr:rowOff>
    </xdr:from>
    <xdr:ext cx="762000" cy="259045"/>
    <xdr:sp macro="" textlink="">
      <xdr:nvSpPr>
        <xdr:cNvPr id="147" name="物件費該当値テキスト"/>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8" name="円/楕円 147"/>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49" name="テキスト ボックス 148"/>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120650</xdr:rowOff>
    </xdr:from>
    <xdr:to>
      <xdr:col>21</xdr:col>
      <xdr:colOff>412750</xdr:colOff>
      <xdr:row>18</xdr:row>
      <xdr:rowOff>50800</xdr:rowOff>
    </xdr:to>
    <xdr:sp macro="" textlink="">
      <xdr:nvSpPr>
        <xdr:cNvPr id="150" name="円/楕円 149"/>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35577</xdr:rowOff>
    </xdr:from>
    <xdr:ext cx="762000" cy="259045"/>
    <xdr:sp macro="" textlink="">
      <xdr:nvSpPr>
        <xdr:cNvPr id="151" name="テキスト ボックス 150"/>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2" name="円/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a:t>
          </a:r>
          <a:r>
            <a:rPr lang="ja-JP" altLang="en-US" sz="1100" b="0" i="0" baseline="0">
              <a:solidFill>
                <a:schemeClr val="dk1"/>
              </a:solidFill>
              <a:effectLst/>
              <a:latin typeface="+mn-lt"/>
              <a:ea typeface="+mn-ea"/>
              <a:cs typeface="+mn-cs"/>
            </a:rPr>
            <a:t>度と比べ</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ポイント増加している</a:t>
          </a:r>
          <a:r>
            <a:rPr lang="ja-JP" altLang="ja-JP" sz="1100" b="0" i="0" baseline="0">
              <a:solidFill>
                <a:schemeClr val="dk1"/>
              </a:solidFill>
              <a:effectLst/>
              <a:latin typeface="+mn-lt"/>
              <a:ea typeface="+mn-ea"/>
              <a:cs typeface="+mn-cs"/>
            </a:rPr>
            <a:t>。類似団体の平均と比べ、</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要因としては、生活保護受給者及び障害福祉サービス受給者の増加によるものである。</a:t>
          </a:r>
          <a:r>
            <a:rPr lang="ja-JP" altLang="ja-JP" sz="1100" b="0" i="0" baseline="0">
              <a:solidFill>
                <a:schemeClr val="dk1"/>
              </a:solidFill>
              <a:effectLst/>
              <a:latin typeface="+mn-lt"/>
              <a:ea typeface="+mn-ea"/>
              <a:cs typeface="+mn-cs"/>
            </a:rPr>
            <a:t>今後、少子高齢化に伴う社会保障及び社会福祉費の増加、生活保護受給者の増加等により、扶助費が増加することが見込まれる。削減を図ることは困難と思われるが、類似団体の平均を上回らないように努力したい。特に生活保護費や支援費については、資格審査等や給付の適正化及び事務事業の見通しを図り、極力歳出額を抑え財政の健全化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55</xdr:row>
      <xdr:rowOff>37193</xdr:rowOff>
    </xdr:to>
    <xdr:cxnSp macro="">
      <xdr:nvCxnSpPr>
        <xdr:cNvPr id="190" name="直線コネクタ 189"/>
        <xdr:cNvCxnSpPr/>
      </xdr:nvCxnSpPr>
      <xdr:spPr>
        <a:xfrm>
          <a:off x="3987800" y="93199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61685</xdr:rowOff>
    </xdr:to>
    <xdr:cxnSp macro="">
      <xdr:nvCxnSpPr>
        <xdr:cNvPr id="193" name="直線コネクタ 192"/>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61685</xdr:rowOff>
    </xdr:to>
    <xdr:cxnSp macro="">
      <xdr:nvCxnSpPr>
        <xdr:cNvPr id="196" name="直線コネクタ 195"/>
        <xdr:cNvCxnSpPr/>
      </xdr:nvCxnSpPr>
      <xdr:spPr>
        <a:xfrm>
          <a:off x="2209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9" name="直線コネクタ 198"/>
        <xdr:cNvCxnSpPr/>
      </xdr:nvCxnSpPr>
      <xdr:spPr>
        <a:xfrm flipV="1">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9" name="円/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3" name="円/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その他に係る経常収支比率については、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ポイント増加し、類似団体の平均より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回る結果となった。医療費の増加による国民健康保険特別会計操出金の増、高齢者の増加による介護保険の保険給付費に対する繰出金の増が比率の増加の要因となっている。特別会計の財政健全化をはかり、一般会計からの繰出金について負担の軽減を図っ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57150</xdr:rowOff>
    </xdr:from>
    <xdr:to>
      <xdr:col>24</xdr:col>
      <xdr:colOff>31750</xdr:colOff>
      <xdr:row>57</xdr:row>
      <xdr:rowOff>82550</xdr:rowOff>
    </xdr:to>
    <xdr:cxnSp macro="">
      <xdr:nvCxnSpPr>
        <xdr:cNvPr id="251" name="直線コネクタ 250"/>
        <xdr:cNvCxnSpPr/>
      </xdr:nvCxnSpPr>
      <xdr:spPr>
        <a:xfrm>
          <a:off x="15671800" y="9829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44450</xdr:rowOff>
    </xdr:from>
    <xdr:to>
      <xdr:col>22</xdr:col>
      <xdr:colOff>565150</xdr:colOff>
      <xdr:row>57</xdr:row>
      <xdr:rowOff>57150</xdr:rowOff>
    </xdr:to>
    <xdr:cxnSp macro="">
      <xdr:nvCxnSpPr>
        <xdr:cNvPr id="254" name="直線コネクタ 253"/>
        <xdr:cNvCxnSpPr/>
      </xdr:nvCxnSpPr>
      <xdr:spPr>
        <a:xfrm>
          <a:off x="14782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44450</xdr:rowOff>
    </xdr:from>
    <xdr:to>
      <xdr:col>21</xdr:col>
      <xdr:colOff>361950</xdr:colOff>
      <xdr:row>57</xdr:row>
      <xdr:rowOff>82550</xdr:rowOff>
    </xdr:to>
    <xdr:cxnSp macro="">
      <xdr:nvCxnSpPr>
        <xdr:cNvPr id="257" name="直線コネクタ 256"/>
        <xdr:cNvCxnSpPr/>
      </xdr:nvCxnSpPr>
      <xdr:spPr>
        <a:xfrm flipV="1">
          <a:off x="13893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76200</xdr:rowOff>
    </xdr:from>
    <xdr:to>
      <xdr:col>20</xdr:col>
      <xdr:colOff>158750</xdr:colOff>
      <xdr:row>57</xdr:row>
      <xdr:rowOff>82550</xdr:rowOff>
    </xdr:to>
    <xdr:cxnSp macro="">
      <xdr:nvCxnSpPr>
        <xdr:cNvPr id="260" name="直線コネクタ 259"/>
        <xdr:cNvCxnSpPr/>
      </xdr:nvCxnSpPr>
      <xdr:spPr>
        <a:xfrm>
          <a:off x="13004800" y="967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31750</xdr:rowOff>
    </xdr:from>
    <xdr:to>
      <xdr:col>24</xdr:col>
      <xdr:colOff>82550</xdr:colOff>
      <xdr:row>57</xdr:row>
      <xdr:rowOff>133350</xdr:rowOff>
    </xdr:to>
    <xdr:sp macro="" textlink="">
      <xdr:nvSpPr>
        <xdr:cNvPr id="270" name="円/楕円 269"/>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3827</xdr:rowOff>
    </xdr:from>
    <xdr:ext cx="762000" cy="259045"/>
    <xdr:sp macro="" textlink="">
      <xdr:nvSpPr>
        <xdr:cNvPr id="271"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6350</xdr:rowOff>
    </xdr:from>
    <xdr:to>
      <xdr:col>22</xdr:col>
      <xdr:colOff>615950</xdr:colOff>
      <xdr:row>57</xdr:row>
      <xdr:rowOff>107950</xdr:rowOff>
    </xdr:to>
    <xdr:sp macro="" textlink="">
      <xdr:nvSpPr>
        <xdr:cNvPr id="272" name="円/楕円 271"/>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92727</xdr:rowOff>
    </xdr:from>
    <xdr:ext cx="736600" cy="259045"/>
    <xdr:sp macro="" textlink="">
      <xdr:nvSpPr>
        <xdr:cNvPr id="273" name="テキスト ボックス 272"/>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165100</xdr:rowOff>
    </xdr:from>
    <xdr:to>
      <xdr:col>21</xdr:col>
      <xdr:colOff>412750</xdr:colOff>
      <xdr:row>57</xdr:row>
      <xdr:rowOff>95250</xdr:rowOff>
    </xdr:to>
    <xdr:sp macro="" textlink="">
      <xdr:nvSpPr>
        <xdr:cNvPr id="274" name="円/楕円 273"/>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75" name="テキスト ボックス 274"/>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31750</xdr:rowOff>
    </xdr:from>
    <xdr:to>
      <xdr:col>20</xdr:col>
      <xdr:colOff>209550</xdr:colOff>
      <xdr:row>57</xdr:row>
      <xdr:rowOff>133350</xdr:rowOff>
    </xdr:to>
    <xdr:sp macro="" textlink="">
      <xdr:nvSpPr>
        <xdr:cNvPr id="276" name="円/楕円 275"/>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118127</xdr:rowOff>
    </xdr:from>
    <xdr:ext cx="762000" cy="259045"/>
    <xdr:sp macro="" textlink="">
      <xdr:nvSpPr>
        <xdr:cNvPr id="277" name="テキスト ボックス 276"/>
        <xdr:cNvSpPr txBox="1"/>
      </xdr:nvSpPr>
      <xdr:spPr>
        <a:xfrm>
          <a:off x="13512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25400</xdr:rowOff>
    </xdr:from>
    <xdr:to>
      <xdr:col>19</xdr:col>
      <xdr:colOff>6350</xdr:colOff>
      <xdr:row>56</xdr:row>
      <xdr:rowOff>127000</xdr:rowOff>
    </xdr:to>
    <xdr:sp macro="" textlink="">
      <xdr:nvSpPr>
        <xdr:cNvPr id="278" name="円/楕円 277"/>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137177</xdr:rowOff>
    </xdr:from>
    <xdr:ext cx="762000" cy="259045"/>
    <xdr:sp macro="" textlink="">
      <xdr:nvSpPr>
        <xdr:cNvPr id="279" name="テキスト ボックス 278"/>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補助費等については、昨年度より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ポイント減少し、類似団体平均より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ポイント下回る結果となった。</a:t>
          </a:r>
          <a:endParaRPr lang="ja-JP" altLang="ja-JP" sz="1400">
            <a:effectLst/>
          </a:endParaRPr>
        </a:p>
        <a:p>
          <a:pPr rtl="0"/>
          <a:r>
            <a:rPr lang="ja-JP" altLang="ja-JP" sz="1100" b="0" i="0" baseline="0">
              <a:solidFill>
                <a:schemeClr val="dk1"/>
              </a:solidFill>
              <a:effectLst/>
              <a:latin typeface="+mn-lt"/>
              <a:ea typeface="+mn-ea"/>
              <a:cs typeface="+mn-cs"/>
            </a:rPr>
            <a:t>各種団体の補助について、補助金検討委員会での意見を反映させ計画的な見直しを行ってきた結果である。</a:t>
          </a:r>
          <a:endParaRPr lang="ja-JP" altLang="ja-JP" sz="1400">
            <a:effectLst/>
          </a:endParaRPr>
        </a:p>
        <a:p>
          <a:pPr rtl="0"/>
          <a:r>
            <a:rPr lang="ja-JP" altLang="ja-JP" sz="1100" b="0" i="0" baseline="0">
              <a:solidFill>
                <a:schemeClr val="dk1"/>
              </a:solidFill>
              <a:effectLst/>
              <a:latin typeface="+mn-lt"/>
              <a:ea typeface="+mn-ea"/>
              <a:cs typeface="+mn-cs"/>
            </a:rPr>
            <a:t>今後も引き続き見直しを行い、一部事務組合の負担金、水道事業への補助金についても見直しを行っていく。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16510</xdr:rowOff>
    </xdr:to>
    <xdr:cxnSp macro="">
      <xdr:nvCxnSpPr>
        <xdr:cNvPr id="312" name="直線コネクタ 311"/>
        <xdr:cNvCxnSpPr/>
      </xdr:nvCxnSpPr>
      <xdr:spPr>
        <a:xfrm flipV="1">
          <a:off x="15671800" y="6002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31750</xdr:rowOff>
    </xdr:to>
    <xdr:cxnSp macro="">
      <xdr:nvCxnSpPr>
        <xdr:cNvPr id="315" name="直線コネクタ 314"/>
        <xdr:cNvCxnSpPr/>
      </xdr:nvCxnSpPr>
      <xdr:spPr>
        <a:xfrm flipV="1">
          <a:off x="14782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31750</xdr:rowOff>
    </xdr:to>
    <xdr:cxnSp macro="">
      <xdr:nvCxnSpPr>
        <xdr:cNvPr id="318" name="直線コネクタ 317"/>
        <xdr:cNvCxnSpPr/>
      </xdr:nvCxnSpPr>
      <xdr:spPr>
        <a:xfrm>
          <a:off x="13893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24130</xdr:rowOff>
    </xdr:to>
    <xdr:cxnSp macro="">
      <xdr:nvCxnSpPr>
        <xdr:cNvPr id="321" name="直線コネクタ 320"/>
        <xdr:cNvCxnSpPr/>
      </xdr:nvCxnSpPr>
      <xdr:spPr>
        <a:xfrm flipV="1">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31" name="円/楕円 330"/>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32"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137160</xdr:rowOff>
    </xdr:from>
    <xdr:to>
      <xdr:col>22</xdr:col>
      <xdr:colOff>615950</xdr:colOff>
      <xdr:row>35</xdr:row>
      <xdr:rowOff>67310</xdr:rowOff>
    </xdr:to>
    <xdr:sp macro="" textlink="">
      <xdr:nvSpPr>
        <xdr:cNvPr id="333" name="円/楕円 332"/>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77487</xdr:rowOff>
    </xdr:from>
    <xdr:ext cx="736600" cy="259045"/>
    <xdr:sp macro="" textlink="">
      <xdr:nvSpPr>
        <xdr:cNvPr id="334" name="テキスト ボックス 333"/>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5" name="円/楕円 334"/>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6" name="テキスト ボックス 335"/>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7" name="円/楕円 336"/>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8" name="テキスト ボックス 337"/>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9" name="円/楕円 338"/>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40" name="テキスト ボックス 339"/>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過去からの起債抑制策により類似団体の平均値と比べ、</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下回っている。しかし、今後は合併特例債を活用した学校統合による校舎建設により公債費が増加し、比率は上昇していくことが見込まれる。基金の活用や事業の抑制によって、可能な限り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110998</xdr:rowOff>
    </xdr:to>
    <xdr:cxnSp macro="">
      <xdr:nvCxnSpPr>
        <xdr:cNvPr id="370" name="直線コネクタ 369"/>
        <xdr:cNvCxnSpPr/>
      </xdr:nvCxnSpPr>
      <xdr:spPr>
        <a:xfrm flipV="1">
          <a:off x="3987800" y="132440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133858</xdr:rowOff>
    </xdr:to>
    <xdr:cxnSp macro="">
      <xdr:nvCxnSpPr>
        <xdr:cNvPr id="373" name="直線コネクタ 372"/>
        <xdr:cNvCxnSpPr/>
      </xdr:nvCxnSpPr>
      <xdr:spPr>
        <a:xfrm flipV="1">
          <a:off x="3098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170435</xdr:rowOff>
    </xdr:to>
    <xdr:cxnSp macro="">
      <xdr:nvCxnSpPr>
        <xdr:cNvPr id="376" name="直線コネクタ 375"/>
        <xdr:cNvCxnSpPr/>
      </xdr:nvCxnSpPr>
      <xdr:spPr>
        <a:xfrm flipV="1">
          <a:off x="2209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77</xdr:row>
      <xdr:rowOff>170435</xdr:rowOff>
    </xdr:to>
    <xdr:cxnSp macro="">
      <xdr:nvCxnSpPr>
        <xdr:cNvPr id="379" name="直線コネクタ 378"/>
        <xdr:cNvCxnSpPr/>
      </xdr:nvCxnSpPr>
      <xdr:spPr>
        <a:xfrm>
          <a:off x="1320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9" name="円/楕円 388"/>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90"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91" name="円/楕円 390"/>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92" name="テキスト ボックス 391"/>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93" name="円/楕円 392"/>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94" name="テキスト ボックス 393"/>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5" name="円/楕円 394"/>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96" name="テキスト ボックス 395"/>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7" name="円/楕円 396"/>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8" name="テキスト ボックス 397"/>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などにより昨年度より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ポイント上回る結果となった。</a:t>
          </a:r>
          <a:endParaRPr lang="ja-JP" altLang="ja-JP" sz="1400">
            <a:effectLst/>
          </a:endParaRPr>
        </a:p>
        <a:p>
          <a:pPr rtl="0"/>
          <a:r>
            <a:rPr lang="ja-JP" altLang="ja-JP" sz="1100" b="0" i="0" baseline="0">
              <a:solidFill>
                <a:schemeClr val="dk1"/>
              </a:solidFill>
              <a:effectLst/>
              <a:latin typeface="+mn-lt"/>
              <a:ea typeface="+mn-ea"/>
              <a:cs typeface="+mn-cs"/>
            </a:rPr>
            <a:t>今後も職員定員適正化計画による職員数の減や集中改革プランによる行政改革の推進、補助金の検討等を行うことで、経費節減を行い、類似団体平均を上回らないよう努めていく。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64136</xdr:rowOff>
    </xdr:to>
    <xdr:cxnSp macro="">
      <xdr:nvCxnSpPr>
        <xdr:cNvPr id="427" name="直線コネクタ 426"/>
        <xdr:cNvCxnSpPr/>
      </xdr:nvCxnSpPr>
      <xdr:spPr>
        <a:xfrm flipV="1">
          <a:off x="15671800" y="132486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41275</xdr:rowOff>
    </xdr:from>
    <xdr:to>
      <xdr:col>22</xdr:col>
      <xdr:colOff>565150</xdr:colOff>
      <xdr:row>77</xdr:row>
      <xdr:rowOff>64136</xdr:rowOff>
    </xdr:to>
    <xdr:cxnSp macro="">
      <xdr:nvCxnSpPr>
        <xdr:cNvPr id="430" name="直線コネクタ 429"/>
        <xdr:cNvCxnSpPr/>
      </xdr:nvCxnSpPr>
      <xdr:spPr>
        <a:xfrm>
          <a:off x="14782800" y="132429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29845</xdr:rowOff>
    </xdr:from>
    <xdr:to>
      <xdr:col>21</xdr:col>
      <xdr:colOff>361950</xdr:colOff>
      <xdr:row>77</xdr:row>
      <xdr:rowOff>41275</xdr:rowOff>
    </xdr:to>
    <xdr:cxnSp macro="">
      <xdr:nvCxnSpPr>
        <xdr:cNvPr id="433" name="直線コネクタ 432"/>
        <xdr:cNvCxnSpPr/>
      </xdr:nvCxnSpPr>
      <xdr:spPr>
        <a:xfrm>
          <a:off x="13893800" y="132314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77</xdr:row>
      <xdr:rowOff>29845</xdr:rowOff>
    </xdr:to>
    <xdr:cxnSp macro="">
      <xdr:nvCxnSpPr>
        <xdr:cNvPr id="436" name="直線コネクタ 435"/>
        <xdr:cNvCxnSpPr/>
      </xdr:nvCxnSpPr>
      <xdr:spPr>
        <a:xfrm>
          <a:off x="13004800" y="130886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6" name="円/楕円 445"/>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139716</xdr:rowOff>
    </xdr:from>
    <xdr:ext cx="762000" cy="259045"/>
    <xdr:sp macro="" textlink="">
      <xdr:nvSpPr>
        <xdr:cNvPr id="447"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13336</xdr:rowOff>
    </xdr:from>
    <xdr:to>
      <xdr:col>22</xdr:col>
      <xdr:colOff>615950</xdr:colOff>
      <xdr:row>77</xdr:row>
      <xdr:rowOff>114936</xdr:rowOff>
    </xdr:to>
    <xdr:sp macro="" textlink="">
      <xdr:nvSpPr>
        <xdr:cNvPr id="448" name="円/楕円 447"/>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99713</xdr:rowOff>
    </xdr:from>
    <xdr:ext cx="736600" cy="259045"/>
    <xdr:sp macro="" textlink="">
      <xdr:nvSpPr>
        <xdr:cNvPr id="449" name="テキスト ボックス 448"/>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161925</xdr:rowOff>
    </xdr:from>
    <xdr:to>
      <xdr:col>21</xdr:col>
      <xdr:colOff>412750</xdr:colOff>
      <xdr:row>77</xdr:row>
      <xdr:rowOff>92075</xdr:rowOff>
    </xdr:to>
    <xdr:sp macro="" textlink="">
      <xdr:nvSpPr>
        <xdr:cNvPr id="450" name="円/楕円 449"/>
        <xdr:cNvSpPr/>
      </xdr:nvSpPr>
      <xdr:spPr>
        <a:xfrm>
          <a:off x="14732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76852</xdr:rowOff>
    </xdr:from>
    <xdr:ext cx="762000" cy="259045"/>
    <xdr:sp macro="" textlink="">
      <xdr:nvSpPr>
        <xdr:cNvPr id="451" name="テキスト ボックス 450"/>
        <xdr:cNvSpPr txBox="1"/>
      </xdr:nvSpPr>
      <xdr:spPr>
        <a:xfrm>
          <a:off x="14401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150495</xdr:rowOff>
    </xdr:from>
    <xdr:to>
      <xdr:col>20</xdr:col>
      <xdr:colOff>209550</xdr:colOff>
      <xdr:row>77</xdr:row>
      <xdr:rowOff>80645</xdr:rowOff>
    </xdr:to>
    <xdr:sp macro="" textlink="">
      <xdr:nvSpPr>
        <xdr:cNvPr id="452" name="円/楕円 451"/>
        <xdr:cNvSpPr/>
      </xdr:nvSpPr>
      <xdr:spPr>
        <a:xfrm>
          <a:off x="13843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65422</xdr:rowOff>
    </xdr:from>
    <xdr:ext cx="762000" cy="259045"/>
    <xdr:sp macro="" textlink="">
      <xdr:nvSpPr>
        <xdr:cNvPr id="453" name="テキスト ボックス 452"/>
        <xdr:cNvSpPr txBox="1"/>
      </xdr:nvSpPr>
      <xdr:spPr>
        <a:xfrm>
          <a:off x="13512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4" name="円/楕円 453"/>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55" name="テキスト ボックス 454"/>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茨城県行方市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88084</xdr:rowOff>
    </xdr:from>
    <xdr:to>
      <xdr:col>4</xdr:col>
      <xdr:colOff>1117600</xdr:colOff>
      <xdr:row>17</xdr:row>
      <xdr:rowOff>104053</xdr:rowOff>
    </xdr:to>
    <xdr:cxnSp macro="">
      <xdr:nvCxnSpPr>
        <xdr:cNvPr id="52" name="直線コネクタ 51"/>
        <xdr:cNvCxnSpPr/>
      </xdr:nvCxnSpPr>
      <xdr:spPr bwMode="auto">
        <a:xfrm flipV="1">
          <a:off x="5003800" y="3050359"/>
          <a:ext cx="647700" cy="1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78156</xdr:rowOff>
    </xdr:from>
    <xdr:to>
      <xdr:col>4</xdr:col>
      <xdr:colOff>469900</xdr:colOff>
      <xdr:row>17</xdr:row>
      <xdr:rowOff>104053</xdr:rowOff>
    </xdr:to>
    <xdr:cxnSp macro="">
      <xdr:nvCxnSpPr>
        <xdr:cNvPr id="55" name="直線コネクタ 54"/>
        <xdr:cNvCxnSpPr/>
      </xdr:nvCxnSpPr>
      <xdr:spPr bwMode="auto">
        <a:xfrm>
          <a:off x="4305300" y="3040431"/>
          <a:ext cx="698500" cy="25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57076</xdr:rowOff>
    </xdr:from>
    <xdr:to>
      <xdr:col>3</xdr:col>
      <xdr:colOff>904875</xdr:colOff>
      <xdr:row>17</xdr:row>
      <xdr:rowOff>78156</xdr:rowOff>
    </xdr:to>
    <xdr:cxnSp macro="">
      <xdr:nvCxnSpPr>
        <xdr:cNvPr id="58" name="直線コネクタ 57"/>
        <xdr:cNvCxnSpPr/>
      </xdr:nvCxnSpPr>
      <xdr:spPr bwMode="auto">
        <a:xfrm>
          <a:off x="3606800" y="3019351"/>
          <a:ext cx="698500" cy="2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22639</xdr:rowOff>
    </xdr:from>
    <xdr:to>
      <xdr:col>3</xdr:col>
      <xdr:colOff>206375</xdr:colOff>
      <xdr:row>17</xdr:row>
      <xdr:rowOff>57076</xdr:rowOff>
    </xdr:to>
    <xdr:cxnSp macro="">
      <xdr:nvCxnSpPr>
        <xdr:cNvPr id="61" name="直線コネクタ 60"/>
        <xdr:cNvCxnSpPr/>
      </xdr:nvCxnSpPr>
      <xdr:spPr bwMode="auto">
        <a:xfrm>
          <a:off x="2908300" y="2984914"/>
          <a:ext cx="6985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37284</xdr:rowOff>
    </xdr:from>
    <xdr:to>
      <xdr:col>5</xdr:col>
      <xdr:colOff>34925</xdr:colOff>
      <xdr:row>17</xdr:row>
      <xdr:rowOff>138884</xdr:rowOff>
    </xdr:to>
    <xdr:sp macro="" textlink="">
      <xdr:nvSpPr>
        <xdr:cNvPr id="71" name="円/楕円 70"/>
        <xdr:cNvSpPr/>
      </xdr:nvSpPr>
      <xdr:spPr bwMode="auto">
        <a:xfrm>
          <a:off x="5600700" y="299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9361</xdr:rowOff>
    </xdr:from>
    <xdr:ext cx="762000" cy="259045"/>
    <xdr:sp macro="" textlink="">
      <xdr:nvSpPr>
        <xdr:cNvPr id="72" name="人口1人当たり決算額の推移該当値テキスト130"/>
        <xdr:cNvSpPr txBox="1"/>
      </xdr:nvSpPr>
      <xdr:spPr>
        <a:xfrm>
          <a:off x="5740400" y="297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94,300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53253</xdr:rowOff>
    </xdr:from>
    <xdr:to>
      <xdr:col>4</xdr:col>
      <xdr:colOff>520700</xdr:colOff>
      <xdr:row>17</xdr:row>
      <xdr:rowOff>154853</xdr:rowOff>
    </xdr:to>
    <xdr:sp macro="" textlink="">
      <xdr:nvSpPr>
        <xdr:cNvPr id="73" name="円/楕円 72"/>
        <xdr:cNvSpPr/>
      </xdr:nvSpPr>
      <xdr:spPr bwMode="auto">
        <a:xfrm>
          <a:off x="4953000" y="301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139630</xdr:rowOff>
    </xdr:from>
    <xdr:ext cx="736600" cy="259045"/>
    <xdr:sp macro="" textlink="">
      <xdr:nvSpPr>
        <xdr:cNvPr id="74" name="テキスト ボックス 73"/>
        <xdr:cNvSpPr txBox="1"/>
      </xdr:nvSpPr>
      <xdr:spPr>
        <a:xfrm>
          <a:off x="4622800" y="310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27356</xdr:rowOff>
    </xdr:from>
    <xdr:to>
      <xdr:col>3</xdr:col>
      <xdr:colOff>955675</xdr:colOff>
      <xdr:row>17</xdr:row>
      <xdr:rowOff>128956</xdr:rowOff>
    </xdr:to>
    <xdr:sp macro="" textlink="">
      <xdr:nvSpPr>
        <xdr:cNvPr id="75" name="円/楕円 74"/>
        <xdr:cNvSpPr/>
      </xdr:nvSpPr>
      <xdr:spPr bwMode="auto">
        <a:xfrm>
          <a:off x="4254500" y="298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139133</xdr:rowOff>
    </xdr:from>
    <xdr:ext cx="762000" cy="259045"/>
    <xdr:sp macro="" textlink="">
      <xdr:nvSpPr>
        <xdr:cNvPr id="76" name="テキスト ボックス 75"/>
        <xdr:cNvSpPr txBox="1"/>
      </xdr:nvSpPr>
      <xdr:spPr>
        <a:xfrm>
          <a:off x="3924300" y="275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6276</xdr:rowOff>
    </xdr:from>
    <xdr:to>
      <xdr:col>3</xdr:col>
      <xdr:colOff>257175</xdr:colOff>
      <xdr:row>17</xdr:row>
      <xdr:rowOff>107876</xdr:rowOff>
    </xdr:to>
    <xdr:sp macro="" textlink="">
      <xdr:nvSpPr>
        <xdr:cNvPr id="77" name="円/楕円 76"/>
        <xdr:cNvSpPr/>
      </xdr:nvSpPr>
      <xdr:spPr bwMode="auto">
        <a:xfrm>
          <a:off x="3556000" y="296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118053</xdr:rowOff>
    </xdr:from>
    <xdr:ext cx="762000" cy="259045"/>
    <xdr:sp macro="" textlink="">
      <xdr:nvSpPr>
        <xdr:cNvPr id="78" name="テキスト ボックス 77"/>
        <xdr:cNvSpPr txBox="1"/>
      </xdr:nvSpPr>
      <xdr:spPr>
        <a:xfrm>
          <a:off x="3225800" y="273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143289</xdr:rowOff>
    </xdr:from>
    <xdr:to>
      <xdr:col>2</xdr:col>
      <xdr:colOff>692150</xdr:colOff>
      <xdr:row>17</xdr:row>
      <xdr:rowOff>73439</xdr:rowOff>
    </xdr:to>
    <xdr:sp macro="" textlink="">
      <xdr:nvSpPr>
        <xdr:cNvPr id="79" name="円/楕円 78"/>
        <xdr:cNvSpPr/>
      </xdr:nvSpPr>
      <xdr:spPr bwMode="auto">
        <a:xfrm>
          <a:off x="2857500" y="293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83616</xdr:rowOff>
    </xdr:from>
    <xdr:ext cx="762000" cy="259045"/>
    <xdr:sp macro="" textlink="">
      <xdr:nvSpPr>
        <xdr:cNvPr id="80" name="テキスト ボックス 79"/>
        <xdr:cNvSpPr txBox="1"/>
      </xdr:nvSpPr>
      <xdr:spPr>
        <a:xfrm>
          <a:off x="2527300" y="270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335451</xdr:rowOff>
    </xdr:from>
    <xdr:to>
      <xdr:col>4</xdr:col>
      <xdr:colOff>1117600</xdr:colOff>
      <xdr:row>36</xdr:row>
      <xdr:rowOff>101495</xdr:rowOff>
    </xdr:to>
    <xdr:cxnSp macro="">
      <xdr:nvCxnSpPr>
        <xdr:cNvPr id="116" name="直線コネクタ 115"/>
        <xdr:cNvCxnSpPr/>
      </xdr:nvCxnSpPr>
      <xdr:spPr bwMode="auto">
        <a:xfrm>
          <a:off x="5003800" y="6945801"/>
          <a:ext cx="647700" cy="10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245088</xdr:rowOff>
    </xdr:from>
    <xdr:to>
      <xdr:col>4</xdr:col>
      <xdr:colOff>469900</xdr:colOff>
      <xdr:row>35</xdr:row>
      <xdr:rowOff>335451</xdr:rowOff>
    </xdr:to>
    <xdr:cxnSp macro="">
      <xdr:nvCxnSpPr>
        <xdr:cNvPr id="119" name="直線コネクタ 118"/>
        <xdr:cNvCxnSpPr/>
      </xdr:nvCxnSpPr>
      <xdr:spPr bwMode="auto">
        <a:xfrm>
          <a:off x="4305300" y="6855438"/>
          <a:ext cx="698500" cy="9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166613</xdr:rowOff>
    </xdr:from>
    <xdr:to>
      <xdr:col>3</xdr:col>
      <xdr:colOff>904875</xdr:colOff>
      <xdr:row>35</xdr:row>
      <xdr:rowOff>245088</xdr:rowOff>
    </xdr:to>
    <xdr:cxnSp macro="">
      <xdr:nvCxnSpPr>
        <xdr:cNvPr id="122" name="直線コネクタ 121"/>
        <xdr:cNvCxnSpPr/>
      </xdr:nvCxnSpPr>
      <xdr:spPr bwMode="auto">
        <a:xfrm>
          <a:off x="3606800" y="6776963"/>
          <a:ext cx="698500" cy="78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51529</xdr:rowOff>
    </xdr:from>
    <xdr:to>
      <xdr:col>3</xdr:col>
      <xdr:colOff>206375</xdr:colOff>
      <xdr:row>35</xdr:row>
      <xdr:rowOff>166613</xdr:rowOff>
    </xdr:to>
    <xdr:cxnSp macro="">
      <xdr:nvCxnSpPr>
        <xdr:cNvPr id="125" name="直線コネクタ 124"/>
        <xdr:cNvCxnSpPr/>
      </xdr:nvCxnSpPr>
      <xdr:spPr bwMode="auto">
        <a:xfrm>
          <a:off x="2908300" y="6661879"/>
          <a:ext cx="698500" cy="11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50695</xdr:rowOff>
    </xdr:from>
    <xdr:to>
      <xdr:col>5</xdr:col>
      <xdr:colOff>34925</xdr:colOff>
      <xdr:row>36</xdr:row>
      <xdr:rowOff>152295</xdr:rowOff>
    </xdr:to>
    <xdr:sp macro="" textlink="">
      <xdr:nvSpPr>
        <xdr:cNvPr id="135" name="円/楕円 134"/>
        <xdr:cNvSpPr/>
      </xdr:nvSpPr>
      <xdr:spPr bwMode="auto">
        <a:xfrm>
          <a:off x="5600700" y="700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22772</xdr:rowOff>
    </xdr:from>
    <xdr:ext cx="762000" cy="259045"/>
    <xdr:sp macro="" textlink="">
      <xdr:nvSpPr>
        <xdr:cNvPr id="136" name="人口1人当たり決算額の推移該当値テキスト445"/>
        <xdr:cNvSpPr txBox="1"/>
      </xdr:nvSpPr>
      <xdr:spPr>
        <a:xfrm>
          <a:off x="5740400" y="697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284651</xdr:rowOff>
    </xdr:from>
    <xdr:to>
      <xdr:col>4</xdr:col>
      <xdr:colOff>520700</xdr:colOff>
      <xdr:row>36</xdr:row>
      <xdr:rowOff>43351</xdr:rowOff>
    </xdr:to>
    <xdr:sp macro="" textlink="">
      <xdr:nvSpPr>
        <xdr:cNvPr id="137" name="円/楕円 136"/>
        <xdr:cNvSpPr/>
      </xdr:nvSpPr>
      <xdr:spPr bwMode="auto">
        <a:xfrm>
          <a:off x="4953000" y="689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28128</xdr:rowOff>
    </xdr:from>
    <xdr:ext cx="736600" cy="259045"/>
    <xdr:sp macro="" textlink="">
      <xdr:nvSpPr>
        <xdr:cNvPr id="138" name="テキスト ボックス 137"/>
        <xdr:cNvSpPr txBox="1"/>
      </xdr:nvSpPr>
      <xdr:spPr>
        <a:xfrm>
          <a:off x="4622800" y="698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194288</xdr:rowOff>
    </xdr:from>
    <xdr:to>
      <xdr:col>3</xdr:col>
      <xdr:colOff>955675</xdr:colOff>
      <xdr:row>35</xdr:row>
      <xdr:rowOff>295888</xdr:rowOff>
    </xdr:to>
    <xdr:sp macro="" textlink="">
      <xdr:nvSpPr>
        <xdr:cNvPr id="139" name="円/楕円 138"/>
        <xdr:cNvSpPr/>
      </xdr:nvSpPr>
      <xdr:spPr bwMode="auto">
        <a:xfrm>
          <a:off x="4254500" y="680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280665</xdr:rowOff>
    </xdr:from>
    <xdr:ext cx="762000" cy="259045"/>
    <xdr:sp macro="" textlink="">
      <xdr:nvSpPr>
        <xdr:cNvPr id="140" name="テキスト ボックス 139"/>
        <xdr:cNvSpPr txBox="1"/>
      </xdr:nvSpPr>
      <xdr:spPr>
        <a:xfrm>
          <a:off x="3924300" y="68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115813</xdr:rowOff>
    </xdr:from>
    <xdr:to>
      <xdr:col>3</xdr:col>
      <xdr:colOff>257175</xdr:colOff>
      <xdr:row>35</xdr:row>
      <xdr:rowOff>217413</xdr:rowOff>
    </xdr:to>
    <xdr:sp macro="" textlink="">
      <xdr:nvSpPr>
        <xdr:cNvPr id="141" name="円/楕円 140"/>
        <xdr:cNvSpPr/>
      </xdr:nvSpPr>
      <xdr:spPr bwMode="auto">
        <a:xfrm>
          <a:off x="3556000" y="672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202190</xdr:rowOff>
    </xdr:from>
    <xdr:ext cx="762000" cy="259045"/>
    <xdr:sp macro="" textlink="">
      <xdr:nvSpPr>
        <xdr:cNvPr id="142" name="テキスト ボックス 141"/>
        <xdr:cNvSpPr txBox="1"/>
      </xdr:nvSpPr>
      <xdr:spPr>
        <a:xfrm>
          <a:off x="3225800" y="681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729</xdr:rowOff>
    </xdr:from>
    <xdr:to>
      <xdr:col>2</xdr:col>
      <xdr:colOff>692150</xdr:colOff>
      <xdr:row>35</xdr:row>
      <xdr:rowOff>102329</xdr:rowOff>
    </xdr:to>
    <xdr:sp macro="" textlink="">
      <xdr:nvSpPr>
        <xdr:cNvPr id="143" name="円/楕円 142"/>
        <xdr:cNvSpPr/>
      </xdr:nvSpPr>
      <xdr:spPr bwMode="auto">
        <a:xfrm>
          <a:off x="2857500" y="6611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87106</xdr:rowOff>
    </xdr:from>
    <xdr:ext cx="762000" cy="259045"/>
    <xdr:sp macro="" textlink="">
      <xdr:nvSpPr>
        <xdr:cNvPr id="144" name="テキスト ボックス 143"/>
        <xdr:cNvSpPr txBox="1"/>
      </xdr:nvSpPr>
      <xdr:spPr>
        <a:xfrm>
          <a:off x="2527300" y="669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36,701
35,781
222.48
19,267,289
18,579,354
524,248
11,236,689
20,045,150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145656</xdr:rowOff>
    </xdr:from>
    <xdr:to>
      <xdr:col>6</xdr:col>
      <xdr:colOff>511175</xdr:colOff>
      <xdr:row>37</xdr:row>
      <xdr:rowOff>152781</xdr:rowOff>
    </xdr:to>
    <xdr:cxnSp macro="">
      <xdr:nvCxnSpPr>
        <xdr:cNvPr id="61" name="直線コネクタ 60"/>
        <xdr:cNvCxnSpPr/>
      </xdr:nvCxnSpPr>
      <xdr:spPr>
        <a:xfrm>
          <a:off x="3797300" y="6489306"/>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117818</xdr:rowOff>
    </xdr:from>
    <xdr:to>
      <xdr:col>5</xdr:col>
      <xdr:colOff>358775</xdr:colOff>
      <xdr:row>37</xdr:row>
      <xdr:rowOff>145656</xdr:rowOff>
    </xdr:to>
    <xdr:cxnSp macro="">
      <xdr:nvCxnSpPr>
        <xdr:cNvPr id="64" name="直線コネクタ 63"/>
        <xdr:cNvCxnSpPr/>
      </xdr:nvCxnSpPr>
      <xdr:spPr>
        <a:xfrm>
          <a:off x="2908300" y="6461468"/>
          <a:ext cx="889000" cy="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117818</xdr:rowOff>
    </xdr:from>
    <xdr:to>
      <xdr:col>4</xdr:col>
      <xdr:colOff>155575</xdr:colOff>
      <xdr:row>37</xdr:row>
      <xdr:rowOff>120853</xdr:rowOff>
    </xdr:to>
    <xdr:cxnSp macro="">
      <xdr:nvCxnSpPr>
        <xdr:cNvPr id="67" name="直線コネクタ 66"/>
        <xdr:cNvCxnSpPr/>
      </xdr:nvCxnSpPr>
      <xdr:spPr>
        <a:xfrm flipV="1">
          <a:off x="2019300" y="6461468"/>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105664</xdr:rowOff>
    </xdr:from>
    <xdr:to>
      <xdr:col>2</xdr:col>
      <xdr:colOff>638175</xdr:colOff>
      <xdr:row>37</xdr:row>
      <xdr:rowOff>120853</xdr:rowOff>
    </xdr:to>
    <xdr:cxnSp macro="">
      <xdr:nvCxnSpPr>
        <xdr:cNvPr id="70" name="直線コネクタ 69"/>
        <xdr:cNvCxnSpPr/>
      </xdr:nvCxnSpPr>
      <xdr:spPr>
        <a:xfrm>
          <a:off x="1130300" y="6449314"/>
          <a:ext cx="8890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101981</xdr:rowOff>
    </xdr:from>
    <xdr:to>
      <xdr:col>6</xdr:col>
      <xdr:colOff>561975</xdr:colOff>
      <xdr:row>38</xdr:row>
      <xdr:rowOff>32131</xdr:rowOff>
    </xdr:to>
    <xdr:sp macro="" textlink="">
      <xdr:nvSpPr>
        <xdr:cNvPr id="80" name="円/楕円 79"/>
        <xdr:cNvSpPr/>
      </xdr:nvSpPr>
      <xdr:spPr>
        <a:xfrm>
          <a:off x="4584700" y="64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80408</xdr:rowOff>
    </xdr:from>
    <xdr:ext cx="534377" cy="259045"/>
    <xdr:sp macro="" textlink="">
      <xdr:nvSpPr>
        <xdr:cNvPr id="81" name="人件費該当値テキスト"/>
        <xdr:cNvSpPr txBox="1"/>
      </xdr:nvSpPr>
      <xdr:spPr>
        <a:xfrm>
          <a:off x="4686300" y="64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94856</xdr:rowOff>
    </xdr:from>
    <xdr:to>
      <xdr:col>5</xdr:col>
      <xdr:colOff>409575</xdr:colOff>
      <xdr:row>38</xdr:row>
      <xdr:rowOff>25006</xdr:rowOff>
    </xdr:to>
    <xdr:sp macro="" textlink="">
      <xdr:nvSpPr>
        <xdr:cNvPr id="82" name="円/楕円 81"/>
        <xdr:cNvSpPr/>
      </xdr:nvSpPr>
      <xdr:spPr>
        <a:xfrm>
          <a:off x="3746500" y="64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16133</xdr:rowOff>
    </xdr:from>
    <xdr:ext cx="534377" cy="259045"/>
    <xdr:sp macro="" textlink="">
      <xdr:nvSpPr>
        <xdr:cNvPr id="83" name="テキスト ボックス 82"/>
        <xdr:cNvSpPr txBox="1"/>
      </xdr:nvSpPr>
      <xdr:spPr>
        <a:xfrm>
          <a:off x="3530111" y="65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67018</xdr:rowOff>
    </xdr:from>
    <xdr:to>
      <xdr:col>4</xdr:col>
      <xdr:colOff>206375</xdr:colOff>
      <xdr:row>37</xdr:row>
      <xdr:rowOff>168618</xdr:rowOff>
    </xdr:to>
    <xdr:sp macro="" textlink="">
      <xdr:nvSpPr>
        <xdr:cNvPr id="84" name="円/楕円 83"/>
        <xdr:cNvSpPr/>
      </xdr:nvSpPr>
      <xdr:spPr>
        <a:xfrm>
          <a:off x="2857500" y="64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13695</xdr:rowOff>
    </xdr:from>
    <xdr:ext cx="534377" cy="259045"/>
    <xdr:sp macro="" textlink="">
      <xdr:nvSpPr>
        <xdr:cNvPr id="85" name="テキスト ボックス 84"/>
        <xdr:cNvSpPr txBox="1"/>
      </xdr:nvSpPr>
      <xdr:spPr>
        <a:xfrm>
          <a:off x="2641111" y="618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70053</xdr:rowOff>
    </xdr:from>
    <xdr:to>
      <xdr:col>3</xdr:col>
      <xdr:colOff>3175</xdr:colOff>
      <xdr:row>38</xdr:row>
      <xdr:rowOff>203</xdr:rowOff>
    </xdr:to>
    <xdr:sp macro="" textlink="">
      <xdr:nvSpPr>
        <xdr:cNvPr id="86" name="円/楕円 85"/>
        <xdr:cNvSpPr/>
      </xdr:nvSpPr>
      <xdr:spPr>
        <a:xfrm>
          <a:off x="1968500" y="64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162780</xdr:rowOff>
    </xdr:from>
    <xdr:ext cx="534377" cy="259045"/>
    <xdr:sp macro="" textlink="">
      <xdr:nvSpPr>
        <xdr:cNvPr id="87" name="テキスト ボックス 86"/>
        <xdr:cNvSpPr txBox="1"/>
      </xdr:nvSpPr>
      <xdr:spPr>
        <a:xfrm>
          <a:off x="1752111" y="65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54864</xdr:rowOff>
    </xdr:from>
    <xdr:to>
      <xdr:col>1</xdr:col>
      <xdr:colOff>485775</xdr:colOff>
      <xdr:row>37</xdr:row>
      <xdr:rowOff>156464</xdr:rowOff>
    </xdr:to>
    <xdr:sp macro="" textlink="">
      <xdr:nvSpPr>
        <xdr:cNvPr id="88" name="円/楕円 87"/>
        <xdr:cNvSpPr/>
      </xdr:nvSpPr>
      <xdr:spPr>
        <a:xfrm>
          <a:off x="10795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147591</xdr:rowOff>
    </xdr:from>
    <xdr:ext cx="534377" cy="259045"/>
    <xdr:sp macro="" textlink="">
      <xdr:nvSpPr>
        <xdr:cNvPr id="89" name="テキスト ボックス 88"/>
        <xdr:cNvSpPr txBox="1"/>
      </xdr:nvSpPr>
      <xdr:spPr>
        <a:xfrm>
          <a:off x="863111" y="64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45003</xdr:rowOff>
    </xdr:from>
    <xdr:to>
      <xdr:col>6</xdr:col>
      <xdr:colOff>511175</xdr:colOff>
      <xdr:row>56</xdr:row>
      <xdr:rowOff>60490</xdr:rowOff>
    </xdr:to>
    <xdr:cxnSp macro="">
      <xdr:nvCxnSpPr>
        <xdr:cNvPr id="119" name="直線コネクタ 118"/>
        <xdr:cNvCxnSpPr/>
      </xdr:nvCxnSpPr>
      <xdr:spPr>
        <a:xfrm>
          <a:off x="3797300" y="9646203"/>
          <a:ext cx="8382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45003</xdr:rowOff>
    </xdr:from>
    <xdr:to>
      <xdr:col>5</xdr:col>
      <xdr:colOff>358775</xdr:colOff>
      <xdr:row>57</xdr:row>
      <xdr:rowOff>48184</xdr:rowOff>
    </xdr:to>
    <xdr:cxnSp macro="">
      <xdr:nvCxnSpPr>
        <xdr:cNvPr id="122" name="直線コネクタ 121"/>
        <xdr:cNvCxnSpPr/>
      </xdr:nvCxnSpPr>
      <xdr:spPr>
        <a:xfrm flipV="1">
          <a:off x="2908300" y="9646203"/>
          <a:ext cx="889000" cy="17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123660</xdr:rowOff>
    </xdr:from>
    <xdr:to>
      <xdr:col>4</xdr:col>
      <xdr:colOff>155575</xdr:colOff>
      <xdr:row>57</xdr:row>
      <xdr:rowOff>48184</xdr:rowOff>
    </xdr:to>
    <xdr:cxnSp macro="">
      <xdr:nvCxnSpPr>
        <xdr:cNvPr id="125" name="直線コネクタ 124"/>
        <xdr:cNvCxnSpPr/>
      </xdr:nvCxnSpPr>
      <xdr:spPr>
        <a:xfrm>
          <a:off x="2019300" y="9724860"/>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123660</xdr:rowOff>
    </xdr:from>
    <xdr:to>
      <xdr:col>2</xdr:col>
      <xdr:colOff>638175</xdr:colOff>
      <xdr:row>57</xdr:row>
      <xdr:rowOff>54775</xdr:rowOff>
    </xdr:to>
    <xdr:cxnSp macro="">
      <xdr:nvCxnSpPr>
        <xdr:cNvPr id="128" name="直線コネクタ 127"/>
        <xdr:cNvCxnSpPr/>
      </xdr:nvCxnSpPr>
      <xdr:spPr>
        <a:xfrm flipV="1">
          <a:off x="1130300" y="9724860"/>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9690</xdr:rowOff>
    </xdr:from>
    <xdr:to>
      <xdr:col>6</xdr:col>
      <xdr:colOff>561975</xdr:colOff>
      <xdr:row>56</xdr:row>
      <xdr:rowOff>111290</xdr:rowOff>
    </xdr:to>
    <xdr:sp macro="" textlink="">
      <xdr:nvSpPr>
        <xdr:cNvPr id="138" name="円/楕円 137"/>
        <xdr:cNvSpPr/>
      </xdr:nvSpPr>
      <xdr:spPr>
        <a:xfrm>
          <a:off x="4584700" y="96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159567</xdr:rowOff>
    </xdr:from>
    <xdr:ext cx="534377" cy="259045"/>
    <xdr:sp macro="" textlink="">
      <xdr:nvSpPr>
        <xdr:cNvPr id="139" name="物件費該当値テキスト"/>
        <xdr:cNvSpPr txBox="1"/>
      </xdr:nvSpPr>
      <xdr:spPr>
        <a:xfrm>
          <a:off x="4686300" y="95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66,158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165653</xdr:rowOff>
    </xdr:from>
    <xdr:to>
      <xdr:col>5</xdr:col>
      <xdr:colOff>409575</xdr:colOff>
      <xdr:row>56</xdr:row>
      <xdr:rowOff>95803</xdr:rowOff>
    </xdr:to>
    <xdr:sp macro="" textlink="">
      <xdr:nvSpPr>
        <xdr:cNvPr id="140" name="円/楕円 139"/>
        <xdr:cNvSpPr/>
      </xdr:nvSpPr>
      <xdr:spPr>
        <a:xfrm>
          <a:off x="3746500" y="95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86930</xdr:rowOff>
    </xdr:from>
    <xdr:ext cx="534377" cy="259045"/>
    <xdr:sp macro="" textlink="">
      <xdr:nvSpPr>
        <xdr:cNvPr id="141" name="テキスト ボックス 140"/>
        <xdr:cNvSpPr txBox="1"/>
      </xdr:nvSpPr>
      <xdr:spPr>
        <a:xfrm>
          <a:off x="3530111" y="96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168834</xdr:rowOff>
    </xdr:from>
    <xdr:to>
      <xdr:col>4</xdr:col>
      <xdr:colOff>206375</xdr:colOff>
      <xdr:row>57</xdr:row>
      <xdr:rowOff>98984</xdr:rowOff>
    </xdr:to>
    <xdr:sp macro="" textlink="">
      <xdr:nvSpPr>
        <xdr:cNvPr id="142" name="円/楕円 141"/>
        <xdr:cNvSpPr/>
      </xdr:nvSpPr>
      <xdr:spPr>
        <a:xfrm>
          <a:off x="2857500" y="97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90111</xdr:rowOff>
    </xdr:from>
    <xdr:ext cx="534377" cy="259045"/>
    <xdr:sp macro="" textlink="">
      <xdr:nvSpPr>
        <xdr:cNvPr id="143" name="テキスト ボックス 142"/>
        <xdr:cNvSpPr txBox="1"/>
      </xdr:nvSpPr>
      <xdr:spPr>
        <a:xfrm>
          <a:off x="2641111" y="98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72860</xdr:rowOff>
    </xdr:from>
    <xdr:to>
      <xdr:col>3</xdr:col>
      <xdr:colOff>3175</xdr:colOff>
      <xdr:row>57</xdr:row>
      <xdr:rowOff>3010</xdr:rowOff>
    </xdr:to>
    <xdr:sp macro="" textlink="">
      <xdr:nvSpPr>
        <xdr:cNvPr id="144" name="円/楕円 143"/>
        <xdr:cNvSpPr/>
      </xdr:nvSpPr>
      <xdr:spPr>
        <a:xfrm>
          <a:off x="1968500" y="96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19537</xdr:rowOff>
    </xdr:from>
    <xdr:ext cx="534377" cy="259045"/>
    <xdr:sp macro="" textlink="">
      <xdr:nvSpPr>
        <xdr:cNvPr id="145" name="テキスト ボックス 144"/>
        <xdr:cNvSpPr txBox="1"/>
      </xdr:nvSpPr>
      <xdr:spPr>
        <a:xfrm>
          <a:off x="1752111" y="944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3975</xdr:rowOff>
    </xdr:from>
    <xdr:to>
      <xdr:col>1</xdr:col>
      <xdr:colOff>485775</xdr:colOff>
      <xdr:row>57</xdr:row>
      <xdr:rowOff>105575</xdr:rowOff>
    </xdr:to>
    <xdr:sp macro="" textlink="">
      <xdr:nvSpPr>
        <xdr:cNvPr id="146" name="円/楕円 145"/>
        <xdr:cNvSpPr/>
      </xdr:nvSpPr>
      <xdr:spPr>
        <a:xfrm>
          <a:off x="1079500" y="97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96702</xdr:rowOff>
    </xdr:from>
    <xdr:ext cx="534377" cy="259045"/>
    <xdr:sp macro="" textlink="">
      <xdr:nvSpPr>
        <xdr:cNvPr id="147" name="テキスト ボックス 146"/>
        <xdr:cNvSpPr txBox="1"/>
      </xdr:nvSpPr>
      <xdr:spPr>
        <a:xfrm>
          <a:off x="863111" y="98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107238</xdr:rowOff>
    </xdr:from>
    <xdr:to>
      <xdr:col>6</xdr:col>
      <xdr:colOff>511175</xdr:colOff>
      <xdr:row>78</xdr:row>
      <xdr:rowOff>108741</xdr:rowOff>
    </xdr:to>
    <xdr:cxnSp macro="">
      <xdr:nvCxnSpPr>
        <xdr:cNvPr id="178" name="直線コネクタ 177"/>
        <xdr:cNvCxnSpPr/>
      </xdr:nvCxnSpPr>
      <xdr:spPr>
        <a:xfrm flipV="1">
          <a:off x="3797300" y="13480338"/>
          <a:ext cx="8382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108741</xdr:rowOff>
    </xdr:from>
    <xdr:to>
      <xdr:col>5</xdr:col>
      <xdr:colOff>358775</xdr:colOff>
      <xdr:row>78</xdr:row>
      <xdr:rowOff>128727</xdr:rowOff>
    </xdr:to>
    <xdr:cxnSp macro="">
      <xdr:nvCxnSpPr>
        <xdr:cNvPr id="181" name="直線コネクタ 180"/>
        <xdr:cNvCxnSpPr/>
      </xdr:nvCxnSpPr>
      <xdr:spPr>
        <a:xfrm flipV="1">
          <a:off x="2908300" y="13481841"/>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117983</xdr:rowOff>
    </xdr:from>
    <xdr:to>
      <xdr:col>4</xdr:col>
      <xdr:colOff>155575</xdr:colOff>
      <xdr:row>78</xdr:row>
      <xdr:rowOff>128727</xdr:rowOff>
    </xdr:to>
    <xdr:cxnSp macro="">
      <xdr:nvCxnSpPr>
        <xdr:cNvPr id="184" name="直線コネクタ 183"/>
        <xdr:cNvCxnSpPr/>
      </xdr:nvCxnSpPr>
      <xdr:spPr>
        <a:xfrm>
          <a:off x="2019300" y="1349108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117983</xdr:rowOff>
    </xdr:from>
    <xdr:to>
      <xdr:col>2</xdr:col>
      <xdr:colOff>638175</xdr:colOff>
      <xdr:row>78</xdr:row>
      <xdr:rowOff>142835</xdr:rowOff>
    </xdr:to>
    <xdr:cxnSp macro="">
      <xdr:nvCxnSpPr>
        <xdr:cNvPr id="187" name="直線コネクタ 186"/>
        <xdr:cNvCxnSpPr/>
      </xdr:nvCxnSpPr>
      <xdr:spPr>
        <a:xfrm flipV="1">
          <a:off x="1130300" y="13491083"/>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56438</xdr:rowOff>
    </xdr:from>
    <xdr:to>
      <xdr:col>6</xdr:col>
      <xdr:colOff>561975</xdr:colOff>
      <xdr:row>78</xdr:row>
      <xdr:rowOff>158038</xdr:rowOff>
    </xdr:to>
    <xdr:sp macro="" textlink="">
      <xdr:nvSpPr>
        <xdr:cNvPr id="197" name="円/楕円 196"/>
        <xdr:cNvSpPr/>
      </xdr:nvSpPr>
      <xdr:spPr>
        <a:xfrm>
          <a:off x="45847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34865</xdr:rowOff>
    </xdr:from>
    <xdr:ext cx="469744" cy="259045"/>
    <xdr:sp macro="" textlink="">
      <xdr:nvSpPr>
        <xdr:cNvPr id="198" name="維持補修費該当値テキスト"/>
        <xdr:cNvSpPr txBox="1"/>
      </xdr:nvSpPr>
      <xdr:spPr>
        <a:xfrm>
          <a:off x="4686300" y="134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57941</xdr:rowOff>
    </xdr:from>
    <xdr:to>
      <xdr:col>5</xdr:col>
      <xdr:colOff>409575</xdr:colOff>
      <xdr:row>78</xdr:row>
      <xdr:rowOff>159541</xdr:rowOff>
    </xdr:to>
    <xdr:sp macro="" textlink="">
      <xdr:nvSpPr>
        <xdr:cNvPr id="199" name="円/楕円 198"/>
        <xdr:cNvSpPr/>
      </xdr:nvSpPr>
      <xdr:spPr>
        <a:xfrm>
          <a:off x="3746500" y="134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150668</xdr:rowOff>
    </xdr:from>
    <xdr:ext cx="469744" cy="259045"/>
    <xdr:sp macro="" textlink="">
      <xdr:nvSpPr>
        <xdr:cNvPr id="200" name="テキスト ボックス 199"/>
        <xdr:cNvSpPr txBox="1"/>
      </xdr:nvSpPr>
      <xdr:spPr>
        <a:xfrm>
          <a:off x="3562427" y="1352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77927</xdr:rowOff>
    </xdr:from>
    <xdr:to>
      <xdr:col>4</xdr:col>
      <xdr:colOff>206375</xdr:colOff>
      <xdr:row>79</xdr:row>
      <xdr:rowOff>8077</xdr:rowOff>
    </xdr:to>
    <xdr:sp macro="" textlink="">
      <xdr:nvSpPr>
        <xdr:cNvPr id="201" name="円/楕円 200"/>
        <xdr:cNvSpPr/>
      </xdr:nvSpPr>
      <xdr:spPr>
        <a:xfrm>
          <a:off x="2857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170654</xdr:rowOff>
    </xdr:from>
    <xdr:ext cx="469744" cy="259045"/>
    <xdr:sp macro="" textlink="">
      <xdr:nvSpPr>
        <xdr:cNvPr id="202" name="テキスト ボックス 201"/>
        <xdr:cNvSpPr txBox="1"/>
      </xdr:nvSpPr>
      <xdr:spPr>
        <a:xfrm>
          <a:off x="2673427"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67183</xdr:rowOff>
    </xdr:from>
    <xdr:to>
      <xdr:col>3</xdr:col>
      <xdr:colOff>3175</xdr:colOff>
      <xdr:row>78</xdr:row>
      <xdr:rowOff>168783</xdr:rowOff>
    </xdr:to>
    <xdr:sp macro="" textlink="">
      <xdr:nvSpPr>
        <xdr:cNvPr id="203" name="円/楕円 202"/>
        <xdr:cNvSpPr/>
      </xdr:nvSpPr>
      <xdr:spPr>
        <a:xfrm>
          <a:off x="1968500" y="134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159910</xdr:rowOff>
    </xdr:from>
    <xdr:ext cx="469744" cy="259045"/>
    <xdr:sp macro="" textlink="">
      <xdr:nvSpPr>
        <xdr:cNvPr id="204" name="テキスト ボックス 203"/>
        <xdr:cNvSpPr txBox="1"/>
      </xdr:nvSpPr>
      <xdr:spPr>
        <a:xfrm>
          <a:off x="1784427" y="135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92035</xdr:rowOff>
    </xdr:from>
    <xdr:to>
      <xdr:col>1</xdr:col>
      <xdr:colOff>485775</xdr:colOff>
      <xdr:row>79</xdr:row>
      <xdr:rowOff>22185</xdr:rowOff>
    </xdr:to>
    <xdr:sp macro="" textlink="">
      <xdr:nvSpPr>
        <xdr:cNvPr id="205" name="円/楕円 204"/>
        <xdr:cNvSpPr/>
      </xdr:nvSpPr>
      <xdr:spPr>
        <a:xfrm>
          <a:off x="1079500" y="134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13312</xdr:rowOff>
    </xdr:from>
    <xdr:ext cx="469744" cy="259045"/>
    <xdr:sp macro="" textlink="">
      <xdr:nvSpPr>
        <xdr:cNvPr id="206" name="テキスト ボックス 205"/>
        <xdr:cNvSpPr txBox="1"/>
      </xdr:nvSpPr>
      <xdr:spPr>
        <a:xfrm>
          <a:off x="895427" y="1355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129804</xdr:rowOff>
    </xdr:from>
    <xdr:to>
      <xdr:col>6</xdr:col>
      <xdr:colOff>511175</xdr:colOff>
      <xdr:row>97</xdr:row>
      <xdr:rowOff>18886</xdr:rowOff>
    </xdr:to>
    <xdr:cxnSp macro="">
      <xdr:nvCxnSpPr>
        <xdr:cNvPr id="238" name="直線コネクタ 237"/>
        <xdr:cNvCxnSpPr/>
      </xdr:nvCxnSpPr>
      <xdr:spPr>
        <a:xfrm flipV="1">
          <a:off x="3797300" y="16589004"/>
          <a:ext cx="838200" cy="6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18886</xdr:rowOff>
    </xdr:from>
    <xdr:to>
      <xdr:col>5</xdr:col>
      <xdr:colOff>358775</xdr:colOff>
      <xdr:row>97</xdr:row>
      <xdr:rowOff>97065</xdr:rowOff>
    </xdr:to>
    <xdr:cxnSp macro="">
      <xdr:nvCxnSpPr>
        <xdr:cNvPr id="241" name="直線コネクタ 240"/>
        <xdr:cNvCxnSpPr/>
      </xdr:nvCxnSpPr>
      <xdr:spPr>
        <a:xfrm flipV="1">
          <a:off x="2908300" y="16649536"/>
          <a:ext cx="889000" cy="7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97065</xdr:rowOff>
    </xdr:from>
    <xdr:to>
      <xdr:col>4</xdr:col>
      <xdr:colOff>155575</xdr:colOff>
      <xdr:row>97</xdr:row>
      <xdr:rowOff>123192</xdr:rowOff>
    </xdr:to>
    <xdr:cxnSp macro="">
      <xdr:nvCxnSpPr>
        <xdr:cNvPr id="244" name="直線コネクタ 243"/>
        <xdr:cNvCxnSpPr/>
      </xdr:nvCxnSpPr>
      <xdr:spPr>
        <a:xfrm flipV="1">
          <a:off x="2019300" y="1672771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123192</xdr:rowOff>
    </xdr:from>
    <xdr:to>
      <xdr:col>2</xdr:col>
      <xdr:colOff>638175</xdr:colOff>
      <xdr:row>97</xdr:row>
      <xdr:rowOff>124400</xdr:rowOff>
    </xdr:to>
    <xdr:cxnSp macro="">
      <xdr:nvCxnSpPr>
        <xdr:cNvPr id="247" name="直線コネクタ 246"/>
        <xdr:cNvCxnSpPr/>
      </xdr:nvCxnSpPr>
      <xdr:spPr>
        <a:xfrm flipV="1">
          <a:off x="1130300" y="16753842"/>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79004</xdr:rowOff>
    </xdr:from>
    <xdr:to>
      <xdr:col>6</xdr:col>
      <xdr:colOff>561975</xdr:colOff>
      <xdr:row>97</xdr:row>
      <xdr:rowOff>9154</xdr:rowOff>
    </xdr:to>
    <xdr:sp macro="" textlink="">
      <xdr:nvSpPr>
        <xdr:cNvPr id="257" name="円/楕円 256"/>
        <xdr:cNvSpPr/>
      </xdr:nvSpPr>
      <xdr:spPr>
        <a:xfrm>
          <a:off x="4584700" y="165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57431</xdr:rowOff>
    </xdr:from>
    <xdr:ext cx="534377" cy="259045"/>
    <xdr:sp macro="" textlink="">
      <xdr:nvSpPr>
        <xdr:cNvPr id="258" name="扶助費該当値テキスト"/>
        <xdr:cNvSpPr txBox="1"/>
      </xdr:nvSpPr>
      <xdr:spPr>
        <a:xfrm>
          <a:off x="4686300" y="1651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139536</xdr:rowOff>
    </xdr:from>
    <xdr:to>
      <xdr:col>5</xdr:col>
      <xdr:colOff>409575</xdr:colOff>
      <xdr:row>97</xdr:row>
      <xdr:rowOff>69686</xdr:rowOff>
    </xdr:to>
    <xdr:sp macro="" textlink="">
      <xdr:nvSpPr>
        <xdr:cNvPr id="259" name="円/楕円 258"/>
        <xdr:cNvSpPr/>
      </xdr:nvSpPr>
      <xdr:spPr>
        <a:xfrm>
          <a:off x="3746500" y="165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60813</xdr:rowOff>
    </xdr:from>
    <xdr:ext cx="534377" cy="259045"/>
    <xdr:sp macro="" textlink="">
      <xdr:nvSpPr>
        <xdr:cNvPr id="260" name="テキスト ボックス 259"/>
        <xdr:cNvSpPr txBox="1"/>
      </xdr:nvSpPr>
      <xdr:spPr>
        <a:xfrm>
          <a:off x="3530111" y="166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46265</xdr:rowOff>
    </xdr:from>
    <xdr:to>
      <xdr:col>4</xdr:col>
      <xdr:colOff>206375</xdr:colOff>
      <xdr:row>97</xdr:row>
      <xdr:rowOff>147865</xdr:rowOff>
    </xdr:to>
    <xdr:sp macro="" textlink="">
      <xdr:nvSpPr>
        <xdr:cNvPr id="261" name="円/楕円 260"/>
        <xdr:cNvSpPr/>
      </xdr:nvSpPr>
      <xdr:spPr>
        <a:xfrm>
          <a:off x="2857500" y="166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138992</xdr:rowOff>
    </xdr:from>
    <xdr:ext cx="534377" cy="259045"/>
    <xdr:sp macro="" textlink="">
      <xdr:nvSpPr>
        <xdr:cNvPr id="262" name="テキスト ボックス 261"/>
        <xdr:cNvSpPr txBox="1"/>
      </xdr:nvSpPr>
      <xdr:spPr>
        <a:xfrm>
          <a:off x="2641111" y="167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72392</xdr:rowOff>
    </xdr:from>
    <xdr:to>
      <xdr:col>3</xdr:col>
      <xdr:colOff>3175</xdr:colOff>
      <xdr:row>98</xdr:row>
      <xdr:rowOff>2542</xdr:rowOff>
    </xdr:to>
    <xdr:sp macro="" textlink="">
      <xdr:nvSpPr>
        <xdr:cNvPr id="263" name="円/楕円 262"/>
        <xdr:cNvSpPr/>
      </xdr:nvSpPr>
      <xdr:spPr>
        <a:xfrm>
          <a:off x="1968500" y="167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165119</xdr:rowOff>
    </xdr:from>
    <xdr:ext cx="534377" cy="259045"/>
    <xdr:sp macro="" textlink="">
      <xdr:nvSpPr>
        <xdr:cNvPr id="264" name="テキスト ボックス 263"/>
        <xdr:cNvSpPr txBox="1"/>
      </xdr:nvSpPr>
      <xdr:spPr>
        <a:xfrm>
          <a:off x="1752111" y="167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73600</xdr:rowOff>
    </xdr:from>
    <xdr:to>
      <xdr:col>1</xdr:col>
      <xdr:colOff>485775</xdr:colOff>
      <xdr:row>98</xdr:row>
      <xdr:rowOff>3750</xdr:rowOff>
    </xdr:to>
    <xdr:sp macro="" textlink="">
      <xdr:nvSpPr>
        <xdr:cNvPr id="265" name="円/楕円 264"/>
        <xdr:cNvSpPr/>
      </xdr:nvSpPr>
      <xdr:spPr>
        <a:xfrm>
          <a:off x="1079500" y="167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166327</xdr:rowOff>
    </xdr:from>
    <xdr:ext cx="534377" cy="259045"/>
    <xdr:sp macro="" textlink="">
      <xdr:nvSpPr>
        <xdr:cNvPr id="266" name="テキスト ボックス 265"/>
        <xdr:cNvSpPr txBox="1"/>
      </xdr:nvSpPr>
      <xdr:spPr>
        <a:xfrm>
          <a:off x="863111" y="1679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114877</xdr:rowOff>
    </xdr:from>
    <xdr:to>
      <xdr:col>15</xdr:col>
      <xdr:colOff>180975</xdr:colOff>
      <xdr:row>39</xdr:row>
      <xdr:rowOff>1245</xdr:rowOff>
    </xdr:to>
    <xdr:cxnSp macro="">
      <xdr:nvCxnSpPr>
        <xdr:cNvPr id="296" name="直線コネクタ 295"/>
        <xdr:cNvCxnSpPr/>
      </xdr:nvCxnSpPr>
      <xdr:spPr>
        <a:xfrm flipV="1">
          <a:off x="9639300" y="6629977"/>
          <a:ext cx="838200" cy="5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1245</xdr:rowOff>
    </xdr:from>
    <xdr:to>
      <xdr:col>14</xdr:col>
      <xdr:colOff>28575</xdr:colOff>
      <xdr:row>39</xdr:row>
      <xdr:rowOff>93904</xdr:rowOff>
    </xdr:to>
    <xdr:cxnSp macro="">
      <xdr:nvCxnSpPr>
        <xdr:cNvPr id="299" name="直線コネクタ 298"/>
        <xdr:cNvCxnSpPr/>
      </xdr:nvCxnSpPr>
      <xdr:spPr>
        <a:xfrm flipV="1">
          <a:off x="8750300" y="6687795"/>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93904</xdr:rowOff>
    </xdr:from>
    <xdr:to>
      <xdr:col>12</xdr:col>
      <xdr:colOff>511175</xdr:colOff>
      <xdr:row>39</xdr:row>
      <xdr:rowOff>135890</xdr:rowOff>
    </xdr:to>
    <xdr:cxnSp macro="">
      <xdr:nvCxnSpPr>
        <xdr:cNvPr id="302" name="直線コネクタ 301"/>
        <xdr:cNvCxnSpPr/>
      </xdr:nvCxnSpPr>
      <xdr:spPr>
        <a:xfrm flipV="1">
          <a:off x="7861300" y="6780454"/>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62243</xdr:rowOff>
    </xdr:from>
    <xdr:to>
      <xdr:col>11</xdr:col>
      <xdr:colOff>307975</xdr:colOff>
      <xdr:row>39</xdr:row>
      <xdr:rowOff>135890</xdr:rowOff>
    </xdr:to>
    <xdr:cxnSp macro="">
      <xdr:nvCxnSpPr>
        <xdr:cNvPr id="305" name="直線コネクタ 304"/>
        <xdr:cNvCxnSpPr/>
      </xdr:nvCxnSpPr>
      <xdr:spPr>
        <a:xfrm>
          <a:off x="6972300" y="6748793"/>
          <a:ext cx="889000" cy="7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64077</xdr:rowOff>
    </xdr:from>
    <xdr:to>
      <xdr:col>15</xdr:col>
      <xdr:colOff>231775</xdr:colOff>
      <xdr:row>38</xdr:row>
      <xdr:rowOff>165677</xdr:rowOff>
    </xdr:to>
    <xdr:sp macro="" textlink="">
      <xdr:nvSpPr>
        <xdr:cNvPr id="315" name="円/楕円 314"/>
        <xdr:cNvSpPr/>
      </xdr:nvSpPr>
      <xdr:spPr>
        <a:xfrm>
          <a:off x="10426700" y="65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42504</xdr:rowOff>
    </xdr:from>
    <xdr:ext cx="534377" cy="259045"/>
    <xdr:sp macro="" textlink="">
      <xdr:nvSpPr>
        <xdr:cNvPr id="316" name="補助費等該当値テキスト"/>
        <xdr:cNvSpPr txBox="1"/>
      </xdr:nvSpPr>
      <xdr:spPr>
        <a:xfrm>
          <a:off x="10528300" y="65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121895</xdr:rowOff>
    </xdr:from>
    <xdr:to>
      <xdr:col>14</xdr:col>
      <xdr:colOff>79375</xdr:colOff>
      <xdr:row>39</xdr:row>
      <xdr:rowOff>52045</xdr:rowOff>
    </xdr:to>
    <xdr:sp macro="" textlink="">
      <xdr:nvSpPr>
        <xdr:cNvPr id="317" name="円/楕円 316"/>
        <xdr:cNvSpPr/>
      </xdr:nvSpPr>
      <xdr:spPr>
        <a:xfrm>
          <a:off x="95885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43172</xdr:rowOff>
    </xdr:from>
    <xdr:ext cx="534377" cy="259045"/>
    <xdr:sp macro="" textlink="">
      <xdr:nvSpPr>
        <xdr:cNvPr id="318" name="テキスト ボックス 317"/>
        <xdr:cNvSpPr txBox="1"/>
      </xdr:nvSpPr>
      <xdr:spPr>
        <a:xfrm>
          <a:off x="9372111" y="67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43104</xdr:rowOff>
    </xdr:from>
    <xdr:to>
      <xdr:col>12</xdr:col>
      <xdr:colOff>561975</xdr:colOff>
      <xdr:row>39</xdr:row>
      <xdr:rowOff>144704</xdr:rowOff>
    </xdr:to>
    <xdr:sp macro="" textlink="">
      <xdr:nvSpPr>
        <xdr:cNvPr id="319" name="円/楕円 318"/>
        <xdr:cNvSpPr/>
      </xdr:nvSpPr>
      <xdr:spPr>
        <a:xfrm>
          <a:off x="8699500" y="67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135831</xdr:rowOff>
    </xdr:from>
    <xdr:ext cx="534377" cy="259045"/>
    <xdr:sp macro="" textlink="">
      <xdr:nvSpPr>
        <xdr:cNvPr id="320" name="テキスト ボックス 319"/>
        <xdr:cNvSpPr txBox="1"/>
      </xdr:nvSpPr>
      <xdr:spPr>
        <a:xfrm>
          <a:off x="8483111" y="68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85090</xdr:rowOff>
    </xdr:from>
    <xdr:to>
      <xdr:col>11</xdr:col>
      <xdr:colOff>358775</xdr:colOff>
      <xdr:row>40</xdr:row>
      <xdr:rowOff>15240</xdr:rowOff>
    </xdr:to>
    <xdr:sp macro="" textlink="">
      <xdr:nvSpPr>
        <xdr:cNvPr id="321" name="円/楕円 320"/>
        <xdr:cNvSpPr/>
      </xdr:nvSpPr>
      <xdr:spPr>
        <a:xfrm>
          <a:off x="7810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6367</xdr:rowOff>
    </xdr:from>
    <xdr:ext cx="534377" cy="259045"/>
    <xdr:sp macro="" textlink="">
      <xdr:nvSpPr>
        <xdr:cNvPr id="322" name="テキスト ボックス 321"/>
        <xdr:cNvSpPr txBox="1"/>
      </xdr:nvSpPr>
      <xdr:spPr>
        <a:xfrm>
          <a:off x="7594111" y="686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11443</xdr:rowOff>
    </xdr:from>
    <xdr:to>
      <xdr:col>10</xdr:col>
      <xdr:colOff>155575</xdr:colOff>
      <xdr:row>39</xdr:row>
      <xdr:rowOff>113043</xdr:rowOff>
    </xdr:to>
    <xdr:sp macro="" textlink="">
      <xdr:nvSpPr>
        <xdr:cNvPr id="323" name="円/楕円 322"/>
        <xdr:cNvSpPr/>
      </xdr:nvSpPr>
      <xdr:spPr>
        <a:xfrm>
          <a:off x="6921500" y="6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104170</xdr:rowOff>
    </xdr:from>
    <xdr:ext cx="534377" cy="259045"/>
    <xdr:sp macro="" textlink="">
      <xdr:nvSpPr>
        <xdr:cNvPr id="324" name="テキスト ボックス 323"/>
        <xdr:cNvSpPr txBox="1"/>
      </xdr:nvSpPr>
      <xdr:spPr>
        <a:xfrm>
          <a:off x="6705111" y="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131128</xdr:rowOff>
    </xdr:from>
    <xdr:to>
      <xdr:col>15</xdr:col>
      <xdr:colOff>180975</xdr:colOff>
      <xdr:row>56</xdr:row>
      <xdr:rowOff>26662</xdr:rowOff>
    </xdr:to>
    <xdr:cxnSp macro="">
      <xdr:nvCxnSpPr>
        <xdr:cNvPr id="351" name="直線コネクタ 350"/>
        <xdr:cNvCxnSpPr/>
      </xdr:nvCxnSpPr>
      <xdr:spPr>
        <a:xfrm flipV="1">
          <a:off x="9639300" y="9560878"/>
          <a:ext cx="838200" cy="6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100728</xdr:rowOff>
    </xdr:from>
    <xdr:to>
      <xdr:col>14</xdr:col>
      <xdr:colOff>28575</xdr:colOff>
      <xdr:row>56</xdr:row>
      <xdr:rowOff>26662</xdr:rowOff>
    </xdr:to>
    <xdr:cxnSp macro="">
      <xdr:nvCxnSpPr>
        <xdr:cNvPr id="354" name="直線コネクタ 353"/>
        <xdr:cNvCxnSpPr/>
      </xdr:nvCxnSpPr>
      <xdr:spPr>
        <a:xfrm>
          <a:off x="8750300" y="9530478"/>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100728</xdr:rowOff>
    </xdr:from>
    <xdr:to>
      <xdr:col>12</xdr:col>
      <xdr:colOff>511175</xdr:colOff>
      <xdr:row>55</xdr:row>
      <xdr:rowOff>132751</xdr:rowOff>
    </xdr:to>
    <xdr:cxnSp macro="">
      <xdr:nvCxnSpPr>
        <xdr:cNvPr id="357" name="直線コネクタ 356"/>
        <xdr:cNvCxnSpPr/>
      </xdr:nvCxnSpPr>
      <xdr:spPr>
        <a:xfrm flipV="1">
          <a:off x="7861300" y="9530478"/>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132751</xdr:rowOff>
    </xdr:from>
    <xdr:to>
      <xdr:col>11</xdr:col>
      <xdr:colOff>307975</xdr:colOff>
      <xdr:row>56</xdr:row>
      <xdr:rowOff>125463</xdr:rowOff>
    </xdr:to>
    <xdr:cxnSp macro="">
      <xdr:nvCxnSpPr>
        <xdr:cNvPr id="360" name="直線コネクタ 359"/>
        <xdr:cNvCxnSpPr/>
      </xdr:nvCxnSpPr>
      <xdr:spPr>
        <a:xfrm flipV="1">
          <a:off x="6972300" y="9562501"/>
          <a:ext cx="889000" cy="16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80328</xdr:rowOff>
    </xdr:from>
    <xdr:to>
      <xdr:col>15</xdr:col>
      <xdr:colOff>231775</xdr:colOff>
      <xdr:row>56</xdr:row>
      <xdr:rowOff>10478</xdr:rowOff>
    </xdr:to>
    <xdr:sp macro="" textlink="">
      <xdr:nvSpPr>
        <xdr:cNvPr id="370" name="円/楕円 369"/>
        <xdr:cNvSpPr/>
      </xdr:nvSpPr>
      <xdr:spPr>
        <a:xfrm>
          <a:off x="10426700" y="9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103205</xdr:rowOff>
    </xdr:from>
    <xdr:ext cx="599010" cy="259045"/>
    <xdr:sp macro="" textlink="">
      <xdr:nvSpPr>
        <xdr:cNvPr id="371" name="普通建設事業費該当値テキスト"/>
        <xdr:cNvSpPr txBox="1"/>
      </xdr:nvSpPr>
      <xdr:spPr>
        <a:xfrm>
          <a:off x="10528300" y="936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114,375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147312</xdr:rowOff>
    </xdr:from>
    <xdr:to>
      <xdr:col>14</xdr:col>
      <xdr:colOff>79375</xdr:colOff>
      <xdr:row>56</xdr:row>
      <xdr:rowOff>77462</xdr:rowOff>
    </xdr:to>
    <xdr:sp macro="" textlink="">
      <xdr:nvSpPr>
        <xdr:cNvPr id="372" name="円/楕円 371"/>
        <xdr:cNvSpPr/>
      </xdr:nvSpPr>
      <xdr:spPr>
        <a:xfrm>
          <a:off x="9588500" y="95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93989</xdr:rowOff>
    </xdr:from>
    <xdr:ext cx="534377" cy="259045"/>
    <xdr:sp macro="" textlink="">
      <xdr:nvSpPr>
        <xdr:cNvPr id="373" name="テキスト ボックス 372"/>
        <xdr:cNvSpPr txBox="1"/>
      </xdr:nvSpPr>
      <xdr:spPr>
        <a:xfrm>
          <a:off x="9372111" y="935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49928</xdr:rowOff>
    </xdr:from>
    <xdr:to>
      <xdr:col>12</xdr:col>
      <xdr:colOff>561975</xdr:colOff>
      <xdr:row>55</xdr:row>
      <xdr:rowOff>151528</xdr:rowOff>
    </xdr:to>
    <xdr:sp macro="" textlink="">
      <xdr:nvSpPr>
        <xdr:cNvPr id="374" name="円/楕円 373"/>
        <xdr:cNvSpPr/>
      </xdr:nvSpPr>
      <xdr:spPr>
        <a:xfrm>
          <a:off x="8699500" y="94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168055</xdr:rowOff>
    </xdr:from>
    <xdr:ext cx="599010" cy="259045"/>
    <xdr:sp macro="" textlink="">
      <xdr:nvSpPr>
        <xdr:cNvPr id="375" name="テキスト ボックス 374"/>
        <xdr:cNvSpPr txBox="1"/>
      </xdr:nvSpPr>
      <xdr:spPr>
        <a:xfrm>
          <a:off x="8450794" y="92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121,024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81951</xdr:rowOff>
    </xdr:from>
    <xdr:to>
      <xdr:col>11</xdr:col>
      <xdr:colOff>358775</xdr:colOff>
      <xdr:row>56</xdr:row>
      <xdr:rowOff>12101</xdr:rowOff>
    </xdr:to>
    <xdr:sp macro="" textlink="">
      <xdr:nvSpPr>
        <xdr:cNvPr id="376" name="円/楕円 375"/>
        <xdr:cNvSpPr/>
      </xdr:nvSpPr>
      <xdr:spPr>
        <a:xfrm>
          <a:off x="7810500" y="95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28628</xdr:rowOff>
    </xdr:from>
    <xdr:ext cx="599010" cy="259045"/>
    <xdr:sp macro="" textlink="">
      <xdr:nvSpPr>
        <xdr:cNvPr id="377" name="テキスト ボックス 376"/>
        <xdr:cNvSpPr txBox="1"/>
      </xdr:nvSpPr>
      <xdr:spPr>
        <a:xfrm>
          <a:off x="7561794" y="928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74663</xdr:rowOff>
    </xdr:from>
    <xdr:to>
      <xdr:col>10</xdr:col>
      <xdr:colOff>155575</xdr:colOff>
      <xdr:row>57</xdr:row>
      <xdr:rowOff>4813</xdr:rowOff>
    </xdr:to>
    <xdr:sp macro="" textlink="">
      <xdr:nvSpPr>
        <xdr:cNvPr id="378" name="円/楕円 377"/>
        <xdr:cNvSpPr/>
      </xdr:nvSpPr>
      <xdr:spPr>
        <a:xfrm>
          <a:off x="6921500" y="96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21340</xdr:rowOff>
    </xdr:from>
    <xdr:ext cx="534377" cy="259045"/>
    <xdr:sp macro="" textlink="">
      <xdr:nvSpPr>
        <xdr:cNvPr id="379" name="テキスト ボックス 378"/>
        <xdr:cNvSpPr txBox="1"/>
      </xdr:nvSpPr>
      <xdr:spPr>
        <a:xfrm>
          <a:off x="6705111" y="94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28791</xdr:rowOff>
    </xdr:from>
    <xdr:to>
      <xdr:col>15</xdr:col>
      <xdr:colOff>180975</xdr:colOff>
      <xdr:row>75</xdr:row>
      <xdr:rowOff>82078</xdr:rowOff>
    </xdr:to>
    <xdr:cxnSp macro="">
      <xdr:nvCxnSpPr>
        <xdr:cNvPr id="408" name="直線コネクタ 407"/>
        <xdr:cNvCxnSpPr/>
      </xdr:nvCxnSpPr>
      <xdr:spPr>
        <a:xfrm flipV="1">
          <a:off x="9639300" y="12887541"/>
          <a:ext cx="8382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149441</xdr:rowOff>
    </xdr:from>
    <xdr:to>
      <xdr:col>15</xdr:col>
      <xdr:colOff>231775</xdr:colOff>
      <xdr:row>75</xdr:row>
      <xdr:rowOff>79591</xdr:rowOff>
    </xdr:to>
    <xdr:sp macro="" textlink="">
      <xdr:nvSpPr>
        <xdr:cNvPr id="418" name="円/楕円 417"/>
        <xdr:cNvSpPr/>
      </xdr:nvSpPr>
      <xdr:spPr>
        <a:xfrm>
          <a:off x="10426700" y="128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868</xdr:rowOff>
    </xdr:from>
    <xdr:ext cx="534377" cy="259045"/>
    <xdr:sp macro="" textlink="">
      <xdr:nvSpPr>
        <xdr:cNvPr id="419" name="普通建設事業費 （ うち新規整備　）該当値テキスト"/>
        <xdr:cNvSpPr txBox="1"/>
      </xdr:nvSpPr>
      <xdr:spPr>
        <a:xfrm>
          <a:off x="10528300" y="126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92,055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31278</xdr:rowOff>
    </xdr:from>
    <xdr:to>
      <xdr:col>14</xdr:col>
      <xdr:colOff>79375</xdr:colOff>
      <xdr:row>75</xdr:row>
      <xdr:rowOff>132878</xdr:rowOff>
    </xdr:to>
    <xdr:sp macro="" textlink="">
      <xdr:nvSpPr>
        <xdr:cNvPr id="420" name="円/楕円 419"/>
        <xdr:cNvSpPr/>
      </xdr:nvSpPr>
      <xdr:spPr>
        <a:xfrm>
          <a:off x="9588500" y="128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149405</xdr:rowOff>
    </xdr:from>
    <xdr:ext cx="534377" cy="259045"/>
    <xdr:sp macro="" textlink="">
      <xdr:nvSpPr>
        <xdr:cNvPr id="421" name="テキスト ボックス 420"/>
        <xdr:cNvSpPr txBox="1"/>
      </xdr:nvSpPr>
      <xdr:spPr>
        <a:xfrm>
          <a:off x="9372111" y="126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49256</xdr:rowOff>
    </xdr:from>
    <xdr:to>
      <xdr:col>15</xdr:col>
      <xdr:colOff>180975</xdr:colOff>
      <xdr:row>98</xdr:row>
      <xdr:rowOff>116742</xdr:rowOff>
    </xdr:to>
    <xdr:cxnSp macro="">
      <xdr:nvCxnSpPr>
        <xdr:cNvPr id="452" name="直線コネクタ 451"/>
        <xdr:cNvCxnSpPr/>
      </xdr:nvCxnSpPr>
      <xdr:spPr>
        <a:xfrm flipV="1">
          <a:off x="9639300" y="16851356"/>
          <a:ext cx="8382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169906</xdr:rowOff>
    </xdr:from>
    <xdr:to>
      <xdr:col>15</xdr:col>
      <xdr:colOff>231775</xdr:colOff>
      <xdr:row>98</xdr:row>
      <xdr:rowOff>100056</xdr:rowOff>
    </xdr:to>
    <xdr:sp macro="" textlink="">
      <xdr:nvSpPr>
        <xdr:cNvPr id="462" name="円/楕円 461"/>
        <xdr:cNvSpPr/>
      </xdr:nvSpPr>
      <xdr:spPr>
        <a:xfrm>
          <a:off x="10426700" y="168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148333</xdr:rowOff>
    </xdr:from>
    <xdr:ext cx="534377" cy="259045"/>
    <xdr:sp macro="" textlink="">
      <xdr:nvSpPr>
        <xdr:cNvPr id="463" name="普通建設事業費 （ うち更新整備　）該当値テキスト"/>
        <xdr:cNvSpPr txBox="1"/>
      </xdr:nvSpPr>
      <xdr:spPr>
        <a:xfrm>
          <a:off x="10528300" y="167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65942</xdr:rowOff>
    </xdr:from>
    <xdr:to>
      <xdr:col>14</xdr:col>
      <xdr:colOff>79375</xdr:colOff>
      <xdr:row>98</xdr:row>
      <xdr:rowOff>167542</xdr:rowOff>
    </xdr:to>
    <xdr:sp macro="" textlink="">
      <xdr:nvSpPr>
        <xdr:cNvPr id="464" name="円/楕円 463"/>
        <xdr:cNvSpPr/>
      </xdr:nvSpPr>
      <xdr:spPr>
        <a:xfrm>
          <a:off x="9588500" y="168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158669</xdr:rowOff>
    </xdr:from>
    <xdr:ext cx="469744" cy="259045"/>
    <xdr:sp macro="" textlink="">
      <xdr:nvSpPr>
        <xdr:cNvPr id="465" name="テキスト ボックス 464"/>
        <xdr:cNvSpPr txBox="1"/>
      </xdr:nvSpPr>
      <xdr:spPr>
        <a:xfrm>
          <a:off x="9404427" y="1696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11684</xdr:rowOff>
    </xdr:from>
    <xdr:to>
      <xdr:col>23</xdr:col>
      <xdr:colOff>517525</xdr:colOff>
      <xdr:row>38</xdr:row>
      <xdr:rowOff>139700</xdr:rowOff>
    </xdr:to>
    <xdr:cxnSp macro="">
      <xdr:nvCxnSpPr>
        <xdr:cNvPr id="492" name="直線コネクタ 491"/>
        <xdr:cNvCxnSpPr/>
      </xdr:nvCxnSpPr>
      <xdr:spPr>
        <a:xfrm>
          <a:off x="15481300" y="652678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94620</xdr:rowOff>
    </xdr:from>
    <xdr:to>
      <xdr:col>22</xdr:col>
      <xdr:colOff>365125</xdr:colOff>
      <xdr:row>38</xdr:row>
      <xdr:rowOff>11684</xdr:rowOff>
    </xdr:to>
    <xdr:cxnSp macro="">
      <xdr:nvCxnSpPr>
        <xdr:cNvPr id="495" name="直線コネクタ 494"/>
        <xdr:cNvCxnSpPr/>
      </xdr:nvCxnSpPr>
      <xdr:spPr>
        <a:xfrm>
          <a:off x="14592300" y="5923920"/>
          <a:ext cx="889000" cy="60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94620</xdr:rowOff>
    </xdr:from>
    <xdr:to>
      <xdr:col>21</xdr:col>
      <xdr:colOff>161925</xdr:colOff>
      <xdr:row>34</xdr:row>
      <xdr:rowOff>138511</xdr:rowOff>
    </xdr:to>
    <xdr:cxnSp macro="">
      <xdr:nvCxnSpPr>
        <xdr:cNvPr id="498" name="直線コネクタ 497"/>
        <xdr:cNvCxnSpPr/>
      </xdr:nvCxnSpPr>
      <xdr:spPr>
        <a:xfrm flipV="1">
          <a:off x="13703300" y="5923920"/>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35094</xdr:rowOff>
    </xdr:from>
    <xdr:ext cx="469744" cy="259045"/>
    <xdr:sp macro="" textlink="">
      <xdr:nvSpPr>
        <xdr:cNvPr id="500" name="テキスト ボックス 499"/>
        <xdr:cNvSpPr txBox="1"/>
      </xdr:nvSpPr>
      <xdr:spPr>
        <a:xfrm>
          <a:off x="14357427"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73635</xdr:rowOff>
    </xdr:from>
    <xdr:to>
      <xdr:col>19</xdr:col>
      <xdr:colOff>644525</xdr:colOff>
      <xdr:row>34</xdr:row>
      <xdr:rowOff>138511</xdr:rowOff>
    </xdr:to>
    <xdr:cxnSp macro="">
      <xdr:nvCxnSpPr>
        <xdr:cNvPr id="501" name="直線コネクタ 500"/>
        <xdr:cNvCxnSpPr/>
      </xdr:nvCxnSpPr>
      <xdr:spPr>
        <a:xfrm>
          <a:off x="12814300" y="5217135"/>
          <a:ext cx="889000" cy="75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153555</xdr:rowOff>
    </xdr:from>
    <xdr:ext cx="469744" cy="259045"/>
    <xdr:sp macro="" textlink="">
      <xdr:nvSpPr>
        <xdr:cNvPr id="503" name="テキスト ボックス 502"/>
        <xdr:cNvSpPr txBox="1"/>
      </xdr:nvSpPr>
      <xdr:spPr>
        <a:xfrm>
          <a:off x="13468427" y="63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21196</xdr:rowOff>
    </xdr:from>
    <xdr:ext cx="469744" cy="259045"/>
    <xdr:sp macro="" textlink="">
      <xdr:nvSpPr>
        <xdr:cNvPr id="505" name="テキスト ボックス 504"/>
        <xdr:cNvSpPr txBox="1"/>
      </xdr:nvSpPr>
      <xdr:spPr>
        <a:xfrm>
          <a:off x="12579427" y="63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1" name="円/楕円 51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2"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132334</xdr:rowOff>
    </xdr:from>
    <xdr:to>
      <xdr:col>22</xdr:col>
      <xdr:colOff>415925</xdr:colOff>
      <xdr:row>38</xdr:row>
      <xdr:rowOff>62485</xdr:rowOff>
    </xdr:to>
    <xdr:sp macro="" textlink="">
      <xdr:nvSpPr>
        <xdr:cNvPr id="513" name="円/楕円 512"/>
        <xdr:cNvSpPr/>
      </xdr:nvSpPr>
      <xdr:spPr>
        <a:xfrm>
          <a:off x="15430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53611</xdr:rowOff>
    </xdr:from>
    <xdr:ext cx="469744" cy="259045"/>
    <xdr:sp macro="" textlink="">
      <xdr:nvSpPr>
        <xdr:cNvPr id="514" name="テキスト ボックス 513"/>
        <xdr:cNvSpPr txBox="1"/>
      </xdr:nvSpPr>
      <xdr:spPr>
        <a:xfrm>
          <a:off x="15246427"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43820</xdr:rowOff>
    </xdr:from>
    <xdr:to>
      <xdr:col>21</xdr:col>
      <xdr:colOff>212725</xdr:colOff>
      <xdr:row>34</xdr:row>
      <xdr:rowOff>145420</xdr:rowOff>
    </xdr:to>
    <xdr:sp macro="" textlink="">
      <xdr:nvSpPr>
        <xdr:cNvPr id="515" name="円/楕円 514"/>
        <xdr:cNvSpPr/>
      </xdr:nvSpPr>
      <xdr:spPr>
        <a:xfrm>
          <a:off x="14541500" y="58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161947</xdr:rowOff>
    </xdr:from>
    <xdr:ext cx="534377" cy="259045"/>
    <xdr:sp macro="" textlink="">
      <xdr:nvSpPr>
        <xdr:cNvPr id="516" name="テキスト ボックス 515"/>
        <xdr:cNvSpPr txBox="1"/>
      </xdr:nvSpPr>
      <xdr:spPr>
        <a:xfrm>
          <a:off x="14325111" y="564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87711</xdr:rowOff>
    </xdr:from>
    <xdr:to>
      <xdr:col>20</xdr:col>
      <xdr:colOff>9525</xdr:colOff>
      <xdr:row>35</xdr:row>
      <xdr:rowOff>17861</xdr:rowOff>
    </xdr:to>
    <xdr:sp macro="" textlink="">
      <xdr:nvSpPr>
        <xdr:cNvPr id="517" name="円/楕円 516"/>
        <xdr:cNvSpPr/>
      </xdr:nvSpPr>
      <xdr:spPr>
        <a:xfrm>
          <a:off x="13652500" y="59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34388</xdr:rowOff>
    </xdr:from>
    <xdr:ext cx="534377" cy="259045"/>
    <xdr:sp macro="" textlink="">
      <xdr:nvSpPr>
        <xdr:cNvPr id="518" name="テキスト ボックス 517"/>
        <xdr:cNvSpPr txBox="1"/>
      </xdr:nvSpPr>
      <xdr:spPr>
        <a:xfrm>
          <a:off x="13436111" y="569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15,026</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22835</xdr:rowOff>
    </xdr:from>
    <xdr:to>
      <xdr:col>18</xdr:col>
      <xdr:colOff>492125</xdr:colOff>
      <xdr:row>30</xdr:row>
      <xdr:rowOff>124435</xdr:rowOff>
    </xdr:to>
    <xdr:sp macro="" textlink="">
      <xdr:nvSpPr>
        <xdr:cNvPr id="519" name="円/楕円 518"/>
        <xdr:cNvSpPr/>
      </xdr:nvSpPr>
      <xdr:spPr>
        <a:xfrm>
          <a:off x="12763500" y="51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140962</xdr:rowOff>
    </xdr:from>
    <xdr:ext cx="534377" cy="259045"/>
    <xdr:sp macro="" textlink="">
      <xdr:nvSpPr>
        <xdr:cNvPr id="520" name="テキスト ボックス 519"/>
        <xdr:cNvSpPr txBox="1"/>
      </xdr:nvSpPr>
      <xdr:spPr>
        <a:xfrm>
          <a:off x="12547111" y="49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79992</xdr:rowOff>
    </xdr:from>
    <xdr:to>
      <xdr:col>23</xdr:col>
      <xdr:colOff>517525</xdr:colOff>
      <xdr:row>76</xdr:row>
      <xdr:rowOff>115348</xdr:rowOff>
    </xdr:to>
    <xdr:cxnSp macro="">
      <xdr:nvCxnSpPr>
        <xdr:cNvPr id="600" name="直線コネクタ 599"/>
        <xdr:cNvCxnSpPr/>
      </xdr:nvCxnSpPr>
      <xdr:spPr>
        <a:xfrm>
          <a:off x="15481300" y="13110192"/>
          <a:ext cx="8382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69400</xdr:rowOff>
    </xdr:from>
    <xdr:to>
      <xdr:col>22</xdr:col>
      <xdr:colOff>365125</xdr:colOff>
      <xdr:row>76</xdr:row>
      <xdr:rowOff>79992</xdr:rowOff>
    </xdr:to>
    <xdr:cxnSp macro="">
      <xdr:nvCxnSpPr>
        <xdr:cNvPr id="603" name="直線コネクタ 602"/>
        <xdr:cNvCxnSpPr/>
      </xdr:nvCxnSpPr>
      <xdr:spPr>
        <a:xfrm>
          <a:off x="14592300" y="1309960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52167</xdr:rowOff>
    </xdr:from>
    <xdr:to>
      <xdr:col>21</xdr:col>
      <xdr:colOff>161925</xdr:colOff>
      <xdr:row>76</xdr:row>
      <xdr:rowOff>69400</xdr:rowOff>
    </xdr:to>
    <xdr:cxnSp macro="">
      <xdr:nvCxnSpPr>
        <xdr:cNvPr id="606" name="直線コネクタ 605"/>
        <xdr:cNvCxnSpPr/>
      </xdr:nvCxnSpPr>
      <xdr:spPr>
        <a:xfrm>
          <a:off x="13703300" y="13082367"/>
          <a:ext cx="8890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38703</xdr:rowOff>
    </xdr:from>
    <xdr:to>
      <xdr:col>19</xdr:col>
      <xdr:colOff>644525</xdr:colOff>
      <xdr:row>76</xdr:row>
      <xdr:rowOff>52167</xdr:rowOff>
    </xdr:to>
    <xdr:cxnSp macro="">
      <xdr:nvCxnSpPr>
        <xdr:cNvPr id="609" name="直線コネクタ 608"/>
        <xdr:cNvCxnSpPr/>
      </xdr:nvCxnSpPr>
      <xdr:spPr>
        <a:xfrm>
          <a:off x="12814300" y="13068903"/>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64548</xdr:rowOff>
    </xdr:from>
    <xdr:to>
      <xdr:col>23</xdr:col>
      <xdr:colOff>568325</xdr:colOff>
      <xdr:row>76</xdr:row>
      <xdr:rowOff>166148</xdr:rowOff>
    </xdr:to>
    <xdr:sp macro="" textlink="">
      <xdr:nvSpPr>
        <xdr:cNvPr id="619" name="円/楕円 618"/>
        <xdr:cNvSpPr/>
      </xdr:nvSpPr>
      <xdr:spPr>
        <a:xfrm>
          <a:off x="16268700" y="130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42975</xdr:rowOff>
    </xdr:from>
    <xdr:ext cx="534377" cy="259045"/>
    <xdr:sp macro="" textlink="">
      <xdr:nvSpPr>
        <xdr:cNvPr id="620" name="公債費該当値テキスト"/>
        <xdr:cNvSpPr txBox="1"/>
      </xdr:nvSpPr>
      <xdr:spPr>
        <a:xfrm>
          <a:off x="16370300" y="130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29192</xdr:rowOff>
    </xdr:from>
    <xdr:to>
      <xdr:col>22</xdr:col>
      <xdr:colOff>415925</xdr:colOff>
      <xdr:row>76</xdr:row>
      <xdr:rowOff>130792</xdr:rowOff>
    </xdr:to>
    <xdr:sp macro="" textlink="">
      <xdr:nvSpPr>
        <xdr:cNvPr id="621" name="円/楕円 620"/>
        <xdr:cNvSpPr/>
      </xdr:nvSpPr>
      <xdr:spPr>
        <a:xfrm>
          <a:off x="15430500" y="1305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121919</xdr:rowOff>
    </xdr:from>
    <xdr:ext cx="534377" cy="259045"/>
    <xdr:sp macro="" textlink="">
      <xdr:nvSpPr>
        <xdr:cNvPr id="622" name="テキスト ボックス 621"/>
        <xdr:cNvSpPr txBox="1"/>
      </xdr:nvSpPr>
      <xdr:spPr>
        <a:xfrm>
          <a:off x="15214111" y="131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18600</xdr:rowOff>
    </xdr:from>
    <xdr:to>
      <xdr:col>21</xdr:col>
      <xdr:colOff>212725</xdr:colOff>
      <xdr:row>76</xdr:row>
      <xdr:rowOff>120200</xdr:rowOff>
    </xdr:to>
    <xdr:sp macro="" textlink="">
      <xdr:nvSpPr>
        <xdr:cNvPr id="623" name="円/楕円 622"/>
        <xdr:cNvSpPr/>
      </xdr:nvSpPr>
      <xdr:spPr>
        <a:xfrm>
          <a:off x="14541500" y="130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111327</xdr:rowOff>
    </xdr:from>
    <xdr:ext cx="534377" cy="259045"/>
    <xdr:sp macro="" textlink="">
      <xdr:nvSpPr>
        <xdr:cNvPr id="624" name="テキスト ボックス 623"/>
        <xdr:cNvSpPr txBox="1"/>
      </xdr:nvSpPr>
      <xdr:spPr>
        <a:xfrm>
          <a:off x="14325111" y="131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1367</xdr:rowOff>
    </xdr:from>
    <xdr:to>
      <xdr:col>20</xdr:col>
      <xdr:colOff>9525</xdr:colOff>
      <xdr:row>76</xdr:row>
      <xdr:rowOff>102967</xdr:rowOff>
    </xdr:to>
    <xdr:sp macro="" textlink="">
      <xdr:nvSpPr>
        <xdr:cNvPr id="625" name="円/楕円 624"/>
        <xdr:cNvSpPr/>
      </xdr:nvSpPr>
      <xdr:spPr>
        <a:xfrm>
          <a:off x="13652500" y="130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94094</xdr:rowOff>
    </xdr:from>
    <xdr:ext cx="534377" cy="259045"/>
    <xdr:sp macro="" textlink="">
      <xdr:nvSpPr>
        <xdr:cNvPr id="626" name="テキスト ボックス 625"/>
        <xdr:cNvSpPr txBox="1"/>
      </xdr:nvSpPr>
      <xdr:spPr>
        <a:xfrm>
          <a:off x="13436111" y="131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159353</xdr:rowOff>
    </xdr:from>
    <xdr:to>
      <xdr:col>18</xdr:col>
      <xdr:colOff>492125</xdr:colOff>
      <xdr:row>76</xdr:row>
      <xdr:rowOff>89503</xdr:rowOff>
    </xdr:to>
    <xdr:sp macro="" textlink="">
      <xdr:nvSpPr>
        <xdr:cNvPr id="627" name="円/楕円 626"/>
        <xdr:cNvSpPr/>
      </xdr:nvSpPr>
      <xdr:spPr>
        <a:xfrm>
          <a:off x="12763500" y="130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80630</xdr:rowOff>
    </xdr:from>
    <xdr:ext cx="534377" cy="259045"/>
    <xdr:sp macro="" textlink="">
      <xdr:nvSpPr>
        <xdr:cNvPr id="628" name="テキスト ボックス 627"/>
        <xdr:cNvSpPr txBox="1"/>
      </xdr:nvSpPr>
      <xdr:spPr>
        <a:xfrm>
          <a:off x="12547111" y="131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81065</xdr:rowOff>
    </xdr:from>
    <xdr:to>
      <xdr:col>23</xdr:col>
      <xdr:colOff>517525</xdr:colOff>
      <xdr:row>98</xdr:row>
      <xdr:rowOff>124613</xdr:rowOff>
    </xdr:to>
    <xdr:cxnSp macro="">
      <xdr:nvCxnSpPr>
        <xdr:cNvPr id="659" name="直線コネクタ 658"/>
        <xdr:cNvCxnSpPr/>
      </xdr:nvCxnSpPr>
      <xdr:spPr>
        <a:xfrm flipV="1">
          <a:off x="15481300" y="16711715"/>
          <a:ext cx="838200" cy="2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135520</xdr:rowOff>
    </xdr:from>
    <xdr:to>
      <xdr:col>22</xdr:col>
      <xdr:colOff>365125</xdr:colOff>
      <xdr:row>98</xdr:row>
      <xdr:rowOff>124613</xdr:rowOff>
    </xdr:to>
    <xdr:cxnSp macro="">
      <xdr:nvCxnSpPr>
        <xdr:cNvPr id="662" name="直線コネクタ 661"/>
        <xdr:cNvCxnSpPr/>
      </xdr:nvCxnSpPr>
      <xdr:spPr>
        <a:xfrm>
          <a:off x="14592300" y="16766170"/>
          <a:ext cx="889000" cy="16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135520</xdr:rowOff>
    </xdr:from>
    <xdr:to>
      <xdr:col>21</xdr:col>
      <xdr:colOff>161925</xdr:colOff>
      <xdr:row>98</xdr:row>
      <xdr:rowOff>138753</xdr:rowOff>
    </xdr:to>
    <xdr:cxnSp macro="">
      <xdr:nvCxnSpPr>
        <xdr:cNvPr id="665" name="直線コネクタ 664"/>
        <xdr:cNvCxnSpPr/>
      </xdr:nvCxnSpPr>
      <xdr:spPr>
        <a:xfrm flipV="1">
          <a:off x="13703300" y="16766170"/>
          <a:ext cx="889000" cy="17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73177</xdr:rowOff>
    </xdr:from>
    <xdr:to>
      <xdr:col>19</xdr:col>
      <xdr:colOff>644525</xdr:colOff>
      <xdr:row>98</xdr:row>
      <xdr:rowOff>138753</xdr:rowOff>
    </xdr:to>
    <xdr:cxnSp macro="">
      <xdr:nvCxnSpPr>
        <xdr:cNvPr id="668" name="直線コネクタ 667"/>
        <xdr:cNvCxnSpPr/>
      </xdr:nvCxnSpPr>
      <xdr:spPr>
        <a:xfrm>
          <a:off x="12814300" y="16189477"/>
          <a:ext cx="889000" cy="75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2" name="テキスト ボックス 671"/>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30265</xdr:rowOff>
    </xdr:from>
    <xdr:to>
      <xdr:col>23</xdr:col>
      <xdr:colOff>568325</xdr:colOff>
      <xdr:row>97</xdr:row>
      <xdr:rowOff>131865</xdr:rowOff>
    </xdr:to>
    <xdr:sp macro="" textlink="">
      <xdr:nvSpPr>
        <xdr:cNvPr id="678" name="円/楕円 677"/>
        <xdr:cNvSpPr/>
      </xdr:nvSpPr>
      <xdr:spPr>
        <a:xfrm>
          <a:off x="162687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8692</xdr:rowOff>
    </xdr:from>
    <xdr:ext cx="534377" cy="259045"/>
    <xdr:sp macro="" textlink="">
      <xdr:nvSpPr>
        <xdr:cNvPr id="679" name="積立金該当値テキスト"/>
        <xdr:cNvSpPr txBox="1"/>
      </xdr:nvSpPr>
      <xdr:spPr>
        <a:xfrm>
          <a:off x="16370300" y="166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73813</xdr:rowOff>
    </xdr:from>
    <xdr:to>
      <xdr:col>22</xdr:col>
      <xdr:colOff>415925</xdr:colOff>
      <xdr:row>99</xdr:row>
      <xdr:rowOff>3963</xdr:rowOff>
    </xdr:to>
    <xdr:sp macro="" textlink="">
      <xdr:nvSpPr>
        <xdr:cNvPr id="680" name="円/楕円 679"/>
        <xdr:cNvSpPr/>
      </xdr:nvSpPr>
      <xdr:spPr>
        <a:xfrm>
          <a:off x="15430500" y="168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166540</xdr:rowOff>
    </xdr:from>
    <xdr:ext cx="469744" cy="259045"/>
    <xdr:sp macro="" textlink="">
      <xdr:nvSpPr>
        <xdr:cNvPr id="681" name="テキスト ボックス 680"/>
        <xdr:cNvSpPr txBox="1"/>
      </xdr:nvSpPr>
      <xdr:spPr>
        <a:xfrm>
          <a:off x="15246427" y="1696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84720</xdr:rowOff>
    </xdr:from>
    <xdr:to>
      <xdr:col>21</xdr:col>
      <xdr:colOff>212725</xdr:colOff>
      <xdr:row>98</xdr:row>
      <xdr:rowOff>14870</xdr:rowOff>
    </xdr:to>
    <xdr:sp macro="" textlink="">
      <xdr:nvSpPr>
        <xdr:cNvPr id="682" name="円/楕円 681"/>
        <xdr:cNvSpPr/>
      </xdr:nvSpPr>
      <xdr:spPr>
        <a:xfrm>
          <a:off x="14541500" y="167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5997</xdr:rowOff>
    </xdr:from>
    <xdr:ext cx="534377" cy="259045"/>
    <xdr:sp macro="" textlink="">
      <xdr:nvSpPr>
        <xdr:cNvPr id="683" name="テキスト ボックス 682"/>
        <xdr:cNvSpPr txBox="1"/>
      </xdr:nvSpPr>
      <xdr:spPr>
        <a:xfrm>
          <a:off x="14325111" y="168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87953</xdr:rowOff>
    </xdr:from>
    <xdr:to>
      <xdr:col>20</xdr:col>
      <xdr:colOff>9525</xdr:colOff>
      <xdr:row>99</xdr:row>
      <xdr:rowOff>18103</xdr:rowOff>
    </xdr:to>
    <xdr:sp macro="" textlink="">
      <xdr:nvSpPr>
        <xdr:cNvPr id="684" name="円/楕円 683"/>
        <xdr:cNvSpPr/>
      </xdr:nvSpPr>
      <xdr:spPr>
        <a:xfrm>
          <a:off x="13652500" y="168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9230</xdr:rowOff>
    </xdr:from>
    <xdr:ext cx="469744" cy="259045"/>
    <xdr:sp macro="" textlink="">
      <xdr:nvSpPr>
        <xdr:cNvPr id="685" name="テキスト ボックス 684"/>
        <xdr:cNvSpPr txBox="1"/>
      </xdr:nvSpPr>
      <xdr:spPr>
        <a:xfrm>
          <a:off x="13468427" y="1698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22377</xdr:rowOff>
    </xdr:from>
    <xdr:to>
      <xdr:col>18</xdr:col>
      <xdr:colOff>492125</xdr:colOff>
      <xdr:row>94</xdr:row>
      <xdr:rowOff>123977</xdr:rowOff>
    </xdr:to>
    <xdr:sp macro="" textlink="">
      <xdr:nvSpPr>
        <xdr:cNvPr id="686" name="円/楕円 685"/>
        <xdr:cNvSpPr/>
      </xdr:nvSpPr>
      <xdr:spPr>
        <a:xfrm>
          <a:off x="12763500" y="161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140504</xdr:rowOff>
    </xdr:from>
    <xdr:ext cx="534377" cy="259045"/>
    <xdr:sp macro="" textlink="">
      <xdr:nvSpPr>
        <xdr:cNvPr id="687" name="テキスト ボックス 686"/>
        <xdr:cNvSpPr txBox="1"/>
      </xdr:nvSpPr>
      <xdr:spPr>
        <a:xfrm>
          <a:off x="12547111" y="1591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139563</xdr:rowOff>
    </xdr:from>
    <xdr:to>
      <xdr:col>32</xdr:col>
      <xdr:colOff>187325</xdr:colOff>
      <xdr:row>38</xdr:row>
      <xdr:rowOff>139563</xdr:rowOff>
    </xdr:to>
    <xdr:cxnSp macro="">
      <xdr:nvCxnSpPr>
        <xdr:cNvPr id="714" name="直線コネクタ 713"/>
        <xdr:cNvCxnSpPr/>
      </xdr:nvCxnSpPr>
      <xdr:spPr>
        <a:xfrm>
          <a:off x="21323300" y="6654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138465</xdr:rowOff>
    </xdr:from>
    <xdr:to>
      <xdr:col>31</xdr:col>
      <xdr:colOff>34925</xdr:colOff>
      <xdr:row>38</xdr:row>
      <xdr:rowOff>139563</xdr:rowOff>
    </xdr:to>
    <xdr:cxnSp macro="">
      <xdr:nvCxnSpPr>
        <xdr:cNvPr id="717" name="直線コネクタ 716"/>
        <xdr:cNvCxnSpPr/>
      </xdr:nvCxnSpPr>
      <xdr:spPr>
        <a:xfrm>
          <a:off x="20434300" y="665356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136088</xdr:rowOff>
    </xdr:from>
    <xdr:to>
      <xdr:col>29</xdr:col>
      <xdr:colOff>517525</xdr:colOff>
      <xdr:row>38</xdr:row>
      <xdr:rowOff>138465</xdr:rowOff>
    </xdr:to>
    <xdr:cxnSp macro="">
      <xdr:nvCxnSpPr>
        <xdr:cNvPr id="720" name="直線コネクタ 719"/>
        <xdr:cNvCxnSpPr/>
      </xdr:nvCxnSpPr>
      <xdr:spPr>
        <a:xfrm>
          <a:off x="19545300" y="6651188"/>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136088</xdr:rowOff>
    </xdr:from>
    <xdr:to>
      <xdr:col>28</xdr:col>
      <xdr:colOff>314325</xdr:colOff>
      <xdr:row>38</xdr:row>
      <xdr:rowOff>138465</xdr:rowOff>
    </xdr:to>
    <xdr:cxnSp macro="">
      <xdr:nvCxnSpPr>
        <xdr:cNvPr id="723" name="直線コネクタ 722"/>
        <xdr:cNvCxnSpPr/>
      </xdr:nvCxnSpPr>
      <xdr:spPr>
        <a:xfrm flipV="1">
          <a:off x="18656300" y="6651188"/>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88763</xdr:rowOff>
    </xdr:from>
    <xdr:to>
      <xdr:col>32</xdr:col>
      <xdr:colOff>238125</xdr:colOff>
      <xdr:row>39</xdr:row>
      <xdr:rowOff>18913</xdr:rowOff>
    </xdr:to>
    <xdr:sp macro="" textlink="">
      <xdr:nvSpPr>
        <xdr:cNvPr id="733" name="円/楕円 732"/>
        <xdr:cNvSpPr/>
      </xdr:nvSpPr>
      <xdr:spPr>
        <a:xfrm>
          <a:off x="22110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3690</xdr:rowOff>
    </xdr:from>
    <xdr:ext cx="249299" cy="259045"/>
    <xdr:sp macro="" textlink="">
      <xdr:nvSpPr>
        <xdr:cNvPr id="734" name="投資及び出資金該当値テキスト"/>
        <xdr:cNvSpPr txBox="1"/>
      </xdr:nvSpPr>
      <xdr:spPr>
        <a:xfrm>
          <a:off x="22212300" y="6518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88763</xdr:rowOff>
    </xdr:from>
    <xdr:to>
      <xdr:col>31</xdr:col>
      <xdr:colOff>85725</xdr:colOff>
      <xdr:row>39</xdr:row>
      <xdr:rowOff>18913</xdr:rowOff>
    </xdr:to>
    <xdr:sp macro="" textlink="">
      <xdr:nvSpPr>
        <xdr:cNvPr id="735" name="円/楕円 734"/>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10040</xdr:rowOff>
    </xdr:from>
    <xdr:ext cx="249299" cy="259045"/>
    <xdr:sp macro="" textlink="">
      <xdr:nvSpPr>
        <xdr:cNvPr id="736" name="テキスト ボックス 735"/>
        <xdr:cNvSpPr txBox="1"/>
      </xdr:nvSpPr>
      <xdr:spPr>
        <a:xfrm>
          <a:off x="21198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87665</xdr:rowOff>
    </xdr:from>
    <xdr:to>
      <xdr:col>29</xdr:col>
      <xdr:colOff>568325</xdr:colOff>
      <xdr:row>39</xdr:row>
      <xdr:rowOff>17815</xdr:rowOff>
    </xdr:to>
    <xdr:sp macro="" textlink="">
      <xdr:nvSpPr>
        <xdr:cNvPr id="737" name="円/楕円 736"/>
        <xdr:cNvSpPr/>
      </xdr:nvSpPr>
      <xdr:spPr>
        <a:xfrm>
          <a:off x="20383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8942</xdr:rowOff>
    </xdr:from>
    <xdr:ext cx="313932" cy="259045"/>
    <xdr:sp macro="" textlink="">
      <xdr:nvSpPr>
        <xdr:cNvPr id="738" name="テキスト ボックス 737"/>
        <xdr:cNvSpPr txBox="1"/>
      </xdr:nvSpPr>
      <xdr:spPr>
        <a:xfrm>
          <a:off x="20277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85288</xdr:rowOff>
    </xdr:from>
    <xdr:to>
      <xdr:col>28</xdr:col>
      <xdr:colOff>365125</xdr:colOff>
      <xdr:row>39</xdr:row>
      <xdr:rowOff>15438</xdr:rowOff>
    </xdr:to>
    <xdr:sp macro="" textlink="">
      <xdr:nvSpPr>
        <xdr:cNvPr id="739" name="円/楕円 738"/>
        <xdr:cNvSpPr/>
      </xdr:nvSpPr>
      <xdr:spPr>
        <a:xfrm>
          <a:off x="194945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6565</xdr:rowOff>
    </xdr:from>
    <xdr:ext cx="313932" cy="259045"/>
    <xdr:sp macro="" textlink="">
      <xdr:nvSpPr>
        <xdr:cNvPr id="740" name="テキスト ボックス 739"/>
        <xdr:cNvSpPr txBox="1"/>
      </xdr:nvSpPr>
      <xdr:spPr>
        <a:xfrm>
          <a:off x="19388333" y="669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87665</xdr:rowOff>
    </xdr:from>
    <xdr:to>
      <xdr:col>27</xdr:col>
      <xdr:colOff>161925</xdr:colOff>
      <xdr:row>39</xdr:row>
      <xdr:rowOff>17815</xdr:rowOff>
    </xdr:to>
    <xdr:sp macro="" textlink="">
      <xdr:nvSpPr>
        <xdr:cNvPr id="741" name="円/楕円 740"/>
        <xdr:cNvSpPr/>
      </xdr:nvSpPr>
      <xdr:spPr>
        <a:xfrm>
          <a:off x="18605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8942</xdr:rowOff>
    </xdr:from>
    <xdr:ext cx="313932" cy="259045"/>
    <xdr:sp macro="" textlink="">
      <xdr:nvSpPr>
        <xdr:cNvPr id="742" name="テキスト ボックス 741"/>
        <xdr:cNvSpPr txBox="1"/>
      </xdr:nvSpPr>
      <xdr:spPr>
        <a:xfrm>
          <a:off x="18499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122418</xdr:rowOff>
    </xdr:from>
    <xdr:to>
      <xdr:col>32</xdr:col>
      <xdr:colOff>187325</xdr:colOff>
      <xdr:row>58</xdr:row>
      <xdr:rowOff>124750</xdr:rowOff>
    </xdr:to>
    <xdr:cxnSp macro="">
      <xdr:nvCxnSpPr>
        <xdr:cNvPr id="769" name="直線コネクタ 768"/>
        <xdr:cNvCxnSpPr/>
      </xdr:nvCxnSpPr>
      <xdr:spPr>
        <a:xfrm>
          <a:off x="21323300" y="10066518"/>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108931</xdr:rowOff>
    </xdr:from>
    <xdr:to>
      <xdr:col>31</xdr:col>
      <xdr:colOff>34925</xdr:colOff>
      <xdr:row>58</xdr:row>
      <xdr:rowOff>122418</xdr:rowOff>
    </xdr:to>
    <xdr:cxnSp macro="">
      <xdr:nvCxnSpPr>
        <xdr:cNvPr id="772" name="直線コネクタ 771"/>
        <xdr:cNvCxnSpPr/>
      </xdr:nvCxnSpPr>
      <xdr:spPr>
        <a:xfrm>
          <a:off x="20434300" y="1005303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107650</xdr:rowOff>
    </xdr:from>
    <xdr:to>
      <xdr:col>29</xdr:col>
      <xdr:colOff>517525</xdr:colOff>
      <xdr:row>58</xdr:row>
      <xdr:rowOff>108931</xdr:rowOff>
    </xdr:to>
    <xdr:cxnSp macro="">
      <xdr:nvCxnSpPr>
        <xdr:cNvPr id="775" name="直線コネクタ 774"/>
        <xdr:cNvCxnSpPr/>
      </xdr:nvCxnSpPr>
      <xdr:spPr>
        <a:xfrm>
          <a:off x="19545300" y="10051750"/>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107421</xdr:rowOff>
    </xdr:from>
    <xdr:to>
      <xdr:col>28</xdr:col>
      <xdr:colOff>314325</xdr:colOff>
      <xdr:row>58</xdr:row>
      <xdr:rowOff>107650</xdr:rowOff>
    </xdr:to>
    <xdr:cxnSp macro="">
      <xdr:nvCxnSpPr>
        <xdr:cNvPr id="778" name="直線コネクタ 777"/>
        <xdr:cNvCxnSpPr/>
      </xdr:nvCxnSpPr>
      <xdr:spPr>
        <a:xfrm>
          <a:off x="18656300" y="100515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73950</xdr:rowOff>
    </xdr:from>
    <xdr:to>
      <xdr:col>32</xdr:col>
      <xdr:colOff>238125</xdr:colOff>
      <xdr:row>59</xdr:row>
      <xdr:rowOff>4100</xdr:rowOff>
    </xdr:to>
    <xdr:sp macro="" textlink="">
      <xdr:nvSpPr>
        <xdr:cNvPr id="788" name="円/楕円 787"/>
        <xdr:cNvSpPr/>
      </xdr:nvSpPr>
      <xdr:spPr>
        <a:xfrm>
          <a:off x="22110700" y="100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160327</xdr:rowOff>
    </xdr:from>
    <xdr:ext cx="378565" cy="259045"/>
    <xdr:sp macro="" textlink="">
      <xdr:nvSpPr>
        <xdr:cNvPr id="789" name="貸付金該当値テキスト"/>
        <xdr:cNvSpPr txBox="1"/>
      </xdr:nvSpPr>
      <xdr:spPr>
        <a:xfrm>
          <a:off x="22212300" y="99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71618</xdr:rowOff>
    </xdr:from>
    <xdr:to>
      <xdr:col>31</xdr:col>
      <xdr:colOff>85725</xdr:colOff>
      <xdr:row>59</xdr:row>
      <xdr:rowOff>1768</xdr:rowOff>
    </xdr:to>
    <xdr:sp macro="" textlink="">
      <xdr:nvSpPr>
        <xdr:cNvPr id="790" name="円/楕円 789"/>
        <xdr:cNvSpPr/>
      </xdr:nvSpPr>
      <xdr:spPr>
        <a:xfrm>
          <a:off x="21272500" y="1001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164345</xdr:rowOff>
    </xdr:from>
    <xdr:ext cx="378565" cy="259045"/>
    <xdr:sp macro="" textlink="">
      <xdr:nvSpPr>
        <xdr:cNvPr id="791" name="テキスト ボックス 790"/>
        <xdr:cNvSpPr txBox="1"/>
      </xdr:nvSpPr>
      <xdr:spPr>
        <a:xfrm>
          <a:off x="21134017" y="1010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58131</xdr:rowOff>
    </xdr:from>
    <xdr:to>
      <xdr:col>29</xdr:col>
      <xdr:colOff>568325</xdr:colOff>
      <xdr:row>58</xdr:row>
      <xdr:rowOff>159731</xdr:rowOff>
    </xdr:to>
    <xdr:sp macro="" textlink="">
      <xdr:nvSpPr>
        <xdr:cNvPr id="792" name="円/楕円 791"/>
        <xdr:cNvSpPr/>
      </xdr:nvSpPr>
      <xdr:spPr>
        <a:xfrm>
          <a:off x="20383500" y="100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150858</xdr:rowOff>
    </xdr:from>
    <xdr:ext cx="378565" cy="259045"/>
    <xdr:sp macro="" textlink="">
      <xdr:nvSpPr>
        <xdr:cNvPr id="793" name="テキスト ボックス 792"/>
        <xdr:cNvSpPr txBox="1"/>
      </xdr:nvSpPr>
      <xdr:spPr>
        <a:xfrm>
          <a:off x="20245017" y="10094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56850</xdr:rowOff>
    </xdr:from>
    <xdr:to>
      <xdr:col>28</xdr:col>
      <xdr:colOff>365125</xdr:colOff>
      <xdr:row>58</xdr:row>
      <xdr:rowOff>158450</xdr:rowOff>
    </xdr:to>
    <xdr:sp macro="" textlink="">
      <xdr:nvSpPr>
        <xdr:cNvPr id="794" name="円/楕円 793"/>
        <xdr:cNvSpPr/>
      </xdr:nvSpPr>
      <xdr:spPr>
        <a:xfrm>
          <a:off x="19494500" y="100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149577</xdr:rowOff>
    </xdr:from>
    <xdr:ext cx="378565" cy="259045"/>
    <xdr:sp macro="" textlink="">
      <xdr:nvSpPr>
        <xdr:cNvPr id="795" name="テキスト ボックス 794"/>
        <xdr:cNvSpPr txBox="1"/>
      </xdr:nvSpPr>
      <xdr:spPr>
        <a:xfrm>
          <a:off x="19356017" y="1009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56621</xdr:rowOff>
    </xdr:from>
    <xdr:to>
      <xdr:col>27</xdr:col>
      <xdr:colOff>161925</xdr:colOff>
      <xdr:row>58</xdr:row>
      <xdr:rowOff>158221</xdr:rowOff>
    </xdr:to>
    <xdr:sp macro="" textlink="">
      <xdr:nvSpPr>
        <xdr:cNvPr id="796" name="円/楕円 795"/>
        <xdr:cNvSpPr/>
      </xdr:nvSpPr>
      <xdr:spPr>
        <a:xfrm>
          <a:off x="18605500" y="100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149348</xdr:rowOff>
    </xdr:from>
    <xdr:ext cx="378565" cy="259045"/>
    <xdr:sp macro="" textlink="">
      <xdr:nvSpPr>
        <xdr:cNvPr id="797" name="テキスト ボックス 796"/>
        <xdr:cNvSpPr txBox="1"/>
      </xdr:nvSpPr>
      <xdr:spPr>
        <a:xfrm>
          <a:off x="18467017" y="10093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16866</xdr:rowOff>
    </xdr:from>
    <xdr:to>
      <xdr:col>32</xdr:col>
      <xdr:colOff>187325</xdr:colOff>
      <xdr:row>77</xdr:row>
      <xdr:rowOff>67399</xdr:rowOff>
    </xdr:to>
    <xdr:cxnSp macro="">
      <xdr:nvCxnSpPr>
        <xdr:cNvPr id="827" name="直線コネクタ 826"/>
        <xdr:cNvCxnSpPr/>
      </xdr:nvCxnSpPr>
      <xdr:spPr>
        <a:xfrm flipV="1">
          <a:off x="21323300" y="13218516"/>
          <a:ext cx="838200" cy="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21831</xdr:rowOff>
    </xdr:from>
    <xdr:to>
      <xdr:col>31</xdr:col>
      <xdr:colOff>34925</xdr:colOff>
      <xdr:row>77</xdr:row>
      <xdr:rowOff>67399</xdr:rowOff>
    </xdr:to>
    <xdr:cxnSp macro="">
      <xdr:nvCxnSpPr>
        <xdr:cNvPr id="830" name="直線コネクタ 829"/>
        <xdr:cNvCxnSpPr/>
      </xdr:nvCxnSpPr>
      <xdr:spPr>
        <a:xfrm>
          <a:off x="20434300" y="13223481"/>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21831</xdr:rowOff>
    </xdr:from>
    <xdr:to>
      <xdr:col>29</xdr:col>
      <xdr:colOff>517525</xdr:colOff>
      <xdr:row>77</xdr:row>
      <xdr:rowOff>70968</xdr:rowOff>
    </xdr:to>
    <xdr:cxnSp macro="">
      <xdr:nvCxnSpPr>
        <xdr:cNvPr id="833" name="直線コネクタ 832"/>
        <xdr:cNvCxnSpPr/>
      </xdr:nvCxnSpPr>
      <xdr:spPr>
        <a:xfrm flipV="1">
          <a:off x="19545300" y="13223481"/>
          <a:ext cx="889000" cy="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70295</xdr:rowOff>
    </xdr:from>
    <xdr:to>
      <xdr:col>28</xdr:col>
      <xdr:colOff>314325</xdr:colOff>
      <xdr:row>77</xdr:row>
      <xdr:rowOff>70968</xdr:rowOff>
    </xdr:to>
    <xdr:cxnSp macro="">
      <xdr:nvCxnSpPr>
        <xdr:cNvPr id="836" name="直線コネクタ 835"/>
        <xdr:cNvCxnSpPr/>
      </xdr:nvCxnSpPr>
      <xdr:spPr>
        <a:xfrm>
          <a:off x="18656300" y="13271945"/>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137516</xdr:rowOff>
    </xdr:from>
    <xdr:to>
      <xdr:col>32</xdr:col>
      <xdr:colOff>238125</xdr:colOff>
      <xdr:row>77</xdr:row>
      <xdr:rowOff>67666</xdr:rowOff>
    </xdr:to>
    <xdr:sp macro="" textlink="">
      <xdr:nvSpPr>
        <xdr:cNvPr id="846" name="円/楕円 845"/>
        <xdr:cNvSpPr/>
      </xdr:nvSpPr>
      <xdr:spPr>
        <a:xfrm>
          <a:off x="22110700" y="131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115943</xdr:rowOff>
    </xdr:from>
    <xdr:ext cx="534377" cy="259045"/>
    <xdr:sp macro="" textlink="">
      <xdr:nvSpPr>
        <xdr:cNvPr id="847" name="繰出金該当値テキスト"/>
        <xdr:cNvSpPr txBox="1"/>
      </xdr:nvSpPr>
      <xdr:spPr>
        <a:xfrm>
          <a:off x="22212300" y="131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16599</xdr:rowOff>
    </xdr:from>
    <xdr:to>
      <xdr:col>31</xdr:col>
      <xdr:colOff>85725</xdr:colOff>
      <xdr:row>77</xdr:row>
      <xdr:rowOff>118199</xdr:rowOff>
    </xdr:to>
    <xdr:sp macro="" textlink="">
      <xdr:nvSpPr>
        <xdr:cNvPr id="848" name="円/楕円 847"/>
        <xdr:cNvSpPr/>
      </xdr:nvSpPr>
      <xdr:spPr>
        <a:xfrm>
          <a:off x="21272500" y="132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134726</xdr:rowOff>
    </xdr:from>
    <xdr:ext cx="534377" cy="259045"/>
    <xdr:sp macro="" textlink="">
      <xdr:nvSpPr>
        <xdr:cNvPr id="849" name="テキスト ボックス 848"/>
        <xdr:cNvSpPr txBox="1"/>
      </xdr:nvSpPr>
      <xdr:spPr>
        <a:xfrm>
          <a:off x="21056111" y="129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142481</xdr:rowOff>
    </xdr:from>
    <xdr:to>
      <xdr:col>29</xdr:col>
      <xdr:colOff>568325</xdr:colOff>
      <xdr:row>77</xdr:row>
      <xdr:rowOff>72631</xdr:rowOff>
    </xdr:to>
    <xdr:sp macro="" textlink="">
      <xdr:nvSpPr>
        <xdr:cNvPr id="850" name="円/楕円 849"/>
        <xdr:cNvSpPr/>
      </xdr:nvSpPr>
      <xdr:spPr>
        <a:xfrm>
          <a:off x="20383500" y="131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89158</xdr:rowOff>
    </xdr:from>
    <xdr:ext cx="534377" cy="259045"/>
    <xdr:sp macro="" textlink="">
      <xdr:nvSpPr>
        <xdr:cNvPr id="851" name="テキスト ボックス 850"/>
        <xdr:cNvSpPr txBox="1"/>
      </xdr:nvSpPr>
      <xdr:spPr>
        <a:xfrm>
          <a:off x="20167111" y="129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20168</xdr:rowOff>
    </xdr:from>
    <xdr:to>
      <xdr:col>28</xdr:col>
      <xdr:colOff>365125</xdr:colOff>
      <xdr:row>77</xdr:row>
      <xdr:rowOff>121768</xdr:rowOff>
    </xdr:to>
    <xdr:sp macro="" textlink="">
      <xdr:nvSpPr>
        <xdr:cNvPr id="852" name="円/楕円 851"/>
        <xdr:cNvSpPr/>
      </xdr:nvSpPr>
      <xdr:spPr>
        <a:xfrm>
          <a:off x="19494500" y="132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138295</xdr:rowOff>
    </xdr:from>
    <xdr:ext cx="534377" cy="259045"/>
    <xdr:sp macro="" textlink="">
      <xdr:nvSpPr>
        <xdr:cNvPr id="853" name="テキスト ボックス 852"/>
        <xdr:cNvSpPr txBox="1"/>
      </xdr:nvSpPr>
      <xdr:spPr>
        <a:xfrm>
          <a:off x="19278111" y="129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19495</xdr:rowOff>
    </xdr:from>
    <xdr:to>
      <xdr:col>27</xdr:col>
      <xdr:colOff>161925</xdr:colOff>
      <xdr:row>77</xdr:row>
      <xdr:rowOff>121095</xdr:rowOff>
    </xdr:to>
    <xdr:sp macro="" textlink="">
      <xdr:nvSpPr>
        <xdr:cNvPr id="854" name="円/楕円 853"/>
        <xdr:cNvSpPr/>
      </xdr:nvSpPr>
      <xdr:spPr>
        <a:xfrm>
          <a:off x="18605500" y="132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137622</xdr:rowOff>
    </xdr:from>
    <xdr:ext cx="534377" cy="259045"/>
    <xdr:sp macro="" textlink="">
      <xdr:nvSpPr>
        <xdr:cNvPr id="855" name="テキスト ボックス 854"/>
        <xdr:cNvSpPr txBox="1"/>
      </xdr:nvSpPr>
      <xdr:spPr>
        <a:xfrm>
          <a:off x="18389111" y="129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歳出決算総額は、住民一人あたり</a:t>
          </a:r>
          <a:r>
            <a:rPr kumimoji="1" lang="en-US" altLang="ja-JP" sz="1300">
              <a:latin typeface="+mn-ea"/>
              <a:ea typeface="+mn-ea"/>
            </a:rPr>
            <a:t>506,236</a:t>
          </a:r>
          <a:r>
            <a:rPr kumimoji="1" lang="ja-JP" altLang="en-US" sz="1300">
              <a:latin typeface="+mn-ea"/>
              <a:ea typeface="+mn-ea"/>
            </a:rPr>
            <a:t>円となっている。主な構成項目のうち人件費は、住民一人あたり</a:t>
          </a:r>
          <a:r>
            <a:rPr kumimoji="1" lang="en-US" altLang="ja-JP" sz="1300">
              <a:latin typeface="+mn-ea"/>
              <a:ea typeface="+mn-ea"/>
            </a:rPr>
            <a:t>78,470</a:t>
          </a:r>
          <a:r>
            <a:rPr kumimoji="1" lang="ja-JP" altLang="en-US" sz="1300">
              <a:latin typeface="+mn-ea"/>
              <a:ea typeface="+mn-ea"/>
            </a:rPr>
            <a:t>円で年々減少している。類似団体と比べると</a:t>
          </a:r>
          <a:r>
            <a:rPr kumimoji="1" lang="en-US" altLang="ja-JP" sz="1300">
              <a:latin typeface="+mn-ea"/>
              <a:ea typeface="+mn-ea"/>
            </a:rPr>
            <a:t>5256</a:t>
          </a:r>
          <a:r>
            <a:rPr kumimoji="1" lang="ja-JP" altLang="en-US" sz="1300">
              <a:latin typeface="+mn-ea"/>
              <a:ea typeface="+mn-ea"/>
            </a:rPr>
            <a:t>円下回っているが、全国平均・茨城県平均と比べると高い状況にある。年々減少しているのは、職員数の減少によるものである。</a:t>
          </a:r>
          <a:r>
            <a:rPr kumimoji="1" lang="ja-JP" altLang="ja-JP" sz="1300">
              <a:solidFill>
                <a:schemeClr val="dk1"/>
              </a:solidFill>
              <a:effectLst/>
              <a:latin typeface="+mn-lt"/>
              <a:ea typeface="+mn-ea"/>
              <a:cs typeface="+mn-cs"/>
            </a:rPr>
            <a:t>庁舎が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つに分かれていることもあり、これ以上の削減は難しいところではあるが、職員の適正配置を行っていく。物件費は、住民一人あたり</a:t>
          </a:r>
          <a:r>
            <a:rPr kumimoji="1" lang="en-US" altLang="ja-JP" sz="1300">
              <a:solidFill>
                <a:schemeClr val="dk1"/>
              </a:solidFill>
              <a:effectLst/>
              <a:latin typeface="+mn-lt"/>
              <a:ea typeface="+mn-ea"/>
              <a:cs typeface="+mn-cs"/>
            </a:rPr>
            <a:t>66,158</a:t>
          </a:r>
          <a:r>
            <a:rPr kumimoji="1" lang="ja-JP" altLang="ja-JP" sz="1300">
              <a:solidFill>
                <a:schemeClr val="dk1"/>
              </a:solidFill>
              <a:effectLst/>
              <a:latin typeface="+mn-lt"/>
              <a:ea typeface="+mn-ea"/>
              <a:cs typeface="+mn-cs"/>
            </a:rPr>
            <a:t>円となっている。類似団体と比べ、</a:t>
          </a:r>
          <a:r>
            <a:rPr kumimoji="1" lang="en-US" altLang="ja-JP" sz="1300">
              <a:solidFill>
                <a:schemeClr val="dk1"/>
              </a:solidFill>
              <a:effectLst/>
              <a:latin typeface="+mn-lt"/>
              <a:ea typeface="+mn-ea"/>
              <a:cs typeface="+mn-cs"/>
            </a:rPr>
            <a:t>4､224</a:t>
          </a:r>
          <a:r>
            <a:rPr kumimoji="1" lang="ja-JP" altLang="ja-JP" sz="1300">
              <a:solidFill>
                <a:schemeClr val="dk1"/>
              </a:solidFill>
              <a:effectLst/>
              <a:latin typeface="+mn-lt"/>
              <a:ea typeface="+mn-ea"/>
              <a:cs typeface="+mn-cs"/>
            </a:rPr>
            <a:t>円下回っているが、全国平均・県平均よりは上回っている。学校の統合により、スクールバスの運行を始めたため、年々支出額が多くなっている。扶助費は、住民一人あたり</a:t>
          </a:r>
          <a:r>
            <a:rPr kumimoji="1" lang="en-US" altLang="ja-JP" sz="1300">
              <a:solidFill>
                <a:schemeClr val="dk1"/>
              </a:solidFill>
              <a:effectLst/>
              <a:latin typeface="+mn-lt"/>
              <a:ea typeface="+mn-ea"/>
              <a:cs typeface="+mn-cs"/>
            </a:rPr>
            <a:t>69,606</a:t>
          </a:r>
          <a:r>
            <a:rPr kumimoji="1" lang="ja-JP" altLang="ja-JP" sz="1300">
              <a:solidFill>
                <a:schemeClr val="dk1"/>
              </a:solidFill>
              <a:effectLst/>
              <a:latin typeface="+mn-lt"/>
              <a:ea typeface="+mn-ea"/>
              <a:cs typeface="+mn-cs"/>
            </a:rPr>
            <a:t>円で、類似団体と比べると、</a:t>
          </a:r>
          <a:r>
            <a:rPr kumimoji="1" lang="en-US" altLang="ja-JP" sz="1300">
              <a:solidFill>
                <a:schemeClr val="dk1"/>
              </a:solidFill>
              <a:effectLst/>
              <a:latin typeface="+mn-lt"/>
              <a:ea typeface="+mn-ea"/>
              <a:cs typeface="+mn-cs"/>
            </a:rPr>
            <a:t>14,231</a:t>
          </a:r>
          <a:r>
            <a:rPr kumimoji="1" lang="ja-JP" altLang="ja-JP" sz="1300">
              <a:solidFill>
                <a:schemeClr val="dk1"/>
              </a:solidFill>
              <a:effectLst/>
              <a:latin typeface="+mn-lt"/>
              <a:ea typeface="+mn-ea"/>
              <a:cs typeface="+mn-cs"/>
            </a:rPr>
            <a:t>円下回っており、全国平均・茨城県平均も下回っている。類似団体と比べると、生活保護対象者が少ないことによるものである。毎年増加しており、少子高齢化により、さらに支出額が増加することが懸念される。</a:t>
          </a:r>
          <a:r>
            <a:rPr kumimoji="1" lang="ja-JP" altLang="en-US" sz="1300">
              <a:latin typeface="+mn-ea"/>
              <a:ea typeface="+mn-ea"/>
            </a:rPr>
            <a:t>補助費等は、住民一人あたり</a:t>
          </a:r>
          <a:r>
            <a:rPr kumimoji="1" lang="en-US" altLang="ja-JP" sz="1300">
              <a:latin typeface="+mn-ea"/>
              <a:ea typeface="+mn-ea"/>
            </a:rPr>
            <a:t>45,303</a:t>
          </a:r>
          <a:r>
            <a:rPr kumimoji="1" lang="ja-JP" altLang="en-US" sz="1300">
              <a:latin typeface="+mn-ea"/>
              <a:ea typeface="+mn-ea"/>
            </a:rPr>
            <a:t>円となり、類似団体の平均と比べ</a:t>
          </a:r>
          <a:r>
            <a:rPr kumimoji="1" lang="en-US" altLang="ja-JP" sz="1300">
              <a:latin typeface="+mn-ea"/>
              <a:ea typeface="+mn-ea"/>
            </a:rPr>
            <a:t>21081</a:t>
          </a:r>
          <a:r>
            <a:rPr kumimoji="1" lang="ja-JP" altLang="en-US" sz="1300">
              <a:latin typeface="+mn-ea"/>
              <a:ea typeface="+mn-ea"/>
            </a:rPr>
            <a:t>円下回っているが、全国・県平均と比べると高い数値となっている・。今後も補助金の適正な支出を検討し、歳出削減を図っていく。</a:t>
          </a:r>
          <a:r>
            <a:rPr kumimoji="1" lang="ja-JP" altLang="ja-JP" sz="1300">
              <a:solidFill>
                <a:schemeClr val="dk1"/>
              </a:solidFill>
              <a:effectLst/>
              <a:latin typeface="+mn-lt"/>
              <a:ea typeface="+mn-ea"/>
              <a:cs typeface="+mn-cs"/>
            </a:rPr>
            <a:t>普通建設事業では、住民一人当たり</a:t>
          </a:r>
          <a:r>
            <a:rPr kumimoji="1" lang="en-US" altLang="ja-JP" sz="1300">
              <a:solidFill>
                <a:schemeClr val="dk1"/>
              </a:solidFill>
              <a:effectLst/>
              <a:latin typeface="+mn-lt"/>
              <a:ea typeface="+mn-ea"/>
              <a:cs typeface="+mn-cs"/>
            </a:rPr>
            <a:t>114,375</a:t>
          </a:r>
          <a:r>
            <a:rPr kumimoji="1" lang="ja-JP" altLang="en-US" sz="1300">
              <a:solidFill>
                <a:schemeClr val="dk1"/>
              </a:solidFill>
              <a:effectLst/>
              <a:latin typeface="+mn-lt"/>
              <a:ea typeface="+mn-ea"/>
              <a:cs typeface="+mn-cs"/>
            </a:rPr>
            <a:t>円の</a:t>
          </a:r>
          <a:r>
            <a:rPr kumimoji="1" lang="ja-JP" altLang="ja-JP" sz="1300">
              <a:solidFill>
                <a:schemeClr val="dk1"/>
              </a:solidFill>
              <a:effectLst/>
              <a:latin typeface="+mn-lt"/>
              <a:ea typeface="+mn-ea"/>
              <a:cs typeface="+mn-cs"/>
            </a:rPr>
            <a:t>支出であった。類似団体より</a:t>
          </a:r>
          <a:r>
            <a:rPr kumimoji="1" lang="en-US" altLang="ja-JP" sz="1300">
              <a:solidFill>
                <a:schemeClr val="dk1"/>
              </a:solidFill>
              <a:effectLst/>
              <a:latin typeface="+mn-lt"/>
              <a:ea typeface="+mn-ea"/>
              <a:cs typeface="+mn-cs"/>
            </a:rPr>
            <a:t>26,401</a:t>
          </a:r>
          <a:r>
            <a:rPr kumimoji="1" lang="ja-JP" altLang="ja-JP" sz="1300">
              <a:solidFill>
                <a:schemeClr val="dk1"/>
              </a:solidFill>
              <a:effectLst/>
              <a:latin typeface="+mn-lt"/>
              <a:ea typeface="+mn-ea"/>
              <a:cs typeface="+mn-cs"/>
            </a:rPr>
            <a:t>円上回っており、全国平均・茨城県平均をも上回っている。これは、学校統廃合に伴う事業及びそれに伴う通学路整備事業を行っているためである。公債費は、住民一人あたり</a:t>
          </a:r>
          <a:r>
            <a:rPr kumimoji="1" lang="en-US" altLang="ja-JP" sz="1300">
              <a:solidFill>
                <a:schemeClr val="dk1"/>
              </a:solidFill>
              <a:effectLst/>
              <a:latin typeface="+mn-lt"/>
              <a:ea typeface="+mn-ea"/>
              <a:cs typeface="+mn-cs"/>
            </a:rPr>
            <a:t>45,737</a:t>
          </a:r>
          <a:r>
            <a:rPr kumimoji="1" lang="ja-JP" altLang="ja-JP" sz="1300">
              <a:solidFill>
                <a:schemeClr val="dk1"/>
              </a:solidFill>
              <a:effectLst/>
              <a:latin typeface="+mn-lt"/>
              <a:ea typeface="+mn-ea"/>
              <a:cs typeface="+mn-cs"/>
            </a:rPr>
            <a:t>円で、類似団体と比べると</a:t>
          </a:r>
          <a:r>
            <a:rPr kumimoji="1" lang="en-US" altLang="ja-JP" sz="1300">
              <a:solidFill>
                <a:schemeClr val="dk1"/>
              </a:solidFill>
              <a:effectLst/>
              <a:latin typeface="+mn-lt"/>
              <a:ea typeface="+mn-ea"/>
              <a:cs typeface="+mn-cs"/>
            </a:rPr>
            <a:t>20,369</a:t>
          </a:r>
          <a:r>
            <a:rPr kumimoji="1" lang="ja-JP" altLang="ja-JP" sz="1300">
              <a:solidFill>
                <a:schemeClr val="dk1"/>
              </a:solidFill>
              <a:effectLst/>
              <a:latin typeface="+mn-lt"/>
              <a:ea typeface="+mn-ea"/>
              <a:cs typeface="+mn-cs"/>
            </a:rPr>
            <a:t>円下回っているが、全国平均・茨城県平均よりは上回っている。学校建設等で起債残高は増加しており、今後公債費が増えていくものと思われる。</a:t>
          </a:r>
          <a:r>
            <a:rPr kumimoji="1" lang="ja-JP" altLang="en-US" sz="1300">
              <a:latin typeface="+mn-ea"/>
              <a:ea typeface="+mn-ea"/>
            </a:rPr>
            <a:t>繰出金は、住民一人当たり</a:t>
          </a:r>
          <a:r>
            <a:rPr kumimoji="1" lang="en-US" altLang="ja-JP" sz="1300">
              <a:latin typeface="+mn-ea"/>
              <a:ea typeface="+mn-ea"/>
            </a:rPr>
            <a:t>59172</a:t>
          </a:r>
          <a:r>
            <a:rPr kumimoji="1" lang="ja-JP" altLang="en-US" sz="1300">
              <a:latin typeface="+mn-ea"/>
              <a:ea typeface="+mn-ea"/>
            </a:rPr>
            <a:t>円で、類似団体と比べると</a:t>
          </a:r>
          <a:r>
            <a:rPr kumimoji="1" lang="en-US" altLang="ja-JP" sz="1300">
              <a:latin typeface="+mn-ea"/>
              <a:ea typeface="+mn-ea"/>
            </a:rPr>
            <a:t>1,258</a:t>
          </a:r>
          <a:r>
            <a:rPr kumimoji="1" lang="ja-JP" altLang="en-US" sz="1300">
              <a:latin typeface="+mn-ea"/>
              <a:ea typeface="+mn-ea"/>
            </a:rPr>
            <a:t>円下回っている。医療費の伸びや、下水道事業の施設更新等もあり、今後の増加することも予想される。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36,701
35,781
222.48
19,267,289
18,579,354
524,248
11,236,689
20,045,150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87122</xdr:rowOff>
    </xdr:from>
    <xdr:to>
      <xdr:col>6</xdr:col>
      <xdr:colOff>511175</xdr:colOff>
      <xdr:row>36</xdr:row>
      <xdr:rowOff>137985</xdr:rowOff>
    </xdr:to>
    <xdr:cxnSp macro="">
      <xdr:nvCxnSpPr>
        <xdr:cNvPr id="61" name="直線コネクタ 60"/>
        <xdr:cNvCxnSpPr/>
      </xdr:nvCxnSpPr>
      <xdr:spPr>
        <a:xfrm flipV="1">
          <a:off x="3797300" y="6259322"/>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137985</xdr:rowOff>
    </xdr:from>
    <xdr:to>
      <xdr:col>5</xdr:col>
      <xdr:colOff>358775</xdr:colOff>
      <xdr:row>36</xdr:row>
      <xdr:rowOff>166941</xdr:rowOff>
    </xdr:to>
    <xdr:cxnSp macro="">
      <xdr:nvCxnSpPr>
        <xdr:cNvPr id="64" name="直線コネクタ 63"/>
        <xdr:cNvCxnSpPr/>
      </xdr:nvCxnSpPr>
      <xdr:spPr>
        <a:xfrm flipV="1">
          <a:off x="2908300" y="631018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148844</xdr:rowOff>
    </xdr:from>
    <xdr:to>
      <xdr:col>4</xdr:col>
      <xdr:colOff>155575</xdr:colOff>
      <xdr:row>36</xdr:row>
      <xdr:rowOff>166941</xdr:rowOff>
    </xdr:to>
    <xdr:cxnSp macro="">
      <xdr:nvCxnSpPr>
        <xdr:cNvPr id="67" name="直線コネクタ 66"/>
        <xdr:cNvCxnSpPr/>
      </xdr:nvCxnSpPr>
      <xdr:spPr>
        <a:xfrm>
          <a:off x="2019300" y="632104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169418</xdr:rowOff>
    </xdr:from>
    <xdr:to>
      <xdr:col>2</xdr:col>
      <xdr:colOff>638175</xdr:colOff>
      <xdr:row>36</xdr:row>
      <xdr:rowOff>148844</xdr:rowOff>
    </xdr:to>
    <xdr:cxnSp macro="">
      <xdr:nvCxnSpPr>
        <xdr:cNvPr id="70" name="直線コネクタ 69"/>
        <xdr:cNvCxnSpPr/>
      </xdr:nvCxnSpPr>
      <xdr:spPr>
        <a:xfrm>
          <a:off x="1130300" y="61701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36322</xdr:rowOff>
    </xdr:from>
    <xdr:to>
      <xdr:col>6</xdr:col>
      <xdr:colOff>561975</xdr:colOff>
      <xdr:row>36</xdr:row>
      <xdr:rowOff>137922</xdr:rowOff>
    </xdr:to>
    <xdr:sp macro="" textlink="">
      <xdr:nvSpPr>
        <xdr:cNvPr id="80" name="円/楕円 79"/>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14749</xdr:rowOff>
    </xdr:from>
    <xdr:ext cx="469744" cy="259045"/>
    <xdr:sp macro="" textlink="">
      <xdr:nvSpPr>
        <xdr:cNvPr id="81" name="議会費該当値テキスト"/>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87185</xdr:rowOff>
    </xdr:from>
    <xdr:to>
      <xdr:col>5</xdr:col>
      <xdr:colOff>409575</xdr:colOff>
      <xdr:row>37</xdr:row>
      <xdr:rowOff>17335</xdr:rowOff>
    </xdr:to>
    <xdr:sp macro="" textlink="">
      <xdr:nvSpPr>
        <xdr:cNvPr id="82" name="円/楕円 81"/>
        <xdr:cNvSpPr/>
      </xdr:nvSpPr>
      <xdr:spPr>
        <a:xfrm>
          <a:off x="3746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8462</xdr:rowOff>
    </xdr:from>
    <xdr:ext cx="469744" cy="259045"/>
    <xdr:sp macro="" textlink="">
      <xdr:nvSpPr>
        <xdr:cNvPr id="83" name="テキスト ボックス 82"/>
        <xdr:cNvSpPr txBox="1"/>
      </xdr:nvSpPr>
      <xdr:spPr>
        <a:xfrm>
          <a:off x="3562427" y="63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116141</xdr:rowOff>
    </xdr:from>
    <xdr:to>
      <xdr:col>4</xdr:col>
      <xdr:colOff>206375</xdr:colOff>
      <xdr:row>37</xdr:row>
      <xdr:rowOff>46291</xdr:rowOff>
    </xdr:to>
    <xdr:sp macro="" textlink="">
      <xdr:nvSpPr>
        <xdr:cNvPr id="84" name="円/楕円 83"/>
        <xdr:cNvSpPr/>
      </xdr:nvSpPr>
      <xdr:spPr>
        <a:xfrm>
          <a:off x="2857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37418</xdr:rowOff>
    </xdr:from>
    <xdr:ext cx="469744" cy="259045"/>
    <xdr:sp macro="" textlink="">
      <xdr:nvSpPr>
        <xdr:cNvPr id="85" name="テキスト ボックス 84"/>
        <xdr:cNvSpPr txBox="1"/>
      </xdr:nvSpPr>
      <xdr:spPr>
        <a:xfrm>
          <a:off x="2673427" y="63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98044</xdr:rowOff>
    </xdr:from>
    <xdr:to>
      <xdr:col>3</xdr:col>
      <xdr:colOff>3175</xdr:colOff>
      <xdr:row>37</xdr:row>
      <xdr:rowOff>28194</xdr:rowOff>
    </xdr:to>
    <xdr:sp macro="" textlink="">
      <xdr:nvSpPr>
        <xdr:cNvPr id="86" name="円/楕円 85"/>
        <xdr:cNvSpPr/>
      </xdr:nvSpPr>
      <xdr:spPr>
        <a:xfrm>
          <a:off x="1968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19321</xdr:rowOff>
    </xdr:from>
    <xdr:ext cx="469744" cy="259045"/>
    <xdr:sp macro="" textlink="">
      <xdr:nvSpPr>
        <xdr:cNvPr id="87" name="テキスト ボックス 86"/>
        <xdr:cNvSpPr txBox="1"/>
      </xdr:nvSpPr>
      <xdr:spPr>
        <a:xfrm>
          <a:off x="1784427"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118618</xdr:rowOff>
    </xdr:from>
    <xdr:to>
      <xdr:col>1</xdr:col>
      <xdr:colOff>485775</xdr:colOff>
      <xdr:row>36</xdr:row>
      <xdr:rowOff>48768</xdr:rowOff>
    </xdr:to>
    <xdr:sp macro="" textlink="">
      <xdr:nvSpPr>
        <xdr:cNvPr id="88" name="円/楕円 87"/>
        <xdr:cNvSpPr/>
      </xdr:nvSpPr>
      <xdr:spPr>
        <a:xfrm>
          <a:off x="1079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39895</xdr:rowOff>
    </xdr:from>
    <xdr:ext cx="469744" cy="259045"/>
    <xdr:sp macro="" textlink="">
      <xdr:nvSpPr>
        <xdr:cNvPr id="89" name="テキスト ボックス 88"/>
        <xdr:cNvSpPr txBox="1"/>
      </xdr:nvSpPr>
      <xdr:spPr>
        <a:xfrm>
          <a:off x="895427"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157500</xdr:rowOff>
    </xdr:from>
    <xdr:to>
      <xdr:col>6</xdr:col>
      <xdr:colOff>511175</xdr:colOff>
      <xdr:row>59</xdr:row>
      <xdr:rowOff>6418</xdr:rowOff>
    </xdr:to>
    <xdr:cxnSp macro="">
      <xdr:nvCxnSpPr>
        <xdr:cNvPr id="119" name="直線コネクタ 118"/>
        <xdr:cNvCxnSpPr/>
      </xdr:nvCxnSpPr>
      <xdr:spPr>
        <a:xfrm flipV="1">
          <a:off x="3797300" y="9930150"/>
          <a:ext cx="838200" cy="19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100373</xdr:rowOff>
    </xdr:from>
    <xdr:to>
      <xdr:col>5</xdr:col>
      <xdr:colOff>358775</xdr:colOff>
      <xdr:row>59</xdr:row>
      <xdr:rowOff>6418</xdr:rowOff>
    </xdr:to>
    <xdr:cxnSp macro="">
      <xdr:nvCxnSpPr>
        <xdr:cNvPr id="122" name="直線コネクタ 121"/>
        <xdr:cNvCxnSpPr/>
      </xdr:nvCxnSpPr>
      <xdr:spPr>
        <a:xfrm>
          <a:off x="2908300" y="10044473"/>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100373</xdr:rowOff>
    </xdr:from>
    <xdr:to>
      <xdr:col>4</xdr:col>
      <xdr:colOff>155575</xdr:colOff>
      <xdr:row>58</xdr:row>
      <xdr:rowOff>142954</xdr:rowOff>
    </xdr:to>
    <xdr:cxnSp macro="">
      <xdr:nvCxnSpPr>
        <xdr:cNvPr id="125" name="直線コネクタ 124"/>
        <xdr:cNvCxnSpPr/>
      </xdr:nvCxnSpPr>
      <xdr:spPr>
        <a:xfrm flipV="1">
          <a:off x="2019300" y="10044473"/>
          <a:ext cx="889000" cy="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1846</xdr:rowOff>
    </xdr:from>
    <xdr:to>
      <xdr:col>2</xdr:col>
      <xdr:colOff>638175</xdr:colOff>
      <xdr:row>58</xdr:row>
      <xdr:rowOff>142954</xdr:rowOff>
    </xdr:to>
    <xdr:cxnSp macro="">
      <xdr:nvCxnSpPr>
        <xdr:cNvPr id="128" name="直線コネクタ 127"/>
        <xdr:cNvCxnSpPr/>
      </xdr:nvCxnSpPr>
      <xdr:spPr>
        <a:xfrm>
          <a:off x="1130300" y="9774496"/>
          <a:ext cx="889000" cy="3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106700</xdr:rowOff>
    </xdr:from>
    <xdr:to>
      <xdr:col>6</xdr:col>
      <xdr:colOff>561975</xdr:colOff>
      <xdr:row>58</xdr:row>
      <xdr:rowOff>36850</xdr:rowOff>
    </xdr:to>
    <xdr:sp macro="" textlink="">
      <xdr:nvSpPr>
        <xdr:cNvPr id="138" name="円/楕円 137"/>
        <xdr:cNvSpPr/>
      </xdr:nvSpPr>
      <xdr:spPr>
        <a:xfrm>
          <a:off x="4584700" y="98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85127</xdr:rowOff>
    </xdr:from>
    <xdr:ext cx="534377" cy="259045"/>
    <xdr:sp macro="" textlink="">
      <xdr:nvSpPr>
        <xdr:cNvPr id="139" name="総務費該当値テキスト"/>
        <xdr:cNvSpPr txBox="1"/>
      </xdr:nvSpPr>
      <xdr:spPr>
        <a:xfrm>
          <a:off x="4686300" y="985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127068</xdr:rowOff>
    </xdr:from>
    <xdr:to>
      <xdr:col>5</xdr:col>
      <xdr:colOff>409575</xdr:colOff>
      <xdr:row>59</xdr:row>
      <xdr:rowOff>57218</xdr:rowOff>
    </xdr:to>
    <xdr:sp macro="" textlink="">
      <xdr:nvSpPr>
        <xdr:cNvPr id="140" name="円/楕円 139"/>
        <xdr:cNvSpPr/>
      </xdr:nvSpPr>
      <xdr:spPr>
        <a:xfrm>
          <a:off x="3746500" y="100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48345</xdr:rowOff>
    </xdr:from>
    <xdr:ext cx="534377" cy="259045"/>
    <xdr:sp macro="" textlink="">
      <xdr:nvSpPr>
        <xdr:cNvPr id="141" name="テキスト ボックス 140"/>
        <xdr:cNvSpPr txBox="1"/>
      </xdr:nvSpPr>
      <xdr:spPr>
        <a:xfrm>
          <a:off x="3530111" y="101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49573</xdr:rowOff>
    </xdr:from>
    <xdr:to>
      <xdr:col>4</xdr:col>
      <xdr:colOff>206375</xdr:colOff>
      <xdr:row>58</xdr:row>
      <xdr:rowOff>151173</xdr:rowOff>
    </xdr:to>
    <xdr:sp macro="" textlink="">
      <xdr:nvSpPr>
        <xdr:cNvPr id="142" name="円/楕円 141"/>
        <xdr:cNvSpPr/>
      </xdr:nvSpPr>
      <xdr:spPr>
        <a:xfrm>
          <a:off x="2857500" y="99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142300</xdr:rowOff>
    </xdr:from>
    <xdr:ext cx="534377" cy="259045"/>
    <xdr:sp macro="" textlink="">
      <xdr:nvSpPr>
        <xdr:cNvPr id="143" name="テキスト ボックス 142"/>
        <xdr:cNvSpPr txBox="1"/>
      </xdr:nvSpPr>
      <xdr:spPr>
        <a:xfrm>
          <a:off x="2641111" y="1008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92154</xdr:rowOff>
    </xdr:from>
    <xdr:to>
      <xdr:col>3</xdr:col>
      <xdr:colOff>3175</xdr:colOff>
      <xdr:row>59</xdr:row>
      <xdr:rowOff>22304</xdr:rowOff>
    </xdr:to>
    <xdr:sp macro="" textlink="">
      <xdr:nvSpPr>
        <xdr:cNvPr id="144" name="円/楕円 143"/>
        <xdr:cNvSpPr/>
      </xdr:nvSpPr>
      <xdr:spPr>
        <a:xfrm>
          <a:off x="1968500" y="1003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13431</xdr:rowOff>
    </xdr:from>
    <xdr:ext cx="534377" cy="259045"/>
    <xdr:sp macro="" textlink="">
      <xdr:nvSpPr>
        <xdr:cNvPr id="145" name="テキスト ボックス 144"/>
        <xdr:cNvSpPr txBox="1"/>
      </xdr:nvSpPr>
      <xdr:spPr>
        <a:xfrm>
          <a:off x="1752111" y="101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122496</xdr:rowOff>
    </xdr:from>
    <xdr:to>
      <xdr:col>1</xdr:col>
      <xdr:colOff>485775</xdr:colOff>
      <xdr:row>57</xdr:row>
      <xdr:rowOff>52646</xdr:rowOff>
    </xdr:to>
    <xdr:sp macro="" textlink="">
      <xdr:nvSpPr>
        <xdr:cNvPr id="146" name="円/楕円 145"/>
        <xdr:cNvSpPr/>
      </xdr:nvSpPr>
      <xdr:spPr>
        <a:xfrm>
          <a:off x="1079500" y="972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69173</xdr:rowOff>
    </xdr:from>
    <xdr:ext cx="599010" cy="259045"/>
    <xdr:sp macro="" textlink="">
      <xdr:nvSpPr>
        <xdr:cNvPr id="147" name="テキスト ボックス 146"/>
        <xdr:cNvSpPr txBox="1"/>
      </xdr:nvSpPr>
      <xdr:spPr>
        <a:xfrm>
          <a:off x="830794" y="949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41773</xdr:rowOff>
    </xdr:from>
    <xdr:to>
      <xdr:col>6</xdr:col>
      <xdr:colOff>511175</xdr:colOff>
      <xdr:row>77</xdr:row>
      <xdr:rowOff>89343</xdr:rowOff>
    </xdr:to>
    <xdr:cxnSp macro="">
      <xdr:nvCxnSpPr>
        <xdr:cNvPr id="179" name="直線コネクタ 178"/>
        <xdr:cNvCxnSpPr/>
      </xdr:nvCxnSpPr>
      <xdr:spPr>
        <a:xfrm flipV="1">
          <a:off x="3797300" y="13243423"/>
          <a:ext cx="8382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89343</xdr:rowOff>
    </xdr:from>
    <xdr:to>
      <xdr:col>5</xdr:col>
      <xdr:colOff>358775</xdr:colOff>
      <xdr:row>77</xdr:row>
      <xdr:rowOff>92424</xdr:rowOff>
    </xdr:to>
    <xdr:cxnSp macro="">
      <xdr:nvCxnSpPr>
        <xdr:cNvPr id="182" name="直線コネクタ 181"/>
        <xdr:cNvCxnSpPr/>
      </xdr:nvCxnSpPr>
      <xdr:spPr>
        <a:xfrm flipV="1">
          <a:off x="2908300" y="13290993"/>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92424</xdr:rowOff>
    </xdr:from>
    <xdr:to>
      <xdr:col>4</xdr:col>
      <xdr:colOff>155575</xdr:colOff>
      <xdr:row>77</xdr:row>
      <xdr:rowOff>120366</xdr:rowOff>
    </xdr:to>
    <xdr:cxnSp macro="">
      <xdr:nvCxnSpPr>
        <xdr:cNvPr id="185" name="直線コネクタ 184"/>
        <xdr:cNvCxnSpPr/>
      </xdr:nvCxnSpPr>
      <xdr:spPr>
        <a:xfrm flipV="1">
          <a:off x="2019300" y="13294074"/>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120366</xdr:rowOff>
    </xdr:from>
    <xdr:to>
      <xdr:col>2</xdr:col>
      <xdr:colOff>638175</xdr:colOff>
      <xdr:row>77</xdr:row>
      <xdr:rowOff>150814</xdr:rowOff>
    </xdr:to>
    <xdr:cxnSp macro="">
      <xdr:nvCxnSpPr>
        <xdr:cNvPr id="188" name="直線コネクタ 187"/>
        <xdr:cNvCxnSpPr/>
      </xdr:nvCxnSpPr>
      <xdr:spPr>
        <a:xfrm flipV="1">
          <a:off x="1130300" y="13322016"/>
          <a:ext cx="889000" cy="3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162423</xdr:rowOff>
    </xdr:from>
    <xdr:to>
      <xdr:col>6</xdr:col>
      <xdr:colOff>561975</xdr:colOff>
      <xdr:row>77</xdr:row>
      <xdr:rowOff>92573</xdr:rowOff>
    </xdr:to>
    <xdr:sp macro="" textlink="">
      <xdr:nvSpPr>
        <xdr:cNvPr id="198" name="円/楕円 197"/>
        <xdr:cNvSpPr/>
      </xdr:nvSpPr>
      <xdr:spPr>
        <a:xfrm>
          <a:off x="4584700" y="131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140850</xdr:rowOff>
    </xdr:from>
    <xdr:ext cx="599010" cy="259045"/>
    <xdr:sp macro="" textlink="">
      <xdr:nvSpPr>
        <xdr:cNvPr id="199" name="民生費該当値テキスト"/>
        <xdr:cNvSpPr txBox="1"/>
      </xdr:nvSpPr>
      <xdr:spPr>
        <a:xfrm>
          <a:off x="4686300" y="131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38543</xdr:rowOff>
    </xdr:from>
    <xdr:to>
      <xdr:col>5</xdr:col>
      <xdr:colOff>409575</xdr:colOff>
      <xdr:row>77</xdr:row>
      <xdr:rowOff>140143</xdr:rowOff>
    </xdr:to>
    <xdr:sp macro="" textlink="">
      <xdr:nvSpPr>
        <xdr:cNvPr id="200" name="円/楕円 199"/>
        <xdr:cNvSpPr/>
      </xdr:nvSpPr>
      <xdr:spPr>
        <a:xfrm>
          <a:off x="3746500" y="1324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131270</xdr:rowOff>
    </xdr:from>
    <xdr:ext cx="599010" cy="259045"/>
    <xdr:sp macro="" textlink="">
      <xdr:nvSpPr>
        <xdr:cNvPr id="201" name="テキスト ボックス 200"/>
        <xdr:cNvSpPr txBox="1"/>
      </xdr:nvSpPr>
      <xdr:spPr>
        <a:xfrm>
          <a:off x="3497794" y="133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41624</xdr:rowOff>
    </xdr:from>
    <xdr:to>
      <xdr:col>4</xdr:col>
      <xdr:colOff>206375</xdr:colOff>
      <xdr:row>77</xdr:row>
      <xdr:rowOff>143224</xdr:rowOff>
    </xdr:to>
    <xdr:sp macro="" textlink="">
      <xdr:nvSpPr>
        <xdr:cNvPr id="202" name="円/楕円 201"/>
        <xdr:cNvSpPr/>
      </xdr:nvSpPr>
      <xdr:spPr>
        <a:xfrm>
          <a:off x="2857500" y="132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134351</xdr:rowOff>
    </xdr:from>
    <xdr:ext cx="599010" cy="259045"/>
    <xdr:sp macro="" textlink="">
      <xdr:nvSpPr>
        <xdr:cNvPr id="203" name="テキスト ボックス 202"/>
        <xdr:cNvSpPr txBox="1"/>
      </xdr:nvSpPr>
      <xdr:spPr>
        <a:xfrm>
          <a:off x="2608794" y="1333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69566</xdr:rowOff>
    </xdr:from>
    <xdr:to>
      <xdr:col>3</xdr:col>
      <xdr:colOff>3175</xdr:colOff>
      <xdr:row>77</xdr:row>
      <xdr:rowOff>171166</xdr:rowOff>
    </xdr:to>
    <xdr:sp macro="" textlink="">
      <xdr:nvSpPr>
        <xdr:cNvPr id="204" name="円/楕円 203"/>
        <xdr:cNvSpPr/>
      </xdr:nvSpPr>
      <xdr:spPr>
        <a:xfrm>
          <a:off x="1968500" y="132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162293</xdr:rowOff>
    </xdr:from>
    <xdr:ext cx="599010" cy="259045"/>
    <xdr:sp macro="" textlink="">
      <xdr:nvSpPr>
        <xdr:cNvPr id="205" name="テキスト ボックス 204"/>
        <xdr:cNvSpPr txBox="1"/>
      </xdr:nvSpPr>
      <xdr:spPr>
        <a:xfrm>
          <a:off x="1719794" y="1336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100014</xdr:rowOff>
    </xdr:from>
    <xdr:to>
      <xdr:col>1</xdr:col>
      <xdr:colOff>485775</xdr:colOff>
      <xdr:row>78</xdr:row>
      <xdr:rowOff>30164</xdr:rowOff>
    </xdr:to>
    <xdr:sp macro="" textlink="">
      <xdr:nvSpPr>
        <xdr:cNvPr id="206" name="円/楕円 205"/>
        <xdr:cNvSpPr/>
      </xdr:nvSpPr>
      <xdr:spPr>
        <a:xfrm>
          <a:off x="1079500" y="133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21291</xdr:rowOff>
    </xdr:from>
    <xdr:ext cx="599010" cy="259045"/>
    <xdr:sp macro="" textlink="">
      <xdr:nvSpPr>
        <xdr:cNvPr id="207" name="テキスト ボックス 206"/>
        <xdr:cNvSpPr txBox="1"/>
      </xdr:nvSpPr>
      <xdr:spPr>
        <a:xfrm>
          <a:off x="830794" y="1339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106716</xdr:rowOff>
    </xdr:from>
    <xdr:to>
      <xdr:col>6</xdr:col>
      <xdr:colOff>511175</xdr:colOff>
      <xdr:row>98</xdr:row>
      <xdr:rowOff>117297</xdr:rowOff>
    </xdr:to>
    <xdr:cxnSp macro="">
      <xdr:nvCxnSpPr>
        <xdr:cNvPr id="239" name="直線コネクタ 238"/>
        <xdr:cNvCxnSpPr/>
      </xdr:nvCxnSpPr>
      <xdr:spPr>
        <a:xfrm>
          <a:off x="3797300" y="16908816"/>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106716</xdr:rowOff>
    </xdr:from>
    <xdr:to>
      <xdr:col>5</xdr:col>
      <xdr:colOff>358775</xdr:colOff>
      <xdr:row>98</xdr:row>
      <xdr:rowOff>134998</xdr:rowOff>
    </xdr:to>
    <xdr:cxnSp macro="">
      <xdr:nvCxnSpPr>
        <xdr:cNvPr id="242" name="直線コネクタ 241"/>
        <xdr:cNvCxnSpPr/>
      </xdr:nvCxnSpPr>
      <xdr:spPr>
        <a:xfrm flipV="1">
          <a:off x="2908300" y="16908816"/>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128727</xdr:rowOff>
    </xdr:from>
    <xdr:to>
      <xdr:col>4</xdr:col>
      <xdr:colOff>155575</xdr:colOff>
      <xdr:row>98</xdr:row>
      <xdr:rowOff>134998</xdr:rowOff>
    </xdr:to>
    <xdr:cxnSp macro="">
      <xdr:nvCxnSpPr>
        <xdr:cNvPr id="245" name="直線コネクタ 244"/>
        <xdr:cNvCxnSpPr/>
      </xdr:nvCxnSpPr>
      <xdr:spPr>
        <a:xfrm>
          <a:off x="2019300" y="16930827"/>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128727</xdr:rowOff>
    </xdr:from>
    <xdr:to>
      <xdr:col>2</xdr:col>
      <xdr:colOff>638175</xdr:colOff>
      <xdr:row>98</xdr:row>
      <xdr:rowOff>135651</xdr:rowOff>
    </xdr:to>
    <xdr:cxnSp macro="">
      <xdr:nvCxnSpPr>
        <xdr:cNvPr id="248" name="直線コネクタ 247"/>
        <xdr:cNvCxnSpPr/>
      </xdr:nvCxnSpPr>
      <xdr:spPr>
        <a:xfrm flipV="1">
          <a:off x="1130300" y="16930827"/>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66497</xdr:rowOff>
    </xdr:from>
    <xdr:to>
      <xdr:col>6</xdr:col>
      <xdr:colOff>561975</xdr:colOff>
      <xdr:row>98</xdr:row>
      <xdr:rowOff>168097</xdr:rowOff>
    </xdr:to>
    <xdr:sp macro="" textlink="">
      <xdr:nvSpPr>
        <xdr:cNvPr id="258" name="円/楕円 257"/>
        <xdr:cNvSpPr/>
      </xdr:nvSpPr>
      <xdr:spPr>
        <a:xfrm>
          <a:off x="45847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152874</xdr:rowOff>
    </xdr:from>
    <xdr:ext cx="534377" cy="259045"/>
    <xdr:sp macro="" textlink="">
      <xdr:nvSpPr>
        <xdr:cNvPr id="259" name="衛生費該当値テキスト"/>
        <xdr:cNvSpPr txBox="1"/>
      </xdr:nvSpPr>
      <xdr:spPr>
        <a:xfrm>
          <a:off x="4686300" y="167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29,372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55916</xdr:rowOff>
    </xdr:from>
    <xdr:to>
      <xdr:col>5</xdr:col>
      <xdr:colOff>409575</xdr:colOff>
      <xdr:row>98</xdr:row>
      <xdr:rowOff>157516</xdr:rowOff>
    </xdr:to>
    <xdr:sp macro="" textlink="">
      <xdr:nvSpPr>
        <xdr:cNvPr id="260" name="円/楕円 259"/>
        <xdr:cNvSpPr/>
      </xdr:nvSpPr>
      <xdr:spPr>
        <a:xfrm>
          <a:off x="3746500" y="168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148643</xdr:rowOff>
    </xdr:from>
    <xdr:ext cx="534377" cy="259045"/>
    <xdr:sp macro="" textlink="">
      <xdr:nvSpPr>
        <xdr:cNvPr id="261" name="テキスト ボックス 260"/>
        <xdr:cNvSpPr txBox="1"/>
      </xdr:nvSpPr>
      <xdr:spPr>
        <a:xfrm>
          <a:off x="3530111" y="169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84198</xdr:rowOff>
    </xdr:from>
    <xdr:to>
      <xdr:col>4</xdr:col>
      <xdr:colOff>206375</xdr:colOff>
      <xdr:row>99</xdr:row>
      <xdr:rowOff>14348</xdr:rowOff>
    </xdr:to>
    <xdr:sp macro="" textlink="">
      <xdr:nvSpPr>
        <xdr:cNvPr id="262" name="円/楕円 261"/>
        <xdr:cNvSpPr/>
      </xdr:nvSpPr>
      <xdr:spPr>
        <a:xfrm>
          <a:off x="2857500" y="168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5475</xdr:rowOff>
    </xdr:from>
    <xdr:ext cx="534377" cy="259045"/>
    <xdr:sp macro="" textlink="">
      <xdr:nvSpPr>
        <xdr:cNvPr id="263" name="テキスト ボックス 262"/>
        <xdr:cNvSpPr txBox="1"/>
      </xdr:nvSpPr>
      <xdr:spPr>
        <a:xfrm>
          <a:off x="2641111" y="169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77927</xdr:rowOff>
    </xdr:from>
    <xdr:to>
      <xdr:col>3</xdr:col>
      <xdr:colOff>3175</xdr:colOff>
      <xdr:row>99</xdr:row>
      <xdr:rowOff>8077</xdr:rowOff>
    </xdr:to>
    <xdr:sp macro="" textlink="">
      <xdr:nvSpPr>
        <xdr:cNvPr id="264" name="円/楕円 263"/>
        <xdr:cNvSpPr/>
      </xdr:nvSpPr>
      <xdr:spPr>
        <a:xfrm>
          <a:off x="1968500" y="168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170654</xdr:rowOff>
    </xdr:from>
    <xdr:ext cx="534377" cy="259045"/>
    <xdr:sp macro="" textlink="">
      <xdr:nvSpPr>
        <xdr:cNvPr id="265" name="テキスト ボックス 264"/>
        <xdr:cNvSpPr txBox="1"/>
      </xdr:nvSpPr>
      <xdr:spPr>
        <a:xfrm>
          <a:off x="1752111" y="169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84851</xdr:rowOff>
    </xdr:from>
    <xdr:to>
      <xdr:col>1</xdr:col>
      <xdr:colOff>485775</xdr:colOff>
      <xdr:row>99</xdr:row>
      <xdr:rowOff>15001</xdr:rowOff>
    </xdr:to>
    <xdr:sp macro="" textlink="">
      <xdr:nvSpPr>
        <xdr:cNvPr id="266" name="円/楕円 265"/>
        <xdr:cNvSpPr/>
      </xdr:nvSpPr>
      <xdr:spPr>
        <a:xfrm>
          <a:off x="1079500" y="168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6128</xdr:rowOff>
    </xdr:from>
    <xdr:ext cx="534377" cy="259045"/>
    <xdr:sp macro="" textlink="">
      <xdr:nvSpPr>
        <xdr:cNvPr id="267" name="テキスト ボックス 266"/>
        <xdr:cNvSpPr txBox="1"/>
      </xdr:nvSpPr>
      <xdr:spPr>
        <a:xfrm>
          <a:off x="863111" y="1697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39688</xdr:rowOff>
    </xdr:from>
    <xdr:to>
      <xdr:col>15</xdr:col>
      <xdr:colOff>180975</xdr:colOff>
      <xdr:row>38</xdr:row>
      <xdr:rowOff>149796</xdr:rowOff>
    </xdr:to>
    <xdr:cxnSp macro="">
      <xdr:nvCxnSpPr>
        <xdr:cNvPr id="296" name="直線コネクタ 295"/>
        <xdr:cNvCxnSpPr/>
      </xdr:nvCxnSpPr>
      <xdr:spPr>
        <a:xfrm>
          <a:off x="9639300" y="6383338"/>
          <a:ext cx="838200" cy="28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39688</xdr:rowOff>
    </xdr:from>
    <xdr:to>
      <xdr:col>14</xdr:col>
      <xdr:colOff>28575</xdr:colOff>
      <xdr:row>38</xdr:row>
      <xdr:rowOff>101981</xdr:rowOff>
    </xdr:to>
    <xdr:cxnSp macro="">
      <xdr:nvCxnSpPr>
        <xdr:cNvPr id="299" name="直線コネクタ 298"/>
        <xdr:cNvCxnSpPr/>
      </xdr:nvCxnSpPr>
      <xdr:spPr>
        <a:xfrm flipV="1">
          <a:off x="8750300" y="6383338"/>
          <a:ext cx="889000" cy="2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92837</xdr:rowOff>
    </xdr:from>
    <xdr:to>
      <xdr:col>12</xdr:col>
      <xdr:colOff>511175</xdr:colOff>
      <xdr:row>38</xdr:row>
      <xdr:rowOff>101981</xdr:rowOff>
    </xdr:to>
    <xdr:cxnSp macro="">
      <xdr:nvCxnSpPr>
        <xdr:cNvPr id="302" name="直線コネクタ 301"/>
        <xdr:cNvCxnSpPr/>
      </xdr:nvCxnSpPr>
      <xdr:spPr>
        <a:xfrm>
          <a:off x="7861300" y="5579237"/>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92837</xdr:rowOff>
    </xdr:from>
    <xdr:to>
      <xdr:col>11</xdr:col>
      <xdr:colOff>307975</xdr:colOff>
      <xdr:row>36</xdr:row>
      <xdr:rowOff>117221</xdr:rowOff>
    </xdr:to>
    <xdr:cxnSp macro="">
      <xdr:nvCxnSpPr>
        <xdr:cNvPr id="305" name="直線コネクタ 304"/>
        <xdr:cNvCxnSpPr/>
      </xdr:nvCxnSpPr>
      <xdr:spPr>
        <a:xfrm flipV="1">
          <a:off x="6972300" y="5579237"/>
          <a:ext cx="889000" cy="7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7" name="テキスト ボックス 306"/>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98996</xdr:rowOff>
    </xdr:from>
    <xdr:to>
      <xdr:col>15</xdr:col>
      <xdr:colOff>231775</xdr:colOff>
      <xdr:row>39</xdr:row>
      <xdr:rowOff>29146</xdr:rowOff>
    </xdr:to>
    <xdr:sp macro="" textlink="">
      <xdr:nvSpPr>
        <xdr:cNvPr id="315" name="円/楕円 314"/>
        <xdr:cNvSpPr/>
      </xdr:nvSpPr>
      <xdr:spPr>
        <a:xfrm>
          <a:off x="10426700" y="66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13923</xdr:rowOff>
    </xdr:from>
    <xdr:ext cx="378565" cy="259045"/>
    <xdr:sp macro="" textlink="">
      <xdr:nvSpPr>
        <xdr:cNvPr id="316" name="労働費該当値テキスト"/>
        <xdr:cNvSpPr txBox="1"/>
      </xdr:nvSpPr>
      <xdr:spPr>
        <a:xfrm>
          <a:off x="10528300" y="652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160338</xdr:rowOff>
    </xdr:from>
    <xdr:to>
      <xdr:col>14</xdr:col>
      <xdr:colOff>79375</xdr:colOff>
      <xdr:row>37</xdr:row>
      <xdr:rowOff>90488</xdr:rowOff>
    </xdr:to>
    <xdr:sp macro="" textlink="">
      <xdr:nvSpPr>
        <xdr:cNvPr id="317" name="円/楕円 316"/>
        <xdr:cNvSpPr/>
      </xdr:nvSpPr>
      <xdr:spPr>
        <a:xfrm>
          <a:off x="9588500" y="6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107015</xdr:rowOff>
    </xdr:from>
    <xdr:ext cx="469744" cy="259045"/>
    <xdr:sp macro="" textlink="">
      <xdr:nvSpPr>
        <xdr:cNvPr id="318" name="テキスト ボックス 317"/>
        <xdr:cNvSpPr txBox="1"/>
      </xdr:nvSpPr>
      <xdr:spPr>
        <a:xfrm>
          <a:off x="9404427" y="6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51181</xdr:rowOff>
    </xdr:from>
    <xdr:to>
      <xdr:col>12</xdr:col>
      <xdr:colOff>561975</xdr:colOff>
      <xdr:row>38</xdr:row>
      <xdr:rowOff>152781</xdr:rowOff>
    </xdr:to>
    <xdr:sp macro="" textlink="">
      <xdr:nvSpPr>
        <xdr:cNvPr id="319" name="円/楕円 318"/>
        <xdr:cNvSpPr/>
      </xdr:nvSpPr>
      <xdr:spPr>
        <a:xfrm>
          <a:off x="8699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143908</xdr:rowOff>
    </xdr:from>
    <xdr:ext cx="378565" cy="259045"/>
    <xdr:sp macro="" textlink="">
      <xdr:nvSpPr>
        <xdr:cNvPr id="320" name="テキスト ボックス 319"/>
        <xdr:cNvSpPr txBox="1"/>
      </xdr:nvSpPr>
      <xdr:spPr>
        <a:xfrm>
          <a:off x="8561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42037</xdr:rowOff>
    </xdr:from>
    <xdr:to>
      <xdr:col>11</xdr:col>
      <xdr:colOff>358775</xdr:colOff>
      <xdr:row>32</xdr:row>
      <xdr:rowOff>143637</xdr:rowOff>
    </xdr:to>
    <xdr:sp macro="" textlink="">
      <xdr:nvSpPr>
        <xdr:cNvPr id="321" name="円/楕円 320"/>
        <xdr:cNvSpPr/>
      </xdr:nvSpPr>
      <xdr:spPr>
        <a:xfrm>
          <a:off x="7810500" y="5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160164</xdr:rowOff>
    </xdr:from>
    <xdr:ext cx="469744" cy="259045"/>
    <xdr:sp macro="" textlink="">
      <xdr:nvSpPr>
        <xdr:cNvPr id="322" name="テキスト ボックス 321"/>
        <xdr:cNvSpPr txBox="1"/>
      </xdr:nvSpPr>
      <xdr:spPr>
        <a:xfrm>
          <a:off x="7626427" y="53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66421</xdr:rowOff>
    </xdr:from>
    <xdr:to>
      <xdr:col>10</xdr:col>
      <xdr:colOff>155575</xdr:colOff>
      <xdr:row>36</xdr:row>
      <xdr:rowOff>168021</xdr:rowOff>
    </xdr:to>
    <xdr:sp macro="" textlink="">
      <xdr:nvSpPr>
        <xdr:cNvPr id="323" name="円/楕円 322"/>
        <xdr:cNvSpPr/>
      </xdr:nvSpPr>
      <xdr:spPr>
        <a:xfrm>
          <a:off x="6921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159148</xdr:rowOff>
    </xdr:from>
    <xdr:ext cx="469744" cy="259045"/>
    <xdr:sp macro="" textlink="">
      <xdr:nvSpPr>
        <xdr:cNvPr id="324" name="テキスト ボックス 323"/>
        <xdr:cNvSpPr txBox="1"/>
      </xdr:nvSpPr>
      <xdr:spPr>
        <a:xfrm>
          <a:off x="6737427"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28626</xdr:rowOff>
    </xdr:from>
    <xdr:to>
      <xdr:col>15</xdr:col>
      <xdr:colOff>180975</xdr:colOff>
      <xdr:row>57</xdr:row>
      <xdr:rowOff>89662</xdr:rowOff>
    </xdr:to>
    <xdr:cxnSp macro="">
      <xdr:nvCxnSpPr>
        <xdr:cNvPr id="353" name="直線コネクタ 352"/>
        <xdr:cNvCxnSpPr/>
      </xdr:nvCxnSpPr>
      <xdr:spPr>
        <a:xfrm flipV="1">
          <a:off x="9639300" y="9801276"/>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89662</xdr:rowOff>
    </xdr:from>
    <xdr:to>
      <xdr:col>14</xdr:col>
      <xdr:colOff>28575</xdr:colOff>
      <xdr:row>57</xdr:row>
      <xdr:rowOff>122987</xdr:rowOff>
    </xdr:to>
    <xdr:cxnSp macro="">
      <xdr:nvCxnSpPr>
        <xdr:cNvPr id="356" name="直線コネクタ 355"/>
        <xdr:cNvCxnSpPr/>
      </xdr:nvCxnSpPr>
      <xdr:spPr>
        <a:xfrm flipV="1">
          <a:off x="8750300" y="9862312"/>
          <a:ext cx="8890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122987</xdr:rowOff>
    </xdr:from>
    <xdr:to>
      <xdr:col>12</xdr:col>
      <xdr:colOff>511175</xdr:colOff>
      <xdr:row>57</xdr:row>
      <xdr:rowOff>131699</xdr:rowOff>
    </xdr:to>
    <xdr:cxnSp macro="">
      <xdr:nvCxnSpPr>
        <xdr:cNvPr id="359" name="直線コネクタ 358"/>
        <xdr:cNvCxnSpPr/>
      </xdr:nvCxnSpPr>
      <xdr:spPr>
        <a:xfrm flipV="1">
          <a:off x="7861300" y="9895637"/>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131699</xdr:rowOff>
    </xdr:from>
    <xdr:to>
      <xdr:col>11</xdr:col>
      <xdr:colOff>307975</xdr:colOff>
      <xdr:row>58</xdr:row>
      <xdr:rowOff>44424</xdr:rowOff>
    </xdr:to>
    <xdr:cxnSp macro="">
      <xdr:nvCxnSpPr>
        <xdr:cNvPr id="362" name="直線コネクタ 361"/>
        <xdr:cNvCxnSpPr/>
      </xdr:nvCxnSpPr>
      <xdr:spPr>
        <a:xfrm flipV="1">
          <a:off x="6972300" y="9904349"/>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149276</xdr:rowOff>
    </xdr:from>
    <xdr:to>
      <xdr:col>15</xdr:col>
      <xdr:colOff>231775</xdr:colOff>
      <xdr:row>57</xdr:row>
      <xdr:rowOff>79426</xdr:rowOff>
    </xdr:to>
    <xdr:sp macro="" textlink="">
      <xdr:nvSpPr>
        <xdr:cNvPr id="372" name="円/楕円 371"/>
        <xdr:cNvSpPr/>
      </xdr:nvSpPr>
      <xdr:spPr>
        <a:xfrm>
          <a:off x="10426700" y="97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127703</xdr:rowOff>
    </xdr:from>
    <xdr:ext cx="534377" cy="259045"/>
    <xdr:sp macro="" textlink="">
      <xdr:nvSpPr>
        <xdr:cNvPr id="373" name="農林水産業費該当値テキスト"/>
        <xdr:cNvSpPr txBox="1"/>
      </xdr:nvSpPr>
      <xdr:spPr>
        <a:xfrm>
          <a:off x="10528300" y="97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38862</xdr:rowOff>
    </xdr:from>
    <xdr:to>
      <xdr:col>14</xdr:col>
      <xdr:colOff>79375</xdr:colOff>
      <xdr:row>57</xdr:row>
      <xdr:rowOff>140462</xdr:rowOff>
    </xdr:to>
    <xdr:sp macro="" textlink="">
      <xdr:nvSpPr>
        <xdr:cNvPr id="374" name="円/楕円 373"/>
        <xdr:cNvSpPr/>
      </xdr:nvSpPr>
      <xdr:spPr>
        <a:xfrm>
          <a:off x="9588500" y="98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131589</xdr:rowOff>
    </xdr:from>
    <xdr:ext cx="534377" cy="259045"/>
    <xdr:sp macro="" textlink="">
      <xdr:nvSpPr>
        <xdr:cNvPr id="375" name="テキスト ボックス 374"/>
        <xdr:cNvSpPr txBox="1"/>
      </xdr:nvSpPr>
      <xdr:spPr>
        <a:xfrm>
          <a:off x="9372111" y="99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72187</xdr:rowOff>
    </xdr:from>
    <xdr:to>
      <xdr:col>12</xdr:col>
      <xdr:colOff>561975</xdr:colOff>
      <xdr:row>58</xdr:row>
      <xdr:rowOff>2337</xdr:rowOff>
    </xdr:to>
    <xdr:sp macro="" textlink="">
      <xdr:nvSpPr>
        <xdr:cNvPr id="376" name="円/楕円 375"/>
        <xdr:cNvSpPr/>
      </xdr:nvSpPr>
      <xdr:spPr>
        <a:xfrm>
          <a:off x="8699500" y="98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164914</xdr:rowOff>
    </xdr:from>
    <xdr:ext cx="534377" cy="259045"/>
    <xdr:sp macro="" textlink="">
      <xdr:nvSpPr>
        <xdr:cNvPr id="377" name="テキスト ボックス 376"/>
        <xdr:cNvSpPr txBox="1"/>
      </xdr:nvSpPr>
      <xdr:spPr>
        <a:xfrm>
          <a:off x="8483111" y="993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80899</xdr:rowOff>
    </xdr:from>
    <xdr:to>
      <xdr:col>11</xdr:col>
      <xdr:colOff>358775</xdr:colOff>
      <xdr:row>58</xdr:row>
      <xdr:rowOff>11049</xdr:rowOff>
    </xdr:to>
    <xdr:sp macro="" textlink="">
      <xdr:nvSpPr>
        <xdr:cNvPr id="378" name="円/楕円 377"/>
        <xdr:cNvSpPr/>
      </xdr:nvSpPr>
      <xdr:spPr>
        <a:xfrm>
          <a:off x="7810500" y="98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2176</xdr:rowOff>
    </xdr:from>
    <xdr:ext cx="534377" cy="259045"/>
    <xdr:sp macro="" textlink="">
      <xdr:nvSpPr>
        <xdr:cNvPr id="379" name="テキスト ボックス 378"/>
        <xdr:cNvSpPr txBox="1"/>
      </xdr:nvSpPr>
      <xdr:spPr>
        <a:xfrm>
          <a:off x="7594111" y="99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165074</xdr:rowOff>
    </xdr:from>
    <xdr:to>
      <xdr:col>10</xdr:col>
      <xdr:colOff>155575</xdr:colOff>
      <xdr:row>58</xdr:row>
      <xdr:rowOff>95224</xdr:rowOff>
    </xdr:to>
    <xdr:sp macro="" textlink="">
      <xdr:nvSpPr>
        <xdr:cNvPr id="380" name="円/楕円 379"/>
        <xdr:cNvSpPr/>
      </xdr:nvSpPr>
      <xdr:spPr>
        <a:xfrm>
          <a:off x="6921500" y="99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86351</xdr:rowOff>
    </xdr:from>
    <xdr:ext cx="534377" cy="259045"/>
    <xdr:sp macro="" textlink="">
      <xdr:nvSpPr>
        <xdr:cNvPr id="381" name="テキスト ボックス 380"/>
        <xdr:cNvSpPr txBox="1"/>
      </xdr:nvSpPr>
      <xdr:spPr>
        <a:xfrm>
          <a:off x="6705111" y="100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16942</xdr:rowOff>
    </xdr:from>
    <xdr:to>
      <xdr:col>15</xdr:col>
      <xdr:colOff>180975</xdr:colOff>
      <xdr:row>77</xdr:row>
      <xdr:rowOff>20180</xdr:rowOff>
    </xdr:to>
    <xdr:cxnSp macro="">
      <xdr:nvCxnSpPr>
        <xdr:cNvPr id="410" name="直線コネクタ 409"/>
        <xdr:cNvCxnSpPr/>
      </xdr:nvCxnSpPr>
      <xdr:spPr>
        <a:xfrm>
          <a:off x="9639300" y="13218592"/>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16942</xdr:rowOff>
    </xdr:from>
    <xdr:to>
      <xdr:col>14</xdr:col>
      <xdr:colOff>28575</xdr:colOff>
      <xdr:row>77</xdr:row>
      <xdr:rowOff>77521</xdr:rowOff>
    </xdr:to>
    <xdr:cxnSp macro="">
      <xdr:nvCxnSpPr>
        <xdr:cNvPr id="413" name="直線コネクタ 412"/>
        <xdr:cNvCxnSpPr/>
      </xdr:nvCxnSpPr>
      <xdr:spPr>
        <a:xfrm flipV="1">
          <a:off x="8750300" y="1321859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77521</xdr:rowOff>
    </xdr:from>
    <xdr:to>
      <xdr:col>12</xdr:col>
      <xdr:colOff>511175</xdr:colOff>
      <xdr:row>77</xdr:row>
      <xdr:rowOff>121413</xdr:rowOff>
    </xdr:to>
    <xdr:cxnSp macro="">
      <xdr:nvCxnSpPr>
        <xdr:cNvPr id="416" name="直線コネクタ 415"/>
        <xdr:cNvCxnSpPr/>
      </xdr:nvCxnSpPr>
      <xdr:spPr>
        <a:xfrm flipV="1">
          <a:off x="7861300" y="13279171"/>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94628</xdr:rowOff>
    </xdr:from>
    <xdr:to>
      <xdr:col>11</xdr:col>
      <xdr:colOff>307975</xdr:colOff>
      <xdr:row>77</xdr:row>
      <xdr:rowOff>121413</xdr:rowOff>
    </xdr:to>
    <xdr:cxnSp macro="">
      <xdr:nvCxnSpPr>
        <xdr:cNvPr id="419" name="直線コネクタ 418"/>
        <xdr:cNvCxnSpPr/>
      </xdr:nvCxnSpPr>
      <xdr:spPr>
        <a:xfrm>
          <a:off x="6972300" y="13296278"/>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140830</xdr:rowOff>
    </xdr:from>
    <xdr:to>
      <xdr:col>15</xdr:col>
      <xdr:colOff>231775</xdr:colOff>
      <xdr:row>77</xdr:row>
      <xdr:rowOff>70980</xdr:rowOff>
    </xdr:to>
    <xdr:sp macro="" textlink="">
      <xdr:nvSpPr>
        <xdr:cNvPr id="429" name="円/楕円 428"/>
        <xdr:cNvSpPr/>
      </xdr:nvSpPr>
      <xdr:spPr>
        <a:xfrm>
          <a:off x="10426700" y="131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119257</xdr:rowOff>
    </xdr:from>
    <xdr:ext cx="469744" cy="259045"/>
    <xdr:sp macro="" textlink="">
      <xdr:nvSpPr>
        <xdr:cNvPr id="430" name="商工費該当値テキスト"/>
        <xdr:cNvSpPr txBox="1"/>
      </xdr:nvSpPr>
      <xdr:spPr>
        <a:xfrm>
          <a:off x="10528300" y="131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137592</xdr:rowOff>
    </xdr:from>
    <xdr:to>
      <xdr:col>14</xdr:col>
      <xdr:colOff>79375</xdr:colOff>
      <xdr:row>77</xdr:row>
      <xdr:rowOff>67742</xdr:rowOff>
    </xdr:to>
    <xdr:sp macro="" textlink="">
      <xdr:nvSpPr>
        <xdr:cNvPr id="431" name="円/楕円 430"/>
        <xdr:cNvSpPr/>
      </xdr:nvSpPr>
      <xdr:spPr>
        <a:xfrm>
          <a:off x="9588500" y="13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58869</xdr:rowOff>
    </xdr:from>
    <xdr:ext cx="469744" cy="259045"/>
    <xdr:sp macro="" textlink="">
      <xdr:nvSpPr>
        <xdr:cNvPr id="432" name="テキスト ボックス 431"/>
        <xdr:cNvSpPr txBox="1"/>
      </xdr:nvSpPr>
      <xdr:spPr>
        <a:xfrm>
          <a:off x="9404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26721</xdr:rowOff>
    </xdr:from>
    <xdr:to>
      <xdr:col>12</xdr:col>
      <xdr:colOff>561975</xdr:colOff>
      <xdr:row>77</xdr:row>
      <xdr:rowOff>128321</xdr:rowOff>
    </xdr:to>
    <xdr:sp macro="" textlink="">
      <xdr:nvSpPr>
        <xdr:cNvPr id="433" name="円/楕円 432"/>
        <xdr:cNvSpPr/>
      </xdr:nvSpPr>
      <xdr:spPr>
        <a:xfrm>
          <a:off x="86995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119448</xdr:rowOff>
    </xdr:from>
    <xdr:ext cx="469744" cy="259045"/>
    <xdr:sp macro="" textlink="">
      <xdr:nvSpPr>
        <xdr:cNvPr id="434" name="テキスト ボックス 433"/>
        <xdr:cNvSpPr txBox="1"/>
      </xdr:nvSpPr>
      <xdr:spPr>
        <a:xfrm>
          <a:off x="8515427" y="133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70613</xdr:rowOff>
    </xdr:from>
    <xdr:to>
      <xdr:col>11</xdr:col>
      <xdr:colOff>358775</xdr:colOff>
      <xdr:row>78</xdr:row>
      <xdr:rowOff>763</xdr:rowOff>
    </xdr:to>
    <xdr:sp macro="" textlink="">
      <xdr:nvSpPr>
        <xdr:cNvPr id="435" name="円/楕円 434"/>
        <xdr:cNvSpPr/>
      </xdr:nvSpPr>
      <xdr:spPr>
        <a:xfrm>
          <a:off x="7810500" y="132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163340</xdr:rowOff>
    </xdr:from>
    <xdr:ext cx="469744" cy="259045"/>
    <xdr:sp macro="" textlink="">
      <xdr:nvSpPr>
        <xdr:cNvPr id="436" name="テキスト ボックス 435"/>
        <xdr:cNvSpPr txBox="1"/>
      </xdr:nvSpPr>
      <xdr:spPr>
        <a:xfrm>
          <a:off x="7626427"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43828</xdr:rowOff>
    </xdr:from>
    <xdr:to>
      <xdr:col>10</xdr:col>
      <xdr:colOff>155575</xdr:colOff>
      <xdr:row>77</xdr:row>
      <xdr:rowOff>145428</xdr:rowOff>
    </xdr:to>
    <xdr:sp macro="" textlink="">
      <xdr:nvSpPr>
        <xdr:cNvPr id="437" name="円/楕円 436"/>
        <xdr:cNvSpPr/>
      </xdr:nvSpPr>
      <xdr:spPr>
        <a:xfrm>
          <a:off x="6921500" y="132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136555</xdr:rowOff>
    </xdr:from>
    <xdr:ext cx="469744" cy="259045"/>
    <xdr:sp macro="" textlink="">
      <xdr:nvSpPr>
        <xdr:cNvPr id="438" name="テキスト ボックス 437"/>
        <xdr:cNvSpPr txBox="1"/>
      </xdr:nvSpPr>
      <xdr:spPr>
        <a:xfrm>
          <a:off x="6737427" y="133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18604</xdr:rowOff>
    </xdr:from>
    <xdr:to>
      <xdr:col>15</xdr:col>
      <xdr:colOff>180975</xdr:colOff>
      <xdr:row>96</xdr:row>
      <xdr:rowOff>146245</xdr:rowOff>
    </xdr:to>
    <xdr:cxnSp macro="">
      <xdr:nvCxnSpPr>
        <xdr:cNvPr id="467" name="直線コネクタ 466"/>
        <xdr:cNvCxnSpPr/>
      </xdr:nvCxnSpPr>
      <xdr:spPr>
        <a:xfrm>
          <a:off x="9639300" y="16477804"/>
          <a:ext cx="838200" cy="1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18604</xdr:rowOff>
    </xdr:from>
    <xdr:to>
      <xdr:col>14</xdr:col>
      <xdr:colOff>28575</xdr:colOff>
      <xdr:row>96</xdr:row>
      <xdr:rowOff>37912</xdr:rowOff>
    </xdr:to>
    <xdr:cxnSp macro="">
      <xdr:nvCxnSpPr>
        <xdr:cNvPr id="470" name="直線コネクタ 469"/>
        <xdr:cNvCxnSpPr/>
      </xdr:nvCxnSpPr>
      <xdr:spPr>
        <a:xfrm flipV="1">
          <a:off x="8750300" y="16477804"/>
          <a:ext cx="889000" cy="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37912</xdr:rowOff>
    </xdr:from>
    <xdr:to>
      <xdr:col>12</xdr:col>
      <xdr:colOff>511175</xdr:colOff>
      <xdr:row>96</xdr:row>
      <xdr:rowOff>114897</xdr:rowOff>
    </xdr:to>
    <xdr:cxnSp macro="">
      <xdr:nvCxnSpPr>
        <xdr:cNvPr id="473" name="直線コネクタ 472"/>
        <xdr:cNvCxnSpPr/>
      </xdr:nvCxnSpPr>
      <xdr:spPr>
        <a:xfrm flipV="1">
          <a:off x="7861300" y="16497112"/>
          <a:ext cx="889000" cy="7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114897</xdr:rowOff>
    </xdr:from>
    <xdr:to>
      <xdr:col>11</xdr:col>
      <xdr:colOff>307975</xdr:colOff>
      <xdr:row>96</xdr:row>
      <xdr:rowOff>163429</xdr:rowOff>
    </xdr:to>
    <xdr:cxnSp macro="">
      <xdr:nvCxnSpPr>
        <xdr:cNvPr id="476" name="直線コネクタ 475"/>
        <xdr:cNvCxnSpPr/>
      </xdr:nvCxnSpPr>
      <xdr:spPr>
        <a:xfrm flipV="1">
          <a:off x="6972300" y="16574097"/>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95445</xdr:rowOff>
    </xdr:from>
    <xdr:to>
      <xdr:col>15</xdr:col>
      <xdr:colOff>231775</xdr:colOff>
      <xdr:row>97</xdr:row>
      <xdr:rowOff>25595</xdr:rowOff>
    </xdr:to>
    <xdr:sp macro="" textlink="">
      <xdr:nvSpPr>
        <xdr:cNvPr id="486" name="円/楕円 485"/>
        <xdr:cNvSpPr/>
      </xdr:nvSpPr>
      <xdr:spPr>
        <a:xfrm>
          <a:off x="10426700" y="165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73872</xdr:rowOff>
    </xdr:from>
    <xdr:ext cx="534377" cy="259045"/>
    <xdr:sp macro="" textlink="">
      <xdr:nvSpPr>
        <xdr:cNvPr id="487" name="土木費該当値テキスト"/>
        <xdr:cNvSpPr txBox="1"/>
      </xdr:nvSpPr>
      <xdr:spPr>
        <a:xfrm>
          <a:off x="10528300" y="165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54,141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139254</xdr:rowOff>
    </xdr:from>
    <xdr:to>
      <xdr:col>14</xdr:col>
      <xdr:colOff>79375</xdr:colOff>
      <xdr:row>96</xdr:row>
      <xdr:rowOff>69404</xdr:rowOff>
    </xdr:to>
    <xdr:sp macro="" textlink="">
      <xdr:nvSpPr>
        <xdr:cNvPr id="488" name="円/楕円 487"/>
        <xdr:cNvSpPr/>
      </xdr:nvSpPr>
      <xdr:spPr>
        <a:xfrm>
          <a:off x="9588500" y="164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85931</xdr:rowOff>
    </xdr:from>
    <xdr:ext cx="534377" cy="259045"/>
    <xdr:sp macro="" textlink="">
      <xdr:nvSpPr>
        <xdr:cNvPr id="489" name="テキスト ボックス 488"/>
        <xdr:cNvSpPr txBox="1"/>
      </xdr:nvSpPr>
      <xdr:spPr>
        <a:xfrm>
          <a:off x="9372111" y="162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158562</xdr:rowOff>
    </xdr:from>
    <xdr:to>
      <xdr:col>12</xdr:col>
      <xdr:colOff>561975</xdr:colOff>
      <xdr:row>96</xdr:row>
      <xdr:rowOff>88712</xdr:rowOff>
    </xdr:to>
    <xdr:sp macro="" textlink="">
      <xdr:nvSpPr>
        <xdr:cNvPr id="490" name="円/楕円 489"/>
        <xdr:cNvSpPr/>
      </xdr:nvSpPr>
      <xdr:spPr>
        <a:xfrm>
          <a:off x="8699500" y="1644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105239</xdr:rowOff>
    </xdr:from>
    <xdr:ext cx="534377" cy="259045"/>
    <xdr:sp macro="" textlink="">
      <xdr:nvSpPr>
        <xdr:cNvPr id="491" name="テキスト ボックス 490"/>
        <xdr:cNvSpPr txBox="1"/>
      </xdr:nvSpPr>
      <xdr:spPr>
        <a:xfrm>
          <a:off x="8483111" y="1622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64097</xdr:rowOff>
    </xdr:from>
    <xdr:to>
      <xdr:col>11</xdr:col>
      <xdr:colOff>358775</xdr:colOff>
      <xdr:row>96</xdr:row>
      <xdr:rowOff>165697</xdr:rowOff>
    </xdr:to>
    <xdr:sp macro="" textlink="">
      <xdr:nvSpPr>
        <xdr:cNvPr id="492" name="円/楕円 491"/>
        <xdr:cNvSpPr/>
      </xdr:nvSpPr>
      <xdr:spPr>
        <a:xfrm>
          <a:off x="7810500" y="16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10774</xdr:rowOff>
    </xdr:from>
    <xdr:ext cx="534377" cy="259045"/>
    <xdr:sp macro="" textlink="">
      <xdr:nvSpPr>
        <xdr:cNvPr id="493" name="テキスト ボックス 492"/>
        <xdr:cNvSpPr txBox="1"/>
      </xdr:nvSpPr>
      <xdr:spPr>
        <a:xfrm>
          <a:off x="7594111" y="162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112629</xdr:rowOff>
    </xdr:from>
    <xdr:to>
      <xdr:col>10</xdr:col>
      <xdr:colOff>155575</xdr:colOff>
      <xdr:row>97</xdr:row>
      <xdr:rowOff>42779</xdr:rowOff>
    </xdr:to>
    <xdr:sp macro="" textlink="">
      <xdr:nvSpPr>
        <xdr:cNvPr id="494" name="円/楕円 493"/>
        <xdr:cNvSpPr/>
      </xdr:nvSpPr>
      <xdr:spPr>
        <a:xfrm>
          <a:off x="6921500" y="165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59306</xdr:rowOff>
    </xdr:from>
    <xdr:ext cx="534377" cy="259045"/>
    <xdr:sp macro="" textlink="">
      <xdr:nvSpPr>
        <xdr:cNvPr id="495" name="テキスト ボックス 494"/>
        <xdr:cNvSpPr txBox="1"/>
      </xdr:nvSpPr>
      <xdr:spPr>
        <a:xfrm>
          <a:off x="6705111" y="163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44660</xdr:rowOff>
    </xdr:from>
    <xdr:to>
      <xdr:col>23</xdr:col>
      <xdr:colOff>517525</xdr:colOff>
      <xdr:row>36</xdr:row>
      <xdr:rowOff>90037</xdr:rowOff>
    </xdr:to>
    <xdr:cxnSp macro="">
      <xdr:nvCxnSpPr>
        <xdr:cNvPr id="524" name="直線コネクタ 523"/>
        <xdr:cNvCxnSpPr/>
      </xdr:nvCxnSpPr>
      <xdr:spPr>
        <a:xfrm flipV="1">
          <a:off x="15481300" y="6216860"/>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90037</xdr:rowOff>
    </xdr:from>
    <xdr:to>
      <xdr:col>22</xdr:col>
      <xdr:colOff>365125</xdr:colOff>
      <xdr:row>36</xdr:row>
      <xdr:rowOff>118802</xdr:rowOff>
    </xdr:to>
    <xdr:cxnSp macro="">
      <xdr:nvCxnSpPr>
        <xdr:cNvPr id="527" name="直線コネクタ 526"/>
        <xdr:cNvCxnSpPr/>
      </xdr:nvCxnSpPr>
      <xdr:spPr>
        <a:xfrm flipV="1">
          <a:off x="14592300" y="6262237"/>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118802</xdr:rowOff>
    </xdr:from>
    <xdr:to>
      <xdr:col>21</xdr:col>
      <xdr:colOff>161925</xdr:colOff>
      <xdr:row>36</xdr:row>
      <xdr:rowOff>132709</xdr:rowOff>
    </xdr:to>
    <xdr:cxnSp macro="">
      <xdr:nvCxnSpPr>
        <xdr:cNvPr id="530" name="直線コネクタ 529"/>
        <xdr:cNvCxnSpPr/>
      </xdr:nvCxnSpPr>
      <xdr:spPr>
        <a:xfrm flipV="1">
          <a:off x="13703300" y="6291002"/>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132709</xdr:rowOff>
    </xdr:from>
    <xdr:to>
      <xdr:col>19</xdr:col>
      <xdr:colOff>644525</xdr:colOff>
      <xdr:row>36</xdr:row>
      <xdr:rowOff>153683</xdr:rowOff>
    </xdr:to>
    <xdr:cxnSp macro="">
      <xdr:nvCxnSpPr>
        <xdr:cNvPr id="533" name="直線コネクタ 532"/>
        <xdr:cNvCxnSpPr/>
      </xdr:nvCxnSpPr>
      <xdr:spPr>
        <a:xfrm flipV="1">
          <a:off x="12814300" y="6304909"/>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165310</xdr:rowOff>
    </xdr:from>
    <xdr:to>
      <xdr:col>23</xdr:col>
      <xdr:colOff>568325</xdr:colOff>
      <xdr:row>36</xdr:row>
      <xdr:rowOff>95460</xdr:rowOff>
    </xdr:to>
    <xdr:sp macro="" textlink="">
      <xdr:nvSpPr>
        <xdr:cNvPr id="543" name="円/楕円 542"/>
        <xdr:cNvSpPr/>
      </xdr:nvSpPr>
      <xdr:spPr>
        <a:xfrm>
          <a:off x="16268700" y="61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16737</xdr:rowOff>
    </xdr:from>
    <xdr:ext cx="534377" cy="259045"/>
    <xdr:sp macro="" textlink="">
      <xdr:nvSpPr>
        <xdr:cNvPr id="544" name="消防費該当値テキスト"/>
        <xdr:cNvSpPr txBox="1"/>
      </xdr:nvSpPr>
      <xdr:spPr>
        <a:xfrm>
          <a:off x="16370300" y="60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39237</xdr:rowOff>
    </xdr:from>
    <xdr:to>
      <xdr:col>22</xdr:col>
      <xdr:colOff>415925</xdr:colOff>
      <xdr:row>36</xdr:row>
      <xdr:rowOff>140837</xdr:rowOff>
    </xdr:to>
    <xdr:sp macro="" textlink="">
      <xdr:nvSpPr>
        <xdr:cNvPr id="545" name="円/楕円 544"/>
        <xdr:cNvSpPr/>
      </xdr:nvSpPr>
      <xdr:spPr>
        <a:xfrm>
          <a:off x="15430500" y="62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131964</xdr:rowOff>
    </xdr:from>
    <xdr:ext cx="534377" cy="259045"/>
    <xdr:sp macro="" textlink="">
      <xdr:nvSpPr>
        <xdr:cNvPr id="546" name="テキスト ボックス 545"/>
        <xdr:cNvSpPr txBox="1"/>
      </xdr:nvSpPr>
      <xdr:spPr>
        <a:xfrm>
          <a:off x="15214111" y="63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68002</xdr:rowOff>
    </xdr:from>
    <xdr:to>
      <xdr:col>21</xdr:col>
      <xdr:colOff>212725</xdr:colOff>
      <xdr:row>36</xdr:row>
      <xdr:rowOff>169602</xdr:rowOff>
    </xdr:to>
    <xdr:sp macro="" textlink="">
      <xdr:nvSpPr>
        <xdr:cNvPr id="547" name="円/楕円 546"/>
        <xdr:cNvSpPr/>
      </xdr:nvSpPr>
      <xdr:spPr>
        <a:xfrm>
          <a:off x="14541500" y="62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160729</xdr:rowOff>
    </xdr:from>
    <xdr:ext cx="534377" cy="259045"/>
    <xdr:sp macro="" textlink="">
      <xdr:nvSpPr>
        <xdr:cNvPr id="548" name="テキスト ボックス 547"/>
        <xdr:cNvSpPr txBox="1"/>
      </xdr:nvSpPr>
      <xdr:spPr>
        <a:xfrm>
          <a:off x="14325111" y="63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81909</xdr:rowOff>
    </xdr:from>
    <xdr:to>
      <xdr:col>20</xdr:col>
      <xdr:colOff>9525</xdr:colOff>
      <xdr:row>37</xdr:row>
      <xdr:rowOff>12059</xdr:rowOff>
    </xdr:to>
    <xdr:sp macro="" textlink="">
      <xdr:nvSpPr>
        <xdr:cNvPr id="549" name="円/楕円 548"/>
        <xdr:cNvSpPr/>
      </xdr:nvSpPr>
      <xdr:spPr>
        <a:xfrm>
          <a:off x="13652500" y="62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28586</xdr:rowOff>
    </xdr:from>
    <xdr:ext cx="534377" cy="259045"/>
    <xdr:sp macro="" textlink="">
      <xdr:nvSpPr>
        <xdr:cNvPr id="550" name="テキスト ボックス 549"/>
        <xdr:cNvSpPr txBox="1"/>
      </xdr:nvSpPr>
      <xdr:spPr>
        <a:xfrm>
          <a:off x="13436111" y="602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102883</xdr:rowOff>
    </xdr:from>
    <xdr:to>
      <xdr:col>18</xdr:col>
      <xdr:colOff>492125</xdr:colOff>
      <xdr:row>37</xdr:row>
      <xdr:rowOff>33033</xdr:rowOff>
    </xdr:to>
    <xdr:sp macro="" textlink="">
      <xdr:nvSpPr>
        <xdr:cNvPr id="551" name="円/楕円 550"/>
        <xdr:cNvSpPr/>
      </xdr:nvSpPr>
      <xdr:spPr>
        <a:xfrm>
          <a:off x="12763500" y="62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24160</xdr:rowOff>
    </xdr:from>
    <xdr:ext cx="534377" cy="259045"/>
    <xdr:sp macro="" textlink="">
      <xdr:nvSpPr>
        <xdr:cNvPr id="552" name="テキスト ボックス 551"/>
        <xdr:cNvSpPr txBox="1"/>
      </xdr:nvSpPr>
      <xdr:spPr>
        <a:xfrm>
          <a:off x="12547111" y="636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157972</xdr:rowOff>
    </xdr:from>
    <xdr:to>
      <xdr:col>23</xdr:col>
      <xdr:colOff>517525</xdr:colOff>
      <xdr:row>53</xdr:row>
      <xdr:rowOff>127388</xdr:rowOff>
    </xdr:to>
    <xdr:cxnSp macro="">
      <xdr:nvCxnSpPr>
        <xdr:cNvPr id="584" name="直線コネクタ 583"/>
        <xdr:cNvCxnSpPr/>
      </xdr:nvCxnSpPr>
      <xdr:spPr>
        <a:xfrm flipV="1">
          <a:off x="15481300" y="8901922"/>
          <a:ext cx="838200" cy="3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155392</xdr:rowOff>
    </xdr:from>
    <xdr:to>
      <xdr:col>22</xdr:col>
      <xdr:colOff>365125</xdr:colOff>
      <xdr:row>53</xdr:row>
      <xdr:rowOff>127388</xdr:rowOff>
    </xdr:to>
    <xdr:cxnSp macro="">
      <xdr:nvCxnSpPr>
        <xdr:cNvPr id="587" name="直線コネクタ 586"/>
        <xdr:cNvCxnSpPr/>
      </xdr:nvCxnSpPr>
      <xdr:spPr>
        <a:xfrm>
          <a:off x="14592300" y="8899342"/>
          <a:ext cx="889000" cy="3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155392</xdr:rowOff>
    </xdr:from>
    <xdr:to>
      <xdr:col>21</xdr:col>
      <xdr:colOff>161925</xdr:colOff>
      <xdr:row>52</xdr:row>
      <xdr:rowOff>93114</xdr:rowOff>
    </xdr:to>
    <xdr:cxnSp macro="">
      <xdr:nvCxnSpPr>
        <xdr:cNvPr id="590" name="直線コネクタ 589"/>
        <xdr:cNvCxnSpPr/>
      </xdr:nvCxnSpPr>
      <xdr:spPr>
        <a:xfrm flipV="1">
          <a:off x="13703300" y="8899342"/>
          <a:ext cx="889000" cy="10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93114</xdr:rowOff>
    </xdr:from>
    <xdr:to>
      <xdr:col>19</xdr:col>
      <xdr:colOff>644525</xdr:colOff>
      <xdr:row>53</xdr:row>
      <xdr:rowOff>102749</xdr:rowOff>
    </xdr:to>
    <xdr:cxnSp macro="">
      <xdr:nvCxnSpPr>
        <xdr:cNvPr id="593" name="直線コネクタ 592"/>
        <xdr:cNvCxnSpPr/>
      </xdr:nvCxnSpPr>
      <xdr:spPr>
        <a:xfrm flipV="1">
          <a:off x="12814300" y="9008514"/>
          <a:ext cx="889000" cy="1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107172</xdr:rowOff>
    </xdr:from>
    <xdr:to>
      <xdr:col>23</xdr:col>
      <xdr:colOff>568325</xdr:colOff>
      <xdr:row>52</xdr:row>
      <xdr:rowOff>37322</xdr:rowOff>
    </xdr:to>
    <xdr:sp macro="" textlink="">
      <xdr:nvSpPr>
        <xdr:cNvPr id="603" name="円/楕円 602"/>
        <xdr:cNvSpPr/>
      </xdr:nvSpPr>
      <xdr:spPr>
        <a:xfrm>
          <a:off x="16268700" y="88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130049</xdr:rowOff>
    </xdr:from>
    <xdr:ext cx="599010" cy="259045"/>
    <xdr:sp macro="" textlink="">
      <xdr:nvSpPr>
        <xdr:cNvPr id="604" name="教育費該当値テキスト"/>
        <xdr:cNvSpPr txBox="1"/>
      </xdr:nvSpPr>
      <xdr:spPr>
        <a:xfrm>
          <a:off x="16370300" y="870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100,381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76588</xdr:rowOff>
    </xdr:from>
    <xdr:to>
      <xdr:col>22</xdr:col>
      <xdr:colOff>415925</xdr:colOff>
      <xdr:row>54</xdr:row>
      <xdr:rowOff>6738</xdr:rowOff>
    </xdr:to>
    <xdr:sp macro="" textlink="">
      <xdr:nvSpPr>
        <xdr:cNvPr id="605" name="円/楕円 604"/>
        <xdr:cNvSpPr/>
      </xdr:nvSpPr>
      <xdr:spPr>
        <a:xfrm>
          <a:off x="15430500" y="91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23265</xdr:rowOff>
    </xdr:from>
    <xdr:ext cx="534377" cy="259045"/>
    <xdr:sp macro="" textlink="">
      <xdr:nvSpPr>
        <xdr:cNvPr id="606" name="テキスト ボックス 605"/>
        <xdr:cNvSpPr txBox="1"/>
      </xdr:nvSpPr>
      <xdr:spPr>
        <a:xfrm>
          <a:off x="15214111" y="893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81,254</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104592</xdr:rowOff>
    </xdr:from>
    <xdr:to>
      <xdr:col>21</xdr:col>
      <xdr:colOff>212725</xdr:colOff>
      <xdr:row>52</xdr:row>
      <xdr:rowOff>34742</xdr:rowOff>
    </xdr:to>
    <xdr:sp macro="" textlink="">
      <xdr:nvSpPr>
        <xdr:cNvPr id="607" name="円/楕円 606"/>
        <xdr:cNvSpPr/>
      </xdr:nvSpPr>
      <xdr:spPr>
        <a:xfrm>
          <a:off x="14541500" y="88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51269</xdr:rowOff>
    </xdr:from>
    <xdr:ext cx="599010" cy="259045"/>
    <xdr:sp macro="" textlink="">
      <xdr:nvSpPr>
        <xdr:cNvPr id="608" name="テキスト ボックス 607"/>
        <xdr:cNvSpPr txBox="1"/>
      </xdr:nvSpPr>
      <xdr:spPr>
        <a:xfrm>
          <a:off x="14292794" y="862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100,539</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42314</xdr:rowOff>
    </xdr:from>
    <xdr:to>
      <xdr:col>20</xdr:col>
      <xdr:colOff>9525</xdr:colOff>
      <xdr:row>52</xdr:row>
      <xdr:rowOff>143914</xdr:rowOff>
    </xdr:to>
    <xdr:sp macro="" textlink="">
      <xdr:nvSpPr>
        <xdr:cNvPr id="609" name="円/楕円 608"/>
        <xdr:cNvSpPr/>
      </xdr:nvSpPr>
      <xdr:spPr>
        <a:xfrm>
          <a:off x="13652500" y="89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160441</xdr:rowOff>
    </xdr:from>
    <xdr:ext cx="534377" cy="259045"/>
    <xdr:sp macro="" textlink="">
      <xdr:nvSpPr>
        <xdr:cNvPr id="610" name="テキスト ボックス 609"/>
        <xdr:cNvSpPr txBox="1"/>
      </xdr:nvSpPr>
      <xdr:spPr>
        <a:xfrm>
          <a:off x="13436111" y="87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93,853</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51949</xdr:rowOff>
    </xdr:from>
    <xdr:to>
      <xdr:col>18</xdr:col>
      <xdr:colOff>492125</xdr:colOff>
      <xdr:row>53</xdr:row>
      <xdr:rowOff>153549</xdr:rowOff>
    </xdr:to>
    <xdr:sp macro="" textlink="">
      <xdr:nvSpPr>
        <xdr:cNvPr id="611" name="円/楕円 610"/>
        <xdr:cNvSpPr/>
      </xdr:nvSpPr>
      <xdr:spPr>
        <a:xfrm>
          <a:off x="12763500" y="9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170076</xdr:rowOff>
    </xdr:from>
    <xdr:ext cx="534377" cy="259045"/>
    <xdr:sp macro="" textlink="">
      <xdr:nvSpPr>
        <xdr:cNvPr id="612" name="テキスト ボックス 611"/>
        <xdr:cNvSpPr txBox="1"/>
      </xdr:nvSpPr>
      <xdr:spPr>
        <a:xfrm>
          <a:off x="12547111" y="89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11685</xdr:rowOff>
    </xdr:from>
    <xdr:to>
      <xdr:col>23</xdr:col>
      <xdr:colOff>517525</xdr:colOff>
      <xdr:row>78</xdr:row>
      <xdr:rowOff>139700</xdr:rowOff>
    </xdr:to>
    <xdr:cxnSp macro="">
      <xdr:nvCxnSpPr>
        <xdr:cNvPr id="639" name="直線コネクタ 638"/>
        <xdr:cNvCxnSpPr/>
      </xdr:nvCxnSpPr>
      <xdr:spPr>
        <a:xfrm>
          <a:off x="15481300" y="13384785"/>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94620</xdr:rowOff>
    </xdr:from>
    <xdr:to>
      <xdr:col>22</xdr:col>
      <xdr:colOff>365125</xdr:colOff>
      <xdr:row>78</xdr:row>
      <xdr:rowOff>11685</xdr:rowOff>
    </xdr:to>
    <xdr:cxnSp macro="">
      <xdr:nvCxnSpPr>
        <xdr:cNvPr id="642" name="直線コネクタ 641"/>
        <xdr:cNvCxnSpPr/>
      </xdr:nvCxnSpPr>
      <xdr:spPr>
        <a:xfrm>
          <a:off x="14592300" y="12781920"/>
          <a:ext cx="889000" cy="60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94620</xdr:rowOff>
    </xdr:from>
    <xdr:to>
      <xdr:col>21</xdr:col>
      <xdr:colOff>161925</xdr:colOff>
      <xdr:row>74</xdr:row>
      <xdr:rowOff>138511</xdr:rowOff>
    </xdr:to>
    <xdr:cxnSp macro="">
      <xdr:nvCxnSpPr>
        <xdr:cNvPr id="645" name="直線コネクタ 644"/>
        <xdr:cNvCxnSpPr/>
      </xdr:nvCxnSpPr>
      <xdr:spPr>
        <a:xfrm flipV="1">
          <a:off x="13703300" y="12781920"/>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35095</xdr:rowOff>
    </xdr:from>
    <xdr:ext cx="469744" cy="259045"/>
    <xdr:sp macro="" textlink="">
      <xdr:nvSpPr>
        <xdr:cNvPr id="647" name="テキスト ボックス 646"/>
        <xdr:cNvSpPr txBox="1"/>
      </xdr:nvSpPr>
      <xdr:spPr>
        <a:xfrm>
          <a:off x="14357427"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73634</xdr:rowOff>
    </xdr:from>
    <xdr:to>
      <xdr:col>19</xdr:col>
      <xdr:colOff>644525</xdr:colOff>
      <xdr:row>74</xdr:row>
      <xdr:rowOff>138511</xdr:rowOff>
    </xdr:to>
    <xdr:cxnSp macro="">
      <xdr:nvCxnSpPr>
        <xdr:cNvPr id="648" name="直線コネクタ 647"/>
        <xdr:cNvCxnSpPr/>
      </xdr:nvCxnSpPr>
      <xdr:spPr>
        <a:xfrm>
          <a:off x="12814300" y="12075134"/>
          <a:ext cx="889000" cy="75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153554</xdr:rowOff>
    </xdr:from>
    <xdr:ext cx="469744" cy="259045"/>
    <xdr:sp macro="" textlink="">
      <xdr:nvSpPr>
        <xdr:cNvPr id="650" name="テキスト ボックス 649"/>
        <xdr:cNvSpPr txBox="1"/>
      </xdr:nvSpPr>
      <xdr:spPr>
        <a:xfrm>
          <a:off x="13468427" y="131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21195</xdr:rowOff>
    </xdr:from>
    <xdr:ext cx="469744" cy="259045"/>
    <xdr:sp macro="" textlink="">
      <xdr:nvSpPr>
        <xdr:cNvPr id="652" name="テキスト ボックス 651"/>
        <xdr:cNvSpPr txBox="1"/>
      </xdr:nvSpPr>
      <xdr:spPr>
        <a:xfrm>
          <a:off x="12579427" y="132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132335</xdr:rowOff>
    </xdr:from>
    <xdr:to>
      <xdr:col>22</xdr:col>
      <xdr:colOff>415925</xdr:colOff>
      <xdr:row>78</xdr:row>
      <xdr:rowOff>62485</xdr:rowOff>
    </xdr:to>
    <xdr:sp macro="" textlink="">
      <xdr:nvSpPr>
        <xdr:cNvPr id="660" name="円/楕円 659"/>
        <xdr:cNvSpPr/>
      </xdr:nvSpPr>
      <xdr:spPr>
        <a:xfrm>
          <a:off x="15430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53612</xdr:rowOff>
    </xdr:from>
    <xdr:ext cx="469744" cy="259045"/>
    <xdr:sp macro="" textlink="">
      <xdr:nvSpPr>
        <xdr:cNvPr id="661" name="テキスト ボックス 660"/>
        <xdr:cNvSpPr txBox="1"/>
      </xdr:nvSpPr>
      <xdr:spPr>
        <a:xfrm>
          <a:off x="15246427"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43820</xdr:rowOff>
    </xdr:from>
    <xdr:to>
      <xdr:col>21</xdr:col>
      <xdr:colOff>212725</xdr:colOff>
      <xdr:row>74</xdr:row>
      <xdr:rowOff>145420</xdr:rowOff>
    </xdr:to>
    <xdr:sp macro="" textlink="">
      <xdr:nvSpPr>
        <xdr:cNvPr id="662" name="円/楕円 661"/>
        <xdr:cNvSpPr/>
      </xdr:nvSpPr>
      <xdr:spPr>
        <a:xfrm>
          <a:off x="14541500" y="127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161947</xdr:rowOff>
    </xdr:from>
    <xdr:ext cx="534377" cy="259045"/>
    <xdr:sp macro="" textlink="">
      <xdr:nvSpPr>
        <xdr:cNvPr id="663" name="テキスト ボックス 662"/>
        <xdr:cNvSpPr txBox="1"/>
      </xdr:nvSpPr>
      <xdr:spPr>
        <a:xfrm>
          <a:off x="14325111" y="125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87711</xdr:rowOff>
    </xdr:from>
    <xdr:to>
      <xdr:col>20</xdr:col>
      <xdr:colOff>9525</xdr:colOff>
      <xdr:row>75</xdr:row>
      <xdr:rowOff>17861</xdr:rowOff>
    </xdr:to>
    <xdr:sp macro="" textlink="">
      <xdr:nvSpPr>
        <xdr:cNvPr id="664" name="円/楕円 663"/>
        <xdr:cNvSpPr/>
      </xdr:nvSpPr>
      <xdr:spPr>
        <a:xfrm>
          <a:off x="13652500" y="127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34388</xdr:rowOff>
    </xdr:from>
    <xdr:ext cx="534377" cy="259045"/>
    <xdr:sp macro="" textlink="">
      <xdr:nvSpPr>
        <xdr:cNvPr id="665" name="テキスト ボックス 664"/>
        <xdr:cNvSpPr txBox="1"/>
      </xdr:nvSpPr>
      <xdr:spPr>
        <a:xfrm>
          <a:off x="13436111" y="125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22834</xdr:rowOff>
    </xdr:from>
    <xdr:to>
      <xdr:col>18</xdr:col>
      <xdr:colOff>492125</xdr:colOff>
      <xdr:row>70</xdr:row>
      <xdr:rowOff>124434</xdr:rowOff>
    </xdr:to>
    <xdr:sp macro="" textlink="">
      <xdr:nvSpPr>
        <xdr:cNvPr id="666" name="円/楕円 665"/>
        <xdr:cNvSpPr/>
      </xdr:nvSpPr>
      <xdr:spPr>
        <a:xfrm>
          <a:off x="12763500" y="120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140961</xdr:rowOff>
    </xdr:from>
    <xdr:ext cx="534377" cy="259045"/>
    <xdr:sp macro="" textlink="">
      <xdr:nvSpPr>
        <xdr:cNvPr id="667" name="テキスト ボックス 666"/>
        <xdr:cNvSpPr txBox="1"/>
      </xdr:nvSpPr>
      <xdr:spPr>
        <a:xfrm>
          <a:off x="12547111" y="117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79992</xdr:rowOff>
    </xdr:from>
    <xdr:to>
      <xdr:col>23</xdr:col>
      <xdr:colOff>517525</xdr:colOff>
      <xdr:row>96</xdr:row>
      <xdr:rowOff>115348</xdr:rowOff>
    </xdr:to>
    <xdr:cxnSp macro="">
      <xdr:nvCxnSpPr>
        <xdr:cNvPr id="698" name="直線コネクタ 697"/>
        <xdr:cNvCxnSpPr/>
      </xdr:nvCxnSpPr>
      <xdr:spPr>
        <a:xfrm>
          <a:off x="15481300" y="16539192"/>
          <a:ext cx="8382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69400</xdr:rowOff>
    </xdr:from>
    <xdr:to>
      <xdr:col>22</xdr:col>
      <xdr:colOff>365125</xdr:colOff>
      <xdr:row>96</xdr:row>
      <xdr:rowOff>79992</xdr:rowOff>
    </xdr:to>
    <xdr:cxnSp macro="">
      <xdr:nvCxnSpPr>
        <xdr:cNvPr id="701" name="直線コネクタ 700"/>
        <xdr:cNvCxnSpPr/>
      </xdr:nvCxnSpPr>
      <xdr:spPr>
        <a:xfrm>
          <a:off x="14592300" y="1652860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52167</xdr:rowOff>
    </xdr:from>
    <xdr:to>
      <xdr:col>21</xdr:col>
      <xdr:colOff>161925</xdr:colOff>
      <xdr:row>96</xdr:row>
      <xdr:rowOff>69400</xdr:rowOff>
    </xdr:to>
    <xdr:cxnSp macro="">
      <xdr:nvCxnSpPr>
        <xdr:cNvPr id="704" name="直線コネクタ 703"/>
        <xdr:cNvCxnSpPr/>
      </xdr:nvCxnSpPr>
      <xdr:spPr>
        <a:xfrm>
          <a:off x="13703300" y="16511367"/>
          <a:ext cx="8890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38703</xdr:rowOff>
    </xdr:from>
    <xdr:to>
      <xdr:col>19</xdr:col>
      <xdr:colOff>644525</xdr:colOff>
      <xdr:row>96</xdr:row>
      <xdr:rowOff>52167</xdr:rowOff>
    </xdr:to>
    <xdr:cxnSp macro="">
      <xdr:nvCxnSpPr>
        <xdr:cNvPr id="707" name="直線コネクタ 706"/>
        <xdr:cNvCxnSpPr/>
      </xdr:nvCxnSpPr>
      <xdr:spPr>
        <a:xfrm>
          <a:off x="12814300" y="16497903"/>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64548</xdr:rowOff>
    </xdr:from>
    <xdr:to>
      <xdr:col>23</xdr:col>
      <xdr:colOff>568325</xdr:colOff>
      <xdr:row>96</xdr:row>
      <xdr:rowOff>166148</xdr:rowOff>
    </xdr:to>
    <xdr:sp macro="" textlink="">
      <xdr:nvSpPr>
        <xdr:cNvPr id="717" name="円/楕円 716"/>
        <xdr:cNvSpPr/>
      </xdr:nvSpPr>
      <xdr:spPr>
        <a:xfrm>
          <a:off x="16268700" y="165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42975</xdr:rowOff>
    </xdr:from>
    <xdr:ext cx="534377" cy="259045"/>
    <xdr:sp macro="" textlink="">
      <xdr:nvSpPr>
        <xdr:cNvPr id="718" name="公債費該当値テキスト"/>
        <xdr:cNvSpPr txBox="1"/>
      </xdr:nvSpPr>
      <xdr:spPr>
        <a:xfrm>
          <a:off x="16370300" y="165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29192</xdr:rowOff>
    </xdr:from>
    <xdr:to>
      <xdr:col>22</xdr:col>
      <xdr:colOff>415925</xdr:colOff>
      <xdr:row>96</xdr:row>
      <xdr:rowOff>130792</xdr:rowOff>
    </xdr:to>
    <xdr:sp macro="" textlink="">
      <xdr:nvSpPr>
        <xdr:cNvPr id="719" name="円/楕円 718"/>
        <xdr:cNvSpPr/>
      </xdr:nvSpPr>
      <xdr:spPr>
        <a:xfrm>
          <a:off x="15430500" y="164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121919</xdr:rowOff>
    </xdr:from>
    <xdr:ext cx="534377" cy="259045"/>
    <xdr:sp macro="" textlink="">
      <xdr:nvSpPr>
        <xdr:cNvPr id="720" name="テキスト ボックス 719"/>
        <xdr:cNvSpPr txBox="1"/>
      </xdr:nvSpPr>
      <xdr:spPr>
        <a:xfrm>
          <a:off x="15214111" y="165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18600</xdr:rowOff>
    </xdr:from>
    <xdr:to>
      <xdr:col>21</xdr:col>
      <xdr:colOff>212725</xdr:colOff>
      <xdr:row>96</xdr:row>
      <xdr:rowOff>120200</xdr:rowOff>
    </xdr:to>
    <xdr:sp macro="" textlink="">
      <xdr:nvSpPr>
        <xdr:cNvPr id="721" name="円/楕円 720"/>
        <xdr:cNvSpPr/>
      </xdr:nvSpPr>
      <xdr:spPr>
        <a:xfrm>
          <a:off x="14541500" y="164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111327</xdr:rowOff>
    </xdr:from>
    <xdr:ext cx="534377" cy="259045"/>
    <xdr:sp macro="" textlink="">
      <xdr:nvSpPr>
        <xdr:cNvPr id="722" name="テキスト ボックス 721"/>
        <xdr:cNvSpPr txBox="1"/>
      </xdr:nvSpPr>
      <xdr:spPr>
        <a:xfrm>
          <a:off x="14325111" y="165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1367</xdr:rowOff>
    </xdr:from>
    <xdr:to>
      <xdr:col>20</xdr:col>
      <xdr:colOff>9525</xdr:colOff>
      <xdr:row>96</xdr:row>
      <xdr:rowOff>102967</xdr:rowOff>
    </xdr:to>
    <xdr:sp macro="" textlink="">
      <xdr:nvSpPr>
        <xdr:cNvPr id="723" name="円/楕円 722"/>
        <xdr:cNvSpPr/>
      </xdr:nvSpPr>
      <xdr:spPr>
        <a:xfrm>
          <a:off x="13652500" y="164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94094</xdr:rowOff>
    </xdr:from>
    <xdr:ext cx="534377" cy="259045"/>
    <xdr:sp macro="" textlink="">
      <xdr:nvSpPr>
        <xdr:cNvPr id="724" name="テキスト ボックス 723"/>
        <xdr:cNvSpPr txBox="1"/>
      </xdr:nvSpPr>
      <xdr:spPr>
        <a:xfrm>
          <a:off x="13436111" y="165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159353</xdr:rowOff>
    </xdr:from>
    <xdr:to>
      <xdr:col>18</xdr:col>
      <xdr:colOff>492125</xdr:colOff>
      <xdr:row>96</xdr:row>
      <xdr:rowOff>89503</xdr:rowOff>
    </xdr:to>
    <xdr:sp macro="" textlink="">
      <xdr:nvSpPr>
        <xdr:cNvPr id="725" name="円/楕円 724"/>
        <xdr:cNvSpPr/>
      </xdr:nvSpPr>
      <xdr:spPr>
        <a:xfrm>
          <a:off x="12763500" y="164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80630</xdr:rowOff>
    </xdr:from>
    <xdr:ext cx="534377" cy="259045"/>
    <xdr:sp macro="" textlink="">
      <xdr:nvSpPr>
        <xdr:cNvPr id="726" name="テキスト ボックス 725"/>
        <xdr:cNvSpPr txBox="1"/>
      </xdr:nvSpPr>
      <xdr:spPr>
        <a:xfrm>
          <a:off x="12547111" y="165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40" name="テキスト ボックス 73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42" name="テキスト ボックス 74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44" name="テキスト ボックス 74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8" name="テキスト ボックス 74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99967</xdr:rowOff>
    </xdr:from>
    <xdr:to>
      <xdr:col>32</xdr:col>
      <xdr:colOff>186689</xdr:colOff>
      <xdr:row>39</xdr:row>
      <xdr:rowOff>98878</xdr:rowOff>
    </xdr:to>
    <xdr:cxnSp macro="">
      <xdr:nvCxnSpPr>
        <xdr:cNvPr id="752" name="直線コネクタ 751"/>
        <xdr:cNvCxnSpPr/>
      </xdr:nvCxnSpPr>
      <xdr:spPr>
        <a:xfrm flipV="1">
          <a:off x="22159595" y="5414917"/>
          <a:ext cx="1269"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114316</xdr:rowOff>
    </xdr:from>
    <xdr:ext cx="249299" cy="259045"/>
    <xdr:sp macro="" textlink="">
      <xdr:nvSpPr>
        <xdr:cNvPr id="753"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46644</xdr:rowOff>
    </xdr:from>
    <xdr:ext cx="469744" cy="259045"/>
    <xdr:sp macro="" textlink="">
      <xdr:nvSpPr>
        <xdr:cNvPr id="755" name="諸支出金最大値テキスト"/>
        <xdr:cNvSpPr txBox="1"/>
      </xdr:nvSpPr>
      <xdr:spPr>
        <a:xfrm>
          <a:off x="22212300" y="519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31</xdr:row>
      <xdr:rowOff>99967</xdr:rowOff>
    </xdr:from>
    <xdr:to>
      <xdr:col>32</xdr:col>
      <xdr:colOff>276225</xdr:colOff>
      <xdr:row>31</xdr:row>
      <xdr:rowOff>99967</xdr:rowOff>
    </xdr:to>
    <xdr:cxnSp macro="">
      <xdr:nvCxnSpPr>
        <xdr:cNvPr id="756" name="直線コネクタ 755"/>
        <xdr:cNvCxnSpPr/>
      </xdr:nvCxnSpPr>
      <xdr:spPr>
        <a:xfrm>
          <a:off x="22072600" y="541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31767</xdr:rowOff>
    </xdr:from>
    <xdr:ext cx="313932" cy="259045"/>
    <xdr:sp macro="" textlink="">
      <xdr:nvSpPr>
        <xdr:cNvPr id="758"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8890</xdr:rowOff>
    </xdr:from>
    <xdr:to>
      <xdr:col>32</xdr:col>
      <xdr:colOff>238125</xdr:colOff>
      <xdr:row>39</xdr:row>
      <xdr:rowOff>110490</xdr:rowOff>
    </xdr:to>
    <xdr:sp macro="" textlink="">
      <xdr:nvSpPr>
        <xdr:cNvPr id="759" name="フローチャート : 判断 758"/>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0" name="直線コネクタ 75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123190</xdr:rowOff>
    </xdr:from>
    <xdr:to>
      <xdr:col>31</xdr:col>
      <xdr:colOff>85725</xdr:colOff>
      <xdr:row>38</xdr:row>
      <xdr:rowOff>53340</xdr:rowOff>
    </xdr:to>
    <xdr:sp macro="" textlink="">
      <xdr:nvSpPr>
        <xdr:cNvPr id="761" name="フローチャート : 判断 760"/>
        <xdr:cNvSpPr/>
      </xdr:nvSpPr>
      <xdr:spPr>
        <a:xfrm>
          <a:off x="21272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69867</xdr:rowOff>
    </xdr:from>
    <xdr:ext cx="378565" cy="259045"/>
    <xdr:sp macro="" textlink="">
      <xdr:nvSpPr>
        <xdr:cNvPr id="762" name="テキスト ボックス 761"/>
        <xdr:cNvSpPr txBox="1"/>
      </xdr:nvSpPr>
      <xdr:spPr>
        <a:xfrm>
          <a:off x="21134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98334</xdr:rowOff>
    </xdr:from>
    <xdr:to>
      <xdr:col>29</xdr:col>
      <xdr:colOff>517525</xdr:colOff>
      <xdr:row>39</xdr:row>
      <xdr:rowOff>98878</xdr:rowOff>
    </xdr:to>
    <xdr:cxnSp macro="">
      <xdr:nvCxnSpPr>
        <xdr:cNvPr id="763" name="直線コネクタ 762"/>
        <xdr:cNvCxnSpPr/>
      </xdr:nvCxnSpPr>
      <xdr:spPr>
        <a:xfrm>
          <a:off x="19545300" y="5241834"/>
          <a:ext cx="889000" cy="15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78014</xdr:rowOff>
    </xdr:from>
    <xdr:to>
      <xdr:col>29</xdr:col>
      <xdr:colOff>568325</xdr:colOff>
      <xdr:row>37</xdr:row>
      <xdr:rowOff>8164</xdr:rowOff>
    </xdr:to>
    <xdr:sp macro="" textlink="">
      <xdr:nvSpPr>
        <xdr:cNvPr id="764" name="フローチャート : 判断 763"/>
        <xdr:cNvSpPr/>
      </xdr:nvSpPr>
      <xdr:spPr>
        <a:xfrm>
          <a:off x="20383500" y="625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24691</xdr:rowOff>
    </xdr:from>
    <xdr:ext cx="378565" cy="259045"/>
    <xdr:sp macro="" textlink="">
      <xdr:nvSpPr>
        <xdr:cNvPr id="765" name="テキスト ボックス 764"/>
        <xdr:cNvSpPr txBox="1"/>
      </xdr:nvSpPr>
      <xdr:spPr>
        <a:xfrm>
          <a:off x="20245017" y="602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98334</xdr:rowOff>
    </xdr:from>
    <xdr:to>
      <xdr:col>28</xdr:col>
      <xdr:colOff>314325</xdr:colOff>
      <xdr:row>39</xdr:row>
      <xdr:rowOff>98878</xdr:rowOff>
    </xdr:to>
    <xdr:cxnSp macro="">
      <xdr:nvCxnSpPr>
        <xdr:cNvPr id="766" name="直線コネクタ 765"/>
        <xdr:cNvCxnSpPr/>
      </xdr:nvCxnSpPr>
      <xdr:spPr>
        <a:xfrm flipV="1">
          <a:off x="18656300" y="5241834"/>
          <a:ext cx="889000" cy="15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22497</xdr:rowOff>
    </xdr:from>
    <xdr:to>
      <xdr:col>28</xdr:col>
      <xdr:colOff>365125</xdr:colOff>
      <xdr:row>36</xdr:row>
      <xdr:rowOff>124097</xdr:rowOff>
    </xdr:to>
    <xdr:sp macro="" textlink="">
      <xdr:nvSpPr>
        <xdr:cNvPr id="767" name="フローチャート : 判断 766"/>
        <xdr:cNvSpPr/>
      </xdr:nvSpPr>
      <xdr:spPr>
        <a:xfrm>
          <a:off x="19494500" y="61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115224</xdr:rowOff>
    </xdr:from>
    <xdr:ext cx="378565" cy="259045"/>
    <xdr:sp macro="" textlink="">
      <xdr:nvSpPr>
        <xdr:cNvPr id="768" name="テキスト ボックス 767"/>
        <xdr:cNvSpPr txBox="1"/>
      </xdr:nvSpPr>
      <xdr:spPr>
        <a:xfrm>
          <a:off x="19356017" y="628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69" name="フローチャート : 判断 768"/>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134093</xdr:rowOff>
    </xdr:from>
    <xdr:ext cx="378565" cy="259045"/>
    <xdr:sp macro="" textlink="">
      <xdr:nvSpPr>
        <xdr:cNvPr id="770" name="テキスト ボックス 769"/>
        <xdr:cNvSpPr txBox="1"/>
      </xdr:nvSpPr>
      <xdr:spPr>
        <a:xfrm>
          <a:off x="18467017" y="630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6" name="円/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158766</xdr:rowOff>
    </xdr:from>
    <xdr:ext cx="249299" cy="259045"/>
    <xdr:sp macro="" textlink="">
      <xdr:nvSpPr>
        <xdr:cNvPr id="777"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8" name="円/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9" name="テキスト ボックス 77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0" name="円/楕円 77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1" name="テキスト ボックス 78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47534</xdr:rowOff>
    </xdr:from>
    <xdr:to>
      <xdr:col>28</xdr:col>
      <xdr:colOff>365125</xdr:colOff>
      <xdr:row>30</xdr:row>
      <xdr:rowOff>149134</xdr:rowOff>
    </xdr:to>
    <xdr:sp macro="" textlink="">
      <xdr:nvSpPr>
        <xdr:cNvPr id="782" name="円/楕円 781"/>
        <xdr:cNvSpPr/>
      </xdr:nvSpPr>
      <xdr:spPr>
        <a:xfrm>
          <a:off x="19494500" y="51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165661</xdr:rowOff>
    </xdr:from>
    <xdr:ext cx="469744" cy="259045"/>
    <xdr:sp macro="" textlink="">
      <xdr:nvSpPr>
        <xdr:cNvPr id="783" name="テキスト ボックス 782"/>
        <xdr:cNvSpPr txBox="1"/>
      </xdr:nvSpPr>
      <xdr:spPr>
        <a:xfrm>
          <a:off x="19310427" y="496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4" name="円/楕円 78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5" name="テキスト ボックス 78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議会費は、住民一人あたり</a:t>
          </a:r>
          <a:r>
            <a:rPr kumimoji="1" lang="en-US" altLang="ja-JP" sz="1300">
              <a:latin typeface="ＭＳ Ｐゴシック"/>
            </a:rPr>
            <a:t>4,476</a:t>
          </a:r>
          <a:r>
            <a:rPr kumimoji="1" lang="ja-JP" altLang="en-US" sz="1300">
              <a:latin typeface="ＭＳ Ｐゴシック"/>
            </a:rPr>
            <a:t>円で、類似団体と比べると</a:t>
          </a:r>
          <a:r>
            <a:rPr kumimoji="1" lang="en-US" altLang="ja-JP" sz="1300">
              <a:latin typeface="ＭＳ Ｐゴシック"/>
            </a:rPr>
            <a:t>738</a:t>
          </a:r>
          <a:r>
            <a:rPr kumimoji="1" lang="ja-JP" altLang="en-US" sz="1300">
              <a:latin typeface="ＭＳ Ｐゴシック"/>
            </a:rPr>
            <a:t>円下回っているが、全国平均・茨城県平均と比べると上回っている。総務費では、住民一人あたり</a:t>
          </a:r>
          <a:r>
            <a:rPr kumimoji="1" lang="en-US" altLang="ja-JP" sz="1300">
              <a:latin typeface="ＭＳ Ｐゴシック"/>
            </a:rPr>
            <a:t>80,164</a:t>
          </a:r>
          <a:r>
            <a:rPr kumimoji="1" lang="ja-JP" altLang="en-US" sz="1300">
              <a:latin typeface="ＭＳ Ｐゴシック"/>
            </a:rPr>
            <a:t>円で、類似団体と比べると</a:t>
          </a:r>
          <a:r>
            <a:rPr kumimoji="1" lang="en-US" altLang="ja-JP" sz="1300">
              <a:latin typeface="ＭＳ Ｐゴシック"/>
            </a:rPr>
            <a:t>6,681</a:t>
          </a:r>
          <a:r>
            <a:rPr kumimoji="1" lang="ja-JP" altLang="en-US" sz="1300">
              <a:latin typeface="ＭＳ Ｐゴシック"/>
            </a:rPr>
            <a:t>円下回っている。年度によって決算額が上下しているのは、基金積立額の上下によるものである。民生費では、住民一人あたり</a:t>
          </a:r>
          <a:r>
            <a:rPr kumimoji="1" lang="en-US" altLang="ja-JP" sz="1300">
              <a:latin typeface="ＭＳ Ｐゴシック"/>
            </a:rPr>
            <a:t>126,746</a:t>
          </a:r>
          <a:r>
            <a:rPr kumimoji="1" lang="ja-JP" altLang="en-US" sz="1300">
              <a:latin typeface="ＭＳ Ｐゴシック"/>
            </a:rPr>
            <a:t>円で類似団体との比較では、</a:t>
          </a:r>
          <a:r>
            <a:rPr kumimoji="1" lang="en-US" altLang="ja-JP" sz="1300">
              <a:latin typeface="ＭＳ Ｐゴシック"/>
            </a:rPr>
            <a:t>30,460</a:t>
          </a:r>
          <a:r>
            <a:rPr kumimoji="1" lang="ja-JP" altLang="en-US" sz="1300">
              <a:latin typeface="ＭＳ Ｐゴシック"/>
            </a:rPr>
            <a:t>円下回っている。これは、生活保護受給者が類似団体と比較して少ないことによるものである。衛生費では、住民一人あたり</a:t>
          </a:r>
          <a:r>
            <a:rPr kumimoji="1" lang="en-US" altLang="ja-JP" sz="1300">
              <a:latin typeface="ＭＳ Ｐゴシック"/>
            </a:rPr>
            <a:t>29,372</a:t>
          </a:r>
          <a:r>
            <a:rPr kumimoji="1" lang="ja-JP" altLang="en-US" sz="1300">
              <a:latin typeface="ＭＳ Ｐゴシック"/>
            </a:rPr>
            <a:t>円で、類似団体と比べると</a:t>
          </a:r>
          <a:r>
            <a:rPr kumimoji="1" lang="en-US" altLang="ja-JP" sz="1300">
              <a:latin typeface="ＭＳ Ｐゴシック"/>
            </a:rPr>
            <a:t>19606</a:t>
          </a:r>
          <a:r>
            <a:rPr kumimoji="1" lang="ja-JP" altLang="en-US" sz="1300">
              <a:latin typeface="ＭＳ Ｐゴシック"/>
            </a:rPr>
            <a:t>円下回り、全国平均・茨城県平均も下回っている。農林水産業費では、住民一人あたり</a:t>
          </a:r>
          <a:r>
            <a:rPr kumimoji="1" lang="en-US" altLang="ja-JP" sz="1300">
              <a:latin typeface="ＭＳ Ｐゴシック"/>
            </a:rPr>
            <a:t>28,246</a:t>
          </a:r>
          <a:r>
            <a:rPr kumimoji="1" lang="ja-JP" altLang="en-US" sz="1300">
              <a:latin typeface="ＭＳ Ｐゴシック"/>
            </a:rPr>
            <a:t>円で、類似団体との比較では、</a:t>
          </a:r>
          <a:r>
            <a:rPr kumimoji="1" lang="en-US" altLang="ja-JP" sz="1300">
              <a:latin typeface="ＭＳ Ｐゴシック"/>
            </a:rPr>
            <a:t>5078</a:t>
          </a:r>
          <a:r>
            <a:rPr kumimoji="1" lang="ja-JP" altLang="en-US" sz="1300">
              <a:latin typeface="ＭＳ Ｐゴシック"/>
            </a:rPr>
            <a:t>円下回っている。年々増加傾向にあるが、これは、鳥獣被害対策経費や、国県の補助金を活用した事業が増加しているためである。商工費では、住民一人あたり</a:t>
          </a:r>
          <a:r>
            <a:rPr kumimoji="1" lang="en-US" altLang="ja-JP" sz="1300">
              <a:latin typeface="ＭＳ Ｐゴシック"/>
            </a:rPr>
            <a:t>9,637</a:t>
          </a:r>
          <a:r>
            <a:rPr kumimoji="1" lang="ja-JP" altLang="en-US" sz="1300">
              <a:latin typeface="ＭＳ Ｐゴシック"/>
            </a:rPr>
            <a:t>円で、類似団体と比較すると</a:t>
          </a:r>
          <a:r>
            <a:rPr kumimoji="1" lang="en-US" altLang="ja-JP" sz="1300">
              <a:latin typeface="ＭＳ Ｐゴシック"/>
            </a:rPr>
            <a:t>6,300</a:t>
          </a:r>
          <a:r>
            <a:rPr kumimoji="1" lang="ja-JP" altLang="en-US" sz="1300">
              <a:latin typeface="ＭＳ Ｐゴシック"/>
            </a:rPr>
            <a:t>円下回っている。土木費では、住民一人あたり</a:t>
          </a:r>
          <a:r>
            <a:rPr kumimoji="1" lang="en-US" altLang="ja-JP" sz="1300">
              <a:latin typeface="ＭＳ Ｐゴシック"/>
            </a:rPr>
            <a:t>54,141</a:t>
          </a:r>
          <a:r>
            <a:rPr kumimoji="1" lang="ja-JP" altLang="en-US" sz="1300">
              <a:latin typeface="ＭＳ Ｐゴシック"/>
            </a:rPr>
            <a:t>円で、類似団体との比較では</a:t>
          </a:r>
          <a:r>
            <a:rPr kumimoji="1" lang="en-US" altLang="ja-JP" sz="1300">
              <a:latin typeface="ＭＳ Ｐゴシック"/>
            </a:rPr>
            <a:t>1,586</a:t>
          </a:r>
          <a:r>
            <a:rPr kumimoji="1" lang="ja-JP" altLang="en-US" sz="1300">
              <a:latin typeface="ＭＳ Ｐゴシック"/>
            </a:rPr>
            <a:t>円下回っている。消防費は住民一人あたり</a:t>
          </a:r>
          <a:r>
            <a:rPr kumimoji="1" lang="en-US" altLang="ja-JP" sz="1300">
              <a:latin typeface="ＭＳ Ｐゴシック"/>
            </a:rPr>
            <a:t>26,989</a:t>
          </a:r>
          <a:r>
            <a:rPr kumimoji="1" lang="ja-JP" altLang="en-US" sz="1300">
              <a:latin typeface="ＭＳ Ｐゴシック"/>
            </a:rPr>
            <a:t>円で、類似団体と比べ</a:t>
          </a:r>
          <a:r>
            <a:rPr kumimoji="1" lang="en-US" altLang="ja-JP" sz="1300">
              <a:latin typeface="ＭＳ Ｐゴシック"/>
            </a:rPr>
            <a:t>3,082</a:t>
          </a:r>
          <a:r>
            <a:rPr kumimoji="1" lang="ja-JP" altLang="en-US" sz="1300">
              <a:latin typeface="ＭＳ Ｐゴシック"/>
            </a:rPr>
            <a:t>円上回っている。これは、東日本大震災に伴って、防災減災に関する経費が増加したことによる。教育費では、住民一人あたり</a:t>
          </a:r>
          <a:r>
            <a:rPr kumimoji="1" lang="en-US" altLang="ja-JP" sz="1300">
              <a:latin typeface="ＭＳ Ｐゴシック"/>
            </a:rPr>
            <a:t>100,381</a:t>
          </a:r>
          <a:r>
            <a:rPr kumimoji="1" lang="ja-JP" altLang="en-US" sz="1300">
              <a:latin typeface="ＭＳ Ｐゴシック"/>
            </a:rPr>
            <a:t>円と、類似団体と比較すると</a:t>
          </a:r>
          <a:r>
            <a:rPr kumimoji="1" lang="en-US" altLang="ja-JP" sz="1300">
              <a:latin typeface="ＭＳ Ｐゴシック"/>
            </a:rPr>
            <a:t>39,178</a:t>
          </a:r>
          <a:r>
            <a:rPr kumimoji="1" lang="ja-JP" altLang="en-US" sz="1300">
              <a:latin typeface="ＭＳ Ｐゴシック"/>
            </a:rPr>
            <a:t>円上回っている。これは、学校適正配置計画による、統合校建設や統合校におけるスクールバスの運行を行っているためである。平成</a:t>
          </a:r>
          <a:r>
            <a:rPr kumimoji="1" lang="en-US" altLang="ja-JP" sz="1300">
              <a:latin typeface="ＭＳ Ｐゴシック"/>
            </a:rPr>
            <a:t>27</a:t>
          </a:r>
          <a:r>
            <a:rPr kumimoji="1" lang="ja-JP" altLang="en-US" sz="1300">
              <a:latin typeface="ＭＳ Ｐゴシック"/>
            </a:rPr>
            <a:t>年度で学校建設は完了するので、今後は下がっていく見込みである。</a:t>
          </a:r>
          <a:r>
            <a:rPr kumimoji="1" lang="ja-JP" altLang="ja-JP" sz="1300">
              <a:solidFill>
                <a:schemeClr val="dk1"/>
              </a:solidFill>
              <a:effectLst/>
              <a:latin typeface="+mn-lt"/>
              <a:ea typeface="+mn-ea"/>
              <a:cs typeface="+mn-cs"/>
            </a:rPr>
            <a:t>公債費は、住民一人</a:t>
          </a:r>
          <a:r>
            <a:rPr kumimoji="1" lang="ja-JP" altLang="en-US" sz="1300">
              <a:solidFill>
                <a:schemeClr val="dk1"/>
              </a:solidFill>
              <a:effectLst/>
              <a:latin typeface="+mn-lt"/>
              <a:ea typeface="+mn-ea"/>
              <a:cs typeface="+mn-cs"/>
            </a:rPr>
            <a:t>あたり</a:t>
          </a:r>
          <a:r>
            <a:rPr kumimoji="1" lang="en-US" altLang="ja-JP" sz="1300">
              <a:solidFill>
                <a:schemeClr val="dk1"/>
              </a:solidFill>
              <a:effectLst/>
              <a:latin typeface="+mn-lt"/>
              <a:ea typeface="+mn-ea"/>
              <a:cs typeface="+mn-cs"/>
            </a:rPr>
            <a:t>45,737</a:t>
          </a:r>
          <a:r>
            <a:rPr kumimoji="1" lang="ja-JP" altLang="ja-JP" sz="1300">
              <a:solidFill>
                <a:schemeClr val="dk1"/>
              </a:solidFill>
              <a:effectLst/>
              <a:latin typeface="+mn-lt"/>
              <a:ea typeface="+mn-ea"/>
              <a:cs typeface="+mn-cs"/>
            </a:rPr>
            <a:t>円で、類似団体と比べると</a:t>
          </a:r>
          <a:r>
            <a:rPr kumimoji="1" lang="en-US" altLang="ja-JP" sz="1300">
              <a:solidFill>
                <a:schemeClr val="dk1"/>
              </a:solidFill>
              <a:effectLst/>
              <a:latin typeface="+mn-lt"/>
              <a:ea typeface="+mn-ea"/>
              <a:cs typeface="+mn-cs"/>
            </a:rPr>
            <a:t>20,397</a:t>
          </a:r>
          <a:r>
            <a:rPr kumimoji="1" lang="ja-JP" altLang="ja-JP" sz="1300">
              <a:solidFill>
                <a:schemeClr val="dk1"/>
              </a:solidFill>
              <a:effectLst/>
              <a:latin typeface="+mn-lt"/>
              <a:ea typeface="+mn-ea"/>
              <a:cs typeface="+mn-cs"/>
            </a:rPr>
            <a:t>円下回っているが、全国平均・茨城県平均よりは上回っている。学校建設等で起債残高は増加しており、今後公債費が増えていくものと思われる。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ポイント増加となった。行政改革による職員数の減少等により、支出額の抑制を行っているが、今後、普通交付税が合併算定替により減少するので、それに対応した歳出削減等の財政運営が必要となり、財源不足や災害等の備えとして、基金の積み増しが必要である。実質収支額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ポイント減少した、今後も適正な数値になるよう気をつけていきたい。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一般会計・特別会計における実質収支額、水道事業会計・下水道事業会計に係る資金不足・剰余金について全て黒字であるため、連結実質赤字比率は無い。</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しかし、国民健康保険特別会計においては、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医療費の増加により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財政状況が悪化しており、一般会計からの法定外繰出金を支出していることで、実質収支を黒字化しているので、税率の改正などで財源の確保を図る必要がある。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他の特別会計についても、財源の確保・経費の削減等を行っていく必要がある。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19267289</v>
      </c>
      <c r="BO4" s="409"/>
      <c r="BP4" s="409"/>
      <c r="BQ4" s="409"/>
      <c r="BR4" s="409"/>
      <c r="BS4" s="409"/>
      <c r="BT4" s="409"/>
      <c r="BU4" s="410"/>
      <c r="BV4" s="408">
        <v>18527721</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4.7</v>
      </c>
      <c r="CU4" s="586"/>
      <c r="CV4" s="586"/>
      <c r="CW4" s="586"/>
      <c r="CX4" s="586"/>
      <c r="CY4" s="586"/>
      <c r="CZ4" s="586"/>
      <c r="DA4" s="587"/>
      <c r="DB4" s="585">
        <v>6.1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18579354</v>
      </c>
      <c r="BO5" s="414"/>
      <c r="BP5" s="414"/>
      <c r="BQ5" s="414"/>
      <c r="BR5" s="414"/>
      <c r="BS5" s="414"/>
      <c r="BT5" s="414"/>
      <c r="BU5" s="415"/>
      <c r="BV5" s="413">
        <v>17721627</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84</v>
      </c>
      <c r="CU5" s="384"/>
      <c r="CV5" s="384"/>
      <c r="CW5" s="384"/>
      <c r="CX5" s="384"/>
      <c r="CY5" s="384"/>
      <c r="CZ5" s="384"/>
      <c r="DA5" s="385"/>
      <c r="DB5" s="383">
        <v>85.8</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687935</v>
      </c>
      <c r="BO6" s="414"/>
      <c r="BP6" s="414"/>
      <c r="BQ6" s="414"/>
      <c r="BR6" s="414"/>
      <c r="BS6" s="414"/>
      <c r="BT6" s="414"/>
      <c r="BU6" s="415"/>
      <c r="BV6" s="413">
        <v>806094</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89.2</v>
      </c>
      <c r="CU6" s="560"/>
      <c r="CV6" s="560"/>
      <c r="CW6" s="560"/>
      <c r="CX6" s="560"/>
      <c r="CY6" s="560"/>
      <c r="CZ6" s="560"/>
      <c r="DA6" s="561"/>
      <c r="DB6" s="559">
        <v>91.6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163687</v>
      </c>
      <c r="BO7" s="414"/>
      <c r="BP7" s="414"/>
      <c r="BQ7" s="414"/>
      <c r="BR7" s="414"/>
      <c r="BS7" s="414"/>
      <c r="BT7" s="414"/>
      <c r="BU7" s="415"/>
      <c r="BV7" s="413">
        <v>123137</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11236689</v>
      </c>
      <c r="CU7" s="414"/>
      <c r="CV7" s="414"/>
      <c r="CW7" s="414"/>
      <c r="CX7" s="414"/>
      <c r="CY7" s="414"/>
      <c r="CZ7" s="414"/>
      <c r="DA7" s="415"/>
      <c r="DB7" s="413">
        <v>11160495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76</v>
      </c>
      <c r="AV8" s="471"/>
      <c r="AW8" s="471"/>
      <c r="AX8" s="471"/>
      <c r="AY8" s="393" t="s">
        <v>90</v>
      </c>
      <c r="AZ8" s="394"/>
      <c r="BA8" s="394"/>
      <c r="BB8" s="394"/>
      <c r="BC8" s="394"/>
      <c r="BD8" s="394"/>
      <c r="BE8" s="394"/>
      <c r="BF8" s="394"/>
      <c r="BG8" s="394"/>
      <c r="BH8" s="394"/>
      <c r="BI8" s="394"/>
      <c r="BJ8" s="394"/>
      <c r="BK8" s="394"/>
      <c r="BL8" s="394"/>
      <c r="BM8" s="395"/>
      <c r="BN8" s="413">
        <v>524248</v>
      </c>
      <c r="BO8" s="414"/>
      <c r="BP8" s="414"/>
      <c r="BQ8" s="414"/>
      <c r="BR8" s="414"/>
      <c r="BS8" s="414"/>
      <c r="BT8" s="414"/>
      <c r="BU8" s="415"/>
      <c r="BV8" s="413">
        <v>682957</v>
      </c>
      <c r="BW8" s="414"/>
      <c r="BX8" s="414"/>
      <c r="BY8" s="414"/>
      <c r="BZ8" s="414"/>
      <c r="CA8" s="414"/>
      <c r="CB8" s="414"/>
      <c r="CC8" s="415"/>
      <c r="CD8" s="422" t="s">
        <v>91</v>
      </c>
      <c r="CE8" s="423"/>
      <c r="CF8" s="423"/>
      <c r="CG8" s="423"/>
      <c r="CH8" s="423"/>
      <c r="CI8" s="423"/>
      <c r="CJ8" s="423"/>
      <c r="CK8" s="423"/>
      <c r="CL8" s="423"/>
      <c r="CM8" s="423"/>
      <c r="CN8" s="423"/>
      <c r="CO8" s="423"/>
      <c r="CP8" s="423"/>
      <c r="CQ8" s="423"/>
      <c r="CR8" s="423"/>
      <c r="CS8" s="424"/>
      <c r="CT8" s="522">
        <v>0.43</v>
      </c>
      <c r="CU8" s="523"/>
      <c r="CV8" s="523"/>
      <c r="CW8" s="523"/>
      <c r="CX8" s="523"/>
      <c r="CY8" s="523"/>
      <c r="CZ8" s="523"/>
      <c r="DA8" s="524"/>
      <c r="DB8" s="522">
        <v>0.43</v>
      </c>
      <c r="DC8" s="523"/>
      <c r="DD8" s="523"/>
      <c r="DE8" s="523"/>
      <c r="DF8" s="523"/>
      <c r="DG8" s="523"/>
      <c r="DH8" s="523"/>
      <c r="DI8" s="524"/>
      <c r="DJ8" s="137"/>
      <c r="DK8" s="137"/>
      <c r="DL8" s="137"/>
      <c r="DM8" s="137"/>
      <c r="DN8" s="137"/>
      <c r="DO8" s="137"/>
    </row>
    <row r="9" spans="1:119" ht="18.75" customHeight="1" thickBot="1">
      <c r="A9" s="138"/>
      <c r="B9" s="548" t="s">
        <v>92</v>
      </c>
      <c r="C9" s="549"/>
      <c r="D9" s="549"/>
      <c r="E9" s="549"/>
      <c r="F9" s="549"/>
      <c r="G9" s="549"/>
      <c r="H9" s="549"/>
      <c r="I9" s="549"/>
      <c r="J9" s="549"/>
      <c r="K9" s="476"/>
      <c r="L9" s="550" t="s">
        <v>93</v>
      </c>
      <c r="M9" s="551"/>
      <c r="N9" s="551"/>
      <c r="O9" s="551"/>
      <c r="P9" s="551"/>
      <c r="Q9" s="552"/>
      <c r="R9" s="553">
        <v>34909</v>
      </c>
      <c r="S9" s="554"/>
      <c r="T9" s="554"/>
      <c r="U9" s="554"/>
      <c r="V9" s="555"/>
      <c r="W9" s="492" t="s">
        <v>94</v>
      </c>
      <c r="X9" s="493"/>
      <c r="Y9" s="493"/>
      <c r="Z9" s="493"/>
      <c r="AA9" s="493"/>
      <c r="AB9" s="493"/>
      <c r="AC9" s="493"/>
      <c r="AD9" s="493"/>
      <c r="AE9" s="493"/>
      <c r="AF9" s="493"/>
      <c r="AG9" s="493"/>
      <c r="AH9" s="493"/>
      <c r="AI9" s="493"/>
      <c r="AJ9" s="493"/>
      <c r="AK9" s="493"/>
      <c r="AL9" s="556"/>
      <c r="AM9" s="482" t="s">
        <v>95</v>
      </c>
      <c r="AN9" s="387"/>
      <c r="AO9" s="387"/>
      <c r="AP9" s="387"/>
      <c r="AQ9" s="387"/>
      <c r="AR9" s="387"/>
      <c r="AS9" s="387"/>
      <c r="AT9" s="388"/>
      <c r="AU9" s="470" t="s">
        <v>76</v>
      </c>
      <c r="AV9" s="471"/>
      <c r="AW9" s="471"/>
      <c r="AX9" s="471"/>
      <c r="AY9" s="393" t="s">
        <v>96</v>
      </c>
      <c r="AZ9" s="394"/>
      <c r="BA9" s="394"/>
      <c r="BB9" s="394"/>
      <c r="BC9" s="394"/>
      <c r="BD9" s="394"/>
      <c r="BE9" s="394"/>
      <c r="BF9" s="394"/>
      <c r="BG9" s="394"/>
      <c r="BH9" s="394"/>
      <c r="BI9" s="394"/>
      <c r="BJ9" s="394"/>
      <c r="BK9" s="394"/>
      <c r="BL9" s="394"/>
      <c r="BM9" s="395"/>
      <c r="BN9" s="413">
        <v>-158709</v>
      </c>
      <c r="BO9" s="414"/>
      <c r="BP9" s="414"/>
      <c r="BQ9" s="414"/>
      <c r="BR9" s="414"/>
      <c r="BS9" s="414"/>
      <c r="BT9" s="414"/>
      <c r="BU9" s="415"/>
      <c r="BV9" s="413">
        <v>233364</v>
      </c>
      <c r="BW9" s="414"/>
      <c r="BX9" s="414"/>
      <c r="BY9" s="414"/>
      <c r="BZ9" s="414"/>
      <c r="CA9" s="414"/>
      <c r="CB9" s="414"/>
      <c r="CC9" s="415"/>
      <c r="CD9" s="422" t="s">
        <v>97</v>
      </c>
      <c r="CE9" s="423"/>
      <c r="CF9" s="423"/>
      <c r="CG9" s="423"/>
      <c r="CH9" s="423"/>
      <c r="CI9" s="423"/>
      <c r="CJ9" s="423"/>
      <c r="CK9" s="423"/>
      <c r="CL9" s="423"/>
      <c r="CM9" s="423"/>
      <c r="CN9" s="423"/>
      <c r="CO9" s="423"/>
      <c r="CP9" s="423"/>
      <c r="CQ9" s="423"/>
      <c r="CR9" s="423"/>
      <c r="CS9" s="424"/>
      <c r="CT9" s="383">
        <v>12.5</v>
      </c>
      <c r="CU9" s="384"/>
      <c r="CV9" s="384"/>
      <c r="CW9" s="384"/>
      <c r="CX9" s="384"/>
      <c r="CY9" s="384"/>
      <c r="CZ9" s="384"/>
      <c r="DA9" s="385"/>
      <c r="DB9" s="383">
        <v>13.8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98</v>
      </c>
      <c r="M10" s="387"/>
      <c r="N10" s="387"/>
      <c r="O10" s="387"/>
      <c r="P10" s="387"/>
      <c r="Q10" s="388"/>
      <c r="R10" s="389">
        <v>37611</v>
      </c>
      <c r="S10" s="390"/>
      <c r="T10" s="390"/>
      <c r="U10" s="390"/>
      <c r="V10" s="392"/>
      <c r="W10" s="557"/>
      <c r="X10" s="375"/>
      <c r="Y10" s="375"/>
      <c r="Z10" s="375"/>
      <c r="AA10" s="375"/>
      <c r="AB10" s="375"/>
      <c r="AC10" s="375"/>
      <c r="AD10" s="375"/>
      <c r="AE10" s="375"/>
      <c r="AF10" s="375"/>
      <c r="AG10" s="375"/>
      <c r="AH10" s="375"/>
      <c r="AI10" s="375"/>
      <c r="AJ10" s="375"/>
      <c r="AK10" s="375"/>
      <c r="AL10" s="558"/>
      <c r="AM10" s="482" t="s">
        <v>99</v>
      </c>
      <c r="AN10" s="387"/>
      <c r="AO10" s="387"/>
      <c r="AP10" s="387"/>
      <c r="AQ10" s="387"/>
      <c r="AR10" s="387"/>
      <c r="AS10" s="387"/>
      <c r="AT10" s="388"/>
      <c r="AU10" s="470" t="s">
        <v>76</v>
      </c>
      <c r="AV10" s="471"/>
      <c r="AW10" s="471"/>
      <c r="AX10" s="471"/>
      <c r="AY10" s="393" t="s">
        <v>100</v>
      </c>
      <c r="AZ10" s="394"/>
      <c r="BA10" s="394"/>
      <c r="BB10" s="394"/>
      <c r="BC10" s="394"/>
      <c r="BD10" s="394"/>
      <c r="BE10" s="394"/>
      <c r="BF10" s="394"/>
      <c r="BG10" s="394"/>
      <c r="BH10" s="394"/>
      <c r="BI10" s="394"/>
      <c r="BJ10" s="394"/>
      <c r="BK10" s="394"/>
      <c r="BL10" s="394"/>
      <c r="BM10" s="395"/>
      <c r="BN10" s="413">
        <v>244202</v>
      </c>
      <c r="BO10" s="414"/>
      <c r="BP10" s="414"/>
      <c r="BQ10" s="414"/>
      <c r="BR10" s="414"/>
      <c r="BS10" s="414"/>
      <c r="BT10" s="414"/>
      <c r="BU10" s="415"/>
      <c r="BV10" s="413">
        <v>175582</v>
      </c>
      <c r="BW10" s="414"/>
      <c r="BX10" s="414"/>
      <c r="BY10" s="414"/>
      <c r="BZ10" s="414"/>
      <c r="CA10" s="414"/>
      <c r="CB10" s="414"/>
      <c r="CC10" s="415"/>
      <c r="CD10" s="142" t="s">
        <v>101</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102</v>
      </c>
      <c r="M11" s="460"/>
      <c r="N11" s="460"/>
      <c r="O11" s="460"/>
      <c r="P11" s="460"/>
      <c r="Q11" s="461"/>
      <c r="R11" s="545" t="s">
        <v>103</v>
      </c>
      <c r="S11" s="546"/>
      <c r="T11" s="546"/>
      <c r="U11" s="546"/>
      <c r="V11" s="547"/>
      <c r="W11" s="557"/>
      <c r="X11" s="375"/>
      <c r="Y11" s="375"/>
      <c r="Z11" s="375"/>
      <c r="AA11" s="375"/>
      <c r="AB11" s="375"/>
      <c r="AC11" s="375"/>
      <c r="AD11" s="375"/>
      <c r="AE11" s="375"/>
      <c r="AF11" s="375"/>
      <c r="AG11" s="375"/>
      <c r="AH11" s="375"/>
      <c r="AI11" s="375"/>
      <c r="AJ11" s="375"/>
      <c r="AK11" s="375"/>
      <c r="AL11" s="558"/>
      <c r="AM11" s="482" t="s">
        <v>104</v>
      </c>
      <c r="AN11" s="387"/>
      <c r="AO11" s="387"/>
      <c r="AP11" s="387"/>
      <c r="AQ11" s="387"/>
      <c r="AR11" s="387"/>
      <c r="AS11" s="387"/>
      <c r="AT11" s="388"/>
      <c r="AU11" s="470" t="s">
        <v>76</v>
      </c>
      <c r="AV11" s="471"/>
      <c r="AW11" s="471"/>
      <c r="AX11" s="471"/>
      <c r="AY11" s="393" t="s">
        <v>105</v>
      </c>
      <c r="AZ11" s="394"/>
      <c r="BA11" s="394"/>
      <c r="BB11" s="394"/>
      <c r="BC11" s="394"/>
      <c r="BD11" s="394"/>
      <c r="BE11" s="394"/>
      <c r="BF11" s="394"/>
      <c r="BG11" s="394"/>
      <c r="BH11" s="394"/>
      <c r="BI11" s="394"/>
      <c r="BJ11" s="394"/>
      <c r="BK11" s="394"/>
      <c r="BL11" s="394"/>
      <c r="BM11" s="395"/>
      <c r="BN11" s="413" t="s">
        <v>106</v>
      </c>
      <c r="BO11" s="414"/>
      <c r="BP11" s="414"/>
      <c r="BQ11" s="414"/>
      <c r="BR11" s="414"/>
      <c r="BS11" s="414"/>
      <c r="BT11" s="414"/>
      <c r="BU11" s="415"/>
      <c r="BV11" s="413" t="s">
        <v>106</v>
      </c>
      <c r="BW11" s="414"/>
      <c r="BX11" s="414"/>
      <c r="BY11" s="414"/>
      <c r="BZ11" s="414"/>
      <c r="CA11" s="414"/>
      <c r="CB11" s="414"/>
      <c r="CC11" s="415"/>
      <c r="CD11" s="422" t="s">
        <v>107</v>
      </c>
      <c r="CE11" s="423"/>
      <c r="CF11" s="423"/>
      <c r="CG11" s="423"/>
      <c r="CH11" s="423"/>
      <c r="CI11" s="423"/>
      <c r="CJ11" s="423"/>
      <c r="CK11" s="423"/>
      <c r="CL11" s="423"/>
      <c r="CM11" s="423"/>
      <c r="CN11" s="423"/>
      <c r="CO11" s="423"/>
      <c r="CP11" s="423"/>
      <c r="CQ11" s="423"/>
      <c r="CR11" s="423"/>
      <c r="CS11" s="424"/>
      <c r="CT11" s="522" t="s">
        <v>106</v>
      </c>
      <c r="CU11" s="523"/>
      <c r="CV11" s="523"/>
      <c r="CW11" s="523"/>
      <c r="CX11" s="523"/>
      <c r="CY11" s="523"/>
      <c r="CZ11" s="523"/>
      <c r="DA11" s="524"/>
      <c r="DB11" s="522" t="s">
        <v>106</v>
      </c>
      <c r="DC11" s="523"/>
      <c r="DD11" s="523"/>
      <c r="DE11" s="523"/>
      <c r="DF11" s="523"/>
      <c r="DG11" s="523"/>
      <c r="DH11" s="523"/>
      <c r="DI11" s="524"/>
      <c r="DJ11" s="137"/>
      <c r="DK11" s="137"/>
      <c r="DL11" s="137"/>
      <c r="DM11" s="137"/>
      <c r="DN11" s="137"/>
      <c r="DO11" s="137"/>
    </row>
    <row r="12" spans="1:119" ht="18.75" customHeight="1">
      <c r="A12" s="138"/>
      <c r="B12" s="525" t="s">
        <v>108</v>
      </c>
      <c r="C12" s="526"/>
      <c r="D12" s="526"/>
      <c r="E12" s="526"/>
      <c r="F12" s="526"/>
      <c r="G12" s="526"/>
      <c r="H12" s="526"/>
      <c r="I12" s="526"/>
      <c r="J12" s="526"/>
      <c r="K12" s="527"/>
      <c r="L12" s="534" t="s">
        <v>109</v>
      </c>
      <c r="M12" s="535"/>
      <c r="N12" s="535"/>
      <c r="O12" s="535"/>
      <c r="P12" s="535"/>
      <c r="Q12" s="536"/>
      <c r="R12" s="537">
        <v>36701</v>
      </c>
      <c r="S12" s="538"/>
      <c r="T12" s="538"/>
      <c r="U12" s="538"/>
      <c r="V12" s="539"/>
      <c r="W12" s="540" t="s">
        <v>1</v>
      </c>
      <c r="X12" s="471"/>
      <c r="Y12" s="471"/>
      <c r="Z12" s="471"/>
      <c r="AA12" s="471"/>
      <c r="AB12" s="541"/>
      <c r="AC12" s="470" t="s">
        <v>110</v>
      </c>
      <c r="AD12" s="471"/>
      <c r="AE12" s="471"/>
      <c r="AF12" s="471"/>
      <c r="AG12" s="541"/>
      <c r="AH12" s="470" t="s">
        <v>111</v>
      </c>
      <c r="AI12" s="471"/>
      <c r="AJ12" s="471"/>
      <c r="AK12" s="471"/>
      <c r="AL12" s="542"/>
      <c r="AM12" s="482" t="s">
        <v>112</v>
      </c>
      <c r="AN12" s="387"/>
      <c r="AO12" s="387"/>
      <c r="AP12" s="387"/>
      <c r="AQ12" s="387"/>
      <c r="AR12" s="387"/>
      <c r="AS12" s="387"/>
      <c r="AT12" s="388"/>
      <c r="AU12" s="470" t="s">
        <v>113</v>
      </c>
      <c r="AV12" s="471"/>
      <c r="AW12" s="471"/>
      <c r="AX12" s="471"/>
      <c r="AY12" s="393" t="s">
        <v>114</v>
      </c>
      <c r="AZ12" s="394"/>
      <c r="BA12" s="394"/>
      <c r="BB12" s="394"/>
      <c r="BC12" s="394"/>
      <c r="BD12" s="394"/>
      <c r="BE12" s="394"/>
      <c r="BF12" s="394"/>
      <c r="BG12" s="394"/>
      <c r="BH12" s="394"/>
      <c r="BI12" s="394"/>
      <c r="BJ12" s="394"/>
      <c r="BK12" s="394"/>
      <c r="BL12" s="394"/>
      <c r="BM12" s="395"/>
      <c r="BN12" s="413">
        <v>160000</v>
      </c>
      <c r="BO12" s="414"/>
      <c r="BP12" s="414"/>
      <c r="BQ12" s="414"/>
      <c r="BR12" s="414"/>
      <c r="BS12" s="414"/>
      <c r="BT12" s="414"/>
      <c r="BU12" s="415"/>
      <c r="BV12" s="413">
        <v>273386</v>
      </c>
      <c r="BW12" s="414"/>
      <c r="BX12" s="414"/>
      <c r="BY12" s="414"/>
      <c r="BZ12" s="414"/>
      <c r="CA12" s="414"/>
      <c r="CB12" s="414"/>
      <c r="CC12" s="415"/>
      <c r="CD12" s="422" t="s">
        <v>115</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35781</v>
      </c>
      <c r="S13" s="515"/>
      <c r="T13" s="515"/>
      <c r="U13" s="515"/>
      <c r="V13" s="516"/>
      <c r="W13" s="502" t="s">
        <v>118</v>
      </c>
      <c r="X13" s="426"/>
      <c r="Y13" s="426"/>
      <c r="Z13" s="426"/>
      <c r="AA13" s="426"/>
      <c r="AB13" s="427"/>
      <c r="AC13" s="389">
        <v>4104</v>
      </c>
      <c r="AD13" s="390"/>
      <c r="AE13" s="390"/>
      <c r="AF13" s="390"/>
      <c r="AG13" s="391"/>
      <c r="AH13" s="389">
        <v>5411</v>
      </c>
      <c r="AI13" s="390"/>
      <c r="AJ13" s="390"/>
      <c r="AK13" s="390"/>
      <c r="AL13" s="392"/>
      <c r="AM13" s="482" t="s">
        <v>119</v>
      </c>
      <c r="AN13" s="387"/>
      <c r="AO13" s="387"/>
      <c r="AP13" s="387"/>
      <c r="AQ13" s="387"/>
      <c r="AR13" s="387"/>
      <c r="AS13" s="387"/>
      <c r="AT13" s="388"/>
      <c r="AU13" s="470" t="s">
        <v>120</v>
      </c>
      <c r="AV13" s="471"/>
      <c r="AW13" s="471"/>
      <c r="AX13" s="471"/>
      <c r="AY13" s="393" t="s">
        <v>121</v>
      </c>
      <c r="AZ13" s="394"/>
      <c r="BA13" s="394"/>
      <c r="BB13" s="394"/>
      <c r="BC13" s="394"/>
      <c r="BD13" s="394"/>
      <c r="BE13" s="394"/>
      <c r="BF13" s="394"/>
      <c r="BG13" s="394"/>
      <c r="BH13" s="394"/>
      <c r="BI13" s="394"/>
      <c r="BJ13" s="394"/>
      <c r="BK13" s="394"/>
      <c r="BL13" s="394"/>
      <c r="BM13" s="395"/>
      <c r="BN13" s="413">
        <v>-74507</v>
      </c>
      <c r="BO13" s="414"/>
      <c r="BP13" s="414"/>
      <c r="BQ13" s="414"/>
      <c r="BR13" s="414"/>
      <c r="BS13" s="414"/>
      <c r="BT13" s="414"/>
      <c r="BU13" s="415"/>
      <c r="BV13" s="413">
        <v>135560</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7.7</v>
      </c>
      <c r="CU13" s="384"/>
      <c r="CV13" s="384"/>
      <c r="CW13" s="384"/>
      <c r="CX13" s="384"/>
      <c r="CY13" s="384"/>
      <c r="CZ13" s="384"/>
      <c r="DA13" s="385"/>
      <c r="DB13" s="383">
        <v>8.9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37299</v>
      </c>
      <c r="S14" s="515"/>
      <c r="T14" s="515"/>
      <c r="U14" s="515"/>
      <c r="V14" s="516"/>
      <c r="W14" s="517"/>
      <c r="X14" s="429"/>
      <c r="Y14" s="429"/>
      <c r="Z14" s="429"/>
      <c r="AA14" s="429"/>
      <c r="AB14" s="430"/>
      <c r="AC14" s="507">
        <v>22.1</v>
      </c>
      <c r="AD14" s="508"/>
      <c r="AE14" s="508"/>
      <c r="AF14" s="508"/>
      <c r="AG14" s="509"/>
      <c r="AH14" s="507">
        <v>25.3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75.5</v>
      </c>
      <c r="CU14" s="486"/>
      <c r="CV14" s="486"/>
      <c r="CW14" s="486"/>
      <c r="CX14" s="486"/>
      <c r="CY14" s="486"/>
      <c r="CZ14" s="486"/>
      <c r="DA14" s="487"/>
      <c r="DB14" s="518">
        <v>80</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36338</v>
      </c>
      <c r="S15" s="515"/>
      <c r="T15" s="515"/>
      <c r="U15" s="515"/>
      <c r="V15" s="516"/>
      <c r="W15" s="502" t="s">
        <v>125</v>
      </c>
      <c r="X15" s="426"/>
      <c r="Y15" s="426"/>
      <c r="Z15" s="426"/>
      <c r="AA15" s="426"/>
      <c r="AB15" s="427"/>
      <c r="AC15" s="389">
        <v>5260</v>
      </c>
      <c r="AD15" s="390"/>
      <c r="AE15" s="390"/>
      <c r="AF15" s="390"/>
      <c r="AG15" s="391"/>
      <c r="AH15" s="389">
        <v>6139</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3751158</v>
      </c>
      <c r="BO15" s="409"/>
      <c r="BP15" s="409"/>
      <c r="BQ15" s="409"/>
      <c r="BR15" s="409"/>
      <c r="BS15" s="409"/>
      <c r="BT15" s="409"/>
      <c r="BU15" s="410"/>
      <c r="BV15" s="408">
        <v>3571937</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28.4</v>
      </c>
      <c r="AD16" s="508"/>
      <c r="AE16" s="508"/>
      <c r="AF16" s="508"/>
      <c r="AG16" s="509"/>
      <c r="AH16" s="507">
        <v>28.7</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8684461</v>
      </c>
      <c r="BO16" s="414"/>
      <c r="BP16" s="414"/>
      <c r="BQ16" s="414"/>
      <c r="BR16" s="414"/>
      <c r="BS16" s="414"/>
      <c r="BT16" s="414"/>
      <c r="BU16" s="415"/>
      <c r="BV16" s="413">
        <v>8301314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9170</v>
      </c>
      <c r="AD17" s="390"/>
      <c r="AE17" s="390"/>
      <c r="AF17" s="390"/>
      <c r="AG17" s="391"/>
      <c r="AH17" s="389">
        <v>9523</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4707617</v>
      </c>
      <c r="BO17" s="414"/>
      <c r="BP17" s="414"/>
      <c r="BQ17" s="414"/>
      <c r="BR17" s="414"/>
      <c r="BS17" s="414"/>
      <c r="BT17" s="414"/>
      <c r="BU17" s="415"/>
      <c r="BV17" s="413">
        <v>4541929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222.48</v>
      </c>
      <c r="M18" s="478"/>
      <c r="N18" s="478"/>
      <c r="O18" s="478"/>
      <c r="P18" s="478"/>
      <c r="Q18" s="478"/>
      <c r="R18" s="479"/>
      <c r="S18" s="479"/>
      <c r="T18" s="479"/>
      <c r="U18" s="479"/>
      <c r="V18" s="480"/>
      <c r="W18" s="494"/>
      <c r="X18" s="495"/>
      <c r="Y18" s="495"/>
      <c r="Z18" s="495"/>
      <c r="AA18" s="495"/>
      <c r="AB18" s="503"/>
      <c r="AC18" s="377">
        <v>49.5</v>
      </c>
      <c r="AD18" s="378"/>
      <c r="AE18" s="378"/>
      <c r="AF18" s="378"/>
      <c r="AG18" s="481"/>
      <c r="AH18" s="377">
        <v>44.5</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9537782</v>
      </c>
      <c r="BO18" s="414"/>
      <c r="BP18" s="414"/>
      <c r="BQ18" s="414"/>
      <c r="BR18" s="414"/>
      <c r="BS18" s="414"/>
      <c r="BT18" s="414"/>
      <c r="BU18" s="415"/>
      <c r="BV18" s="413">
        <v>9623449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157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13091760</v>
      </c>
      <c r="BO19" s="414"/>
      <c r="BP19" s="414"/>
      <c r="BQ19" s="414"/>
      <c r="BR19" s="414"/>
      <c r="BS19" s="414"/>
      <c r="BT19" s="414"/>
      <c r="BU19" s="415"/>
      <c r="BV19" s="413">
        <v>12897007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11115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20045150</v>
      </c>
      <c r="BO23" s="414"/>
      <c r="BP23" s="414"/>
      <c r="BQ23" s="414"/>
      <c r="BR23" s="414"/>
      <c r="BS23" s="414"/>
      <c r="BT23" s="414"/>
      <c r="BU23" s="415"/>
      <c r="BV23" s="413">
        <v>19472450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5425</v>
      </c>
      <c r="R24" s="390"/>
      <c r="S24" s="390"/>
      <c r="T24" s="390"/>
      <c r="U24" s="390"/>
      <c r="V24" s="391"/>
      <c r="W24" s="455"/>
      <c r="X24" s="446"/>
      <c r="Y24" s="447"/>
      <c r="Z24" s="386" t="s">
        <v>149</v>
      </c>
      <c r="AA24" s="387"/>
      <c r="AB24" s="387"/>
      <c r="AC24" s="387"/>
      <c r="AD24" s="387"/>
      <c r="AE24" s="387"/>
      <c r="AF24" s="387"/>
      <c r="AG24" s="388"/>
      <c r="AH24" s="389">
        <v>294</v>
      </c>
      <c r="AI24" s="390"/>
      <c r="AJ24" s="390"/>
      <c r="AK24" s="390"/>
      <c r="AL24" s="391"/>
      <c r="AM24" s="389">
        <v>954912</v>
      </c>
      <c r="AN24" s="390"/>
      <c r="AO24" s="390"/>
      <c r="AP24" s="390"/>
      <c r="AQ24" s="390"/>
      <c r="AR24" s="391"/>
      <c r="AS24" s="389">
        <v>3248</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14718012</v>
      </c>
      <c r="BO24" s="414"/>
      <c r="BP24" s="414"/>
      <c r="BQ24" s="414"/>
      <c r="BR24" s="414"/>
      <c r="BS24" s="414"/>
      <c r="BT24" s="414"/>
      <c r="BU24" s="415"/>
      <c r="BV24" s="413">
        <v>13881477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5980</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1331470</v>
      </c>
      <c r="BO25" s="409"/>
      <c r="BP25" s="409"/>
      <c r="BQ25" s="409"/>
      <c r="BR25" s="409"/>
      <c r="BS25" s="409"/>
      <c r="BT25" s="409"/>
      <c r="BU25" s="410"/>
      <c r="BV25" s="408">
        <v>1321601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5460</v>
      </c>
      <c r="R26" s="390"/>
      <c r="S26" s="390"/>
      <c r="T26" s="390"/>
      <c r="U26" s="390"/>
      <c r="V26" s="391"/>
      <c r="W26" s="455"/>
      <c r="X26" s="446"/>
      <c r="Y26" s="447"/>
      <c r="Z26" s="386" t="s">
        <v>155</v>
      </c>
      <c r="AA26" s="468"/>
      <c r="AB26" s="468"/>
      <c r="AC26" s="468"/>
      <c r="AD26" s="468"/>
      <c r="AE26" s="468"/>
      <c r="AF26" s="468"/>
      <c r="AG26" s="469"/>
      <c r="AH26" s="389">
        <v>14</v>
      </c>
      <c r="AI26" s="390"/>
      <c r="AJ26" s="390"/>
      <c r="AK26" s="390"/>
      <c r="AL26" s="391"/>
      <c r="AM26" s="389">
        <v>45724</v>
      </c>
      <c r="AN26" s="390"/>
      <c r="AO26" s="390"/>
      <c r="AP26" s="390"/>
      <c r="AQ26" s="390"/>
      <c r="AR26" s="391"/>
      <c r="AS26" s="389">
        <v>3266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3150</v>
      </c>
      <c r="R27" s="390"/>
      <c r="S27" s="390"/>
      <c r="T27" s="390"/>
      <c r="U27" s="390"/>
      <c r="V27" s="391"/>
      <c r="W27" s="455"/>
      <c r="X27" s="446"/>
      <c r="Y27" s="447"/>
      <c r="Z27" s="386" t="s">
        <v>158</v>
      </c>
      <c r="AA27" s="387"/>
      <c r="AB27" s="387"/>
      <c r="AC27" s="387"/>
      <c r="AD27" s="387"/>
      <c r="AE27" s="387"/>
      <c r="AF27" s="387"/>
      <c r="AG27" s="388"/>
      <c r="AH27" s="389">
        <v>15</v>
      </c>
      <c r="AI27" s="390"/>
      <c r="AJ27" s="390"/>
      <c r="AK27" s="390"/>
      <c r="AL27" s="391"/>
      <c r="AM27" s="389">
        <v>45600</v>
      </c>
      <c r="AN27" s="390"/>
      <c r="AO27" s="390"/>
      <c r="AP27" s="390"/>
      <c r="AQ27" s="390"/>
      <c r="AR27" s="391"/>
      <c r="AS27" s="389">
        <v>3040</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116</v>
      </c>
      <c r="BO27" s="417"/>
      <c r="BP27" s="417"/>
      <c r="BQ27" s="417"/>
      <c r="BR27" s="417"/>
      <c r="BS27" s="417"/>
      <c r="BT27" s="417"/>
      <c r="BU27" s="418"/>
      <c r="BV27" s="416" t="s">
        <v>116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2650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1765553</v>
      </c>
      <c r="BO28" s="409"/>
      <c r="BP28" s="409"/>
      <c r="BQ28" s="409"/>
      <c r="BR28" s="409"/>
      <c r="BS28" s="409"/>
      <c r="BT28" s="409"/>
      <c r="BU28" s="410"/>
      <c r="BV28" s="408">
        <v>1681351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18</v>
      </c>
      <c r="M29" s="390"/>
      <c r="N29" s="390"/>
      <c r="O29" s="390"/>
      <c r="P29" s="391"/>
      <c r="Q29" s="389">
        <v>2490</v>
      </c>
      <c r="R29" s="390"/>
      <c r="S29" s="390"/>
      <c r="T29" s="390"/>
      <c r="U29" s="390"/>
      <c r="V29" s="391"/>
      <c r="W29" s="456"/>
      <c r="X29" s="457"/>
      <c r="Y29" s="458"/>
      <c r="Z29" s="386" t="s">
        <v>165</v>
      </c>
      <c r="AA29" s="387"/>
      <c r="AB29" s="387"/>
      <c r="AC29" s="387"/>
      <c r="AD29" s="387"/>
      <c r="AE29" s="387"/>
      <c r="AF29" s="387"/>
      <c r="AG29" s="388"/>
      <c r="AH29" s="389">
        <v>309</v>
      </c>
      <c r="AI29" s="390"/>
      <c r="AJ29" s="390"/>
      <c r="AK29" s="390"/>
      <c r="AL29" s="391"/>
      <c r="AM29" s="389">
        <v>1000512</v>
      </c>
      <c r="AN29" s="390"/>
      <c r="AO29" s="390"/>
      <c r="AP29" s="390"/>
      <c r="AQ29" s="390"/>
      <c r="AR29" s="391"/>
      <c r="AS29" s="389">
        <v>3238</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762592</v>
      </c>
      <c r="BO29" s="414"/>
      <c r="BP29" s="414"/>
      <c r="BQ29" s="414"/>
      <c r="BR29" s="414"/>
      <c r="BS29" s="414"/>
      <c r="BT29" s="414"/>
      <c r="BU29" s="415"/>
      <c r="BV29" s="413">
        <v>761942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2999933</v>
      </c>
      <c r="BO30" s="417"/>
      <c r="BP30" s="417"/>
      <c r="BQ30" s="417"/>
      <c r="BR30" s="417"/>
      <c r="BS30" s="417"/>
      <c r="BT30" s="417"/>
      <c r="BU30" s="418"/>
      <c r="BV30" s="416">
        <v>3001340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茨城県市町村総合事務組合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行方市開発公社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特定環境保全公共下水道事業特別会計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茨城県市町村総合事務組合　
県民交通災害共済事業特別会計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行方市土地開発公社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流域関連公共下水道事業特別会計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茨城租税債権管理機構</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戸別浄化槽整備事業特別会計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鹿行広域事務組合　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鹿行広域事務組合　養護老人ホーム事業特別会計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鹿行広域事務組合　火葬場事業特別会計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鹿行広域事務組合　審査会事業特別会計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鹿行広域事務組合　消防特別会計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茨城県後期高齢者医療広域連合　
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茨城県後期高齢者医療広域連合　
後期高齢者特別会計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2" t="s">
        <v>524</v>
      </c>
      <c r="D34" s="1182"/>
      <c r="E34" s="1183"/>
      <c r="F34" s="32">
        <v>8.7100000000000009</v>
      </c>
      <c r="G34" s="33">
        <v>7.9</v>
      </c>
      <c r="H34" s="33">
        <v>7.36</v>
      </c>
      <c r="I34" s="33">
        <v>6.84</v>
      </c>
      <c r="J34" s="34">
        <v>6.08</v>
      </c>
      <c r="K34" s="22"/>
      <c r="L34" s="22"/>
      <c r="M34" s="22"/>
      <c r="N34" s="22"/>
      <c r="O34" s="22"/>
      <c r="P34" s="22"/>
    </row>
    <row r="35" spans="1:16" ht="39" customHeight="1">
      <c r="A35" s="22"/>
      <c r="B35" s="35"/>
      <c r="C35" s="1176" t="s">
        <v>525</v>
      </c>
      <c r="D35" s="1177"/>
      <c r="E35" s="1178"/>
      <c r="F35" s="36">
        <v>4.7300000000000004</v>
      </c>
      <c r="G35" s="37">
        <v>5.96</v>
      </c>
      <c r="H35" s="37">
        <v>3.99</v>
      </c>
      <c r="I35" s="37">
        <v>6.11</v>
      </c>
      <c r="J35" s="38">
        <v>4.66</v>
      </c>
      <c r="K35" s="22"/>
      <c r="L35" s="22"/>
      <c r="M35" s="22"/>
      <c r="N35" s="22"/>
      <c r="O35" s="22"/>
      <c r="P35" s="22"/>
    </row>
    <row r="36" spans="1:16" ht="39" customHeight="1">
      <c r="A36" s="22"/>
      <c r="B36" s="35"/>
      <c r="C36" s="1176" t="s">
        <v>526</v>
      </c>
      <c r="D36" s="1177"/>
      <c r="E36" s="1178"/>
      <c r="F36" s="36">
        <v>0.3</v>
      </c>
      <c r="G36" s="37">
        <v>0.73</v>
      </c>
      <c r="H36" s="37">
        <v>0.64</v>
      </c>
      <c r="I36" s="37">
        <v>0.38</v>
      </c>
      <c r="J36" s="38">
        <v>1.69</v>
      </c>
      <c r="K36" s="22"/>
      <c r="L36" s="22"/>
      <c r="M36" s="22"/>
      <c r="N36" s="22"/>
      <c r="O36" s="22"/>
      <c r="P36" s="22"/>
    </row>
    <row r="37" spans="1:16" ht="39" customHeight="1">
      <c r="A37" s="22"/>
      <c r="B37" s="35"/>
      <c r="C37" s="1176" t="s">
        <v>527</v>
      </c>
      <c r="D37" s="1177"/>
      <c r="E37" s="1178"/>
      <c r="F37" s="36">
        <v>0.19</v>
      </c>
      <c r="G37" s="37">
        <v>0.51</v>
      </c>
      <c r="H37" s="37">
        <v>0.09</v>
      </c>
      <c r="I37" s="37">
        <v>0.19</v>
      </c>
      <c r="J37" s="38">
        <v>0.25</v>
      </c>
      <c r="K37" s="22"/>
      <c r="L37" s="22"/>
      <c r="M37" s="22"/>
      <c r="N37" s="22"/>
      <c r="O37" s="22"/>
      <c r="P37" s="22"/>
    </row>
    <row r="38" spans="1:16" ht="39" customHeight="1">
      <c r="A38" s="22"/>
      <c r="B38" s="35"/>
      <c r="C38" s="1176" t="s">
        <v>528</v>
      </c>
      <c r="D38" s="1177"/>
      <c r="E38" s="1178"/>
      <c r="F38" s="36">
        <v>0.09</v>
      </c>
      <c r="G38" s="37">
        <v>0.12</v>
      </c>
      <c r="H38" s="37">
        <v>0.13</v>
      </c>
      <c r="I38" s="37">
        <v>7.0000000000000007E-2</v>
      </c>
      <c r="J38" s="38">
        <v>0.18</v>
      </c>
      <c r="K38" s="22"/>
      <c r="L38" s="22"/>
      <c r="M38" s="22"/>
      <c r="N38" s="22"/>
      <c r="O38" s="22"/>
      <c r="P38" s="22"/>
    </row>
    <row r="39" spans="1:16" ht="39" customHeight="1">
      <c r="A39" s="22"/>
      <c r="B39" s="35"/>
      <c r="C39" s="1176" t="s">
        <v>529</v>
      </c>
      <c r="D39" s="1177"/>
      <c r="E39" s="1178"/>
      <c r="F39" s="36">
        <v>0.09</v>
      </c>
      <c r="G39" s="37">
        <v>0.1</v>
      </c>
      <c r="H39" s="37">
        <v>0.08</v>
      </c>
      <c r="I39" s="37">
        <v>0.09</v>
      </c>
      <c r="J39" s="38">
        <v>7.0000000000000007E-2</v>
      </c>
      <c r="K39" s="22"/>
      <c r="L39" s="22"/>
      <c r="M39" s="22"/>
      <c r="N39" s="22"/>
      <c r="O39" s="22"/>
      <c r="P39" s="22"/>
    </row>
    <row r="40" spans="1:16" ht="39" customHeight="1">
      <c r="A40" s="22"/>
      <c r="B40" s="35"/>
      <c r="C40" s="1176" t="s">
        <v>530</v>
      </c>
      <c r="D40" s="1177"/>
      <c r="E40" s="1178"/>
      <c r="F40" s="36">
        <v>0.09</v>
      </c>
      <c r="G40" s="37">
        <v>0.11</v>
      </c>
      <c r="H40" s="37">
        <v>0.09</v>
      </c>
      <c r="I40" s="37">
        <v>0.05</v>
      </c>
      <c r="J40" s="38">
        <v>7.0000000000000007E-2</v>
      </c>
      <c r="K40" s="22"/>
      <c r="L40" s="22"/>
      <c r="M40" s="22"/>
      <c r="N40" s="22"/>
      <c r="O40" s="22"/>
      <c r="P40" s="22"/>
    </row>
    <row r="41" spans="1:16" ht="39" customHeight="1">
      <c r="A41" s="22"/>
      <c r="B41" s="35"/>
      <c r="C41" s="1176" t="s">
        <v>531</v>
      </c>
      <c r="D41" s="1177"/>
      <c r="E41" s="1178"/>
      <c r="F41" s="36" t="s">
        <v>478</v>
      </c>
      <c r="G41" s="37">
        <v>0.02</v>
      </c>
      <c r="H41" s="37">
        <v>0.02</v>
      </c>
      <c r="I41" s="37">
        <v>0.02</v>
      </c>
      <c r="J41" s="38">
        <v>0.04</v>
      </c>
      <c r="K41" s="22"/>
      <c r="L41" s="22"/>
      <c r="M41" s="22"/>
      <c r="N41" s="22"/>
      <c r="O41" s="22"/>
      <c r="P41" s="22"/>
    </row>
    <row r="42" spans="1:16" ht="39" customHeight="1">
      <c r="A42" s="22"/>
      <c r="B42" s="39"/>
      <c r="C42" s="1176" t="s">
        <v>532</v>
      </c>
      <c r="D42" s="1177"/>
      <c r="E42" s="1178"/>
      <c r="F42" s="36" t="s">
        <v>478</v>
      </c>
      <c r="G42" s="37" t="s">
        <v>478</v>
      </c>
      <c r="H42" s="37" t="s">
        <v>478</v>
      </c>
      <c r="I42" s="37" t="s">
        <v>478</v>
      </c>
      <c r="J42" s="38" t="s">
        <v>478</v>
      </c>
      <c r="K42" s="22"/>
      <c r="L42" s="22"/>
      <c r="M42" s="22"/>
      <c r="N42" s="22"/>
      <c r="O42" s="22"/>
      <c r="P42" s="22"/>
    </row>
    <row r="43" spans="1:16" ht="39" customHeight="1" thickBot="1">
      <c r="A43" s="22"/>
      <c r="B43" s="40"/>
      <c r="C43" s="1179" t="s">
        <v>533</v>
      </c>
      <c r="D43" s="1180"/>
      <c r="E43" s="1181"/>
      <c r="F43" s="41">
        <v>0.03</v>
      </c>
      <c r="G43" s="42">
        <v>0.01</v>
      </c>
      <c r="H43" s="42">
        <v>0.01</v>
      </c>
      <c r="I43" s="42">
        <v>0.03</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2" t="s">
        <v>10</v>
      </c>
      <c r="C45" s="1193"/>
      <c r="D45" s="58"/>
      <c r="E45" s="1198" t="s">
        <v>11</v>
      </c>
      <c r="F45" s="1198"/>
      <c r="G45" s="1198"/>
      <c r="H45" s="1198"/>
      <c r="I45" s="1198"/>
      <c r="J45" s="1199"/>
      <c r="K45" s="59">
        <v>1989</v>
      </c>
      <c r="L45" s="60">
        <v>1964</v>
      </c>
      <c r="M45" s="60">
        <v>1885</v>
      </c>
      <c r="N45" s="60">
        <v>1827</v>
      </c>
      <c r="O45" s="61">
        <v>1679</v>
      </c>
      <c r="P45" s="48"/>
      <c r="Q45" s="48"/>
      <c r="R45" s="48"/>
      <c r="S45" s="48"/>
      <c r="T45" s="48"/>
      <c r="U45" s="48"/>
    </row>
    <row r="46" spans="1:21" ht="30.75" customHeight="1">
      <c r="A46" s="48"/>
      <c r="B46" s="1194"/>
      <c r="C46" s="1195"/>
      <c r="D46" s="62"/>
      <c r="E46" s="1186" t="s">
        <v>12</v>
      </c>
      <c r="F46" s="1186"/>
      <c r="G46" s="1186"/>
      <c r="H46" s="1186"/>
      <c r="I46" s="1186"/>
      <c r="J46" s="1187"/>
      <c r="K46" s="63" t="s">
        <v>478</v>
      </c>
      <c r="L46" s="64" t="s">
        <v>478</v>
      </c>
      <c r="M46" s="64" t="s">
        <v>478</v>
      </c>
      <c r="N46" s="64" t="s">
        <v>478</v>
      </c>
      <c r="O46" s="65" t="s">
        <v>478</v>
      </c>
      <c r="P46" s="48"/>
      <c r="Q46" s="48"/>
      <c r="R46" s="48"/>
      <c r="S46" s="48"/>
      <c r="T46" s="48"/>
      <c r="U46" s="48"/>
    </row>
    <row r="47" spans="1:21" ht="30.75" customHeight="1">
      <c r="A47" s="48"/>
      <c r="B47" s="1194"/>
      <c r="C47" s="1195"/>
      <c r="D47" s="62"/>
      <c r="E47" s="1186" t="s">
        <v>13</v>
      </c>
      <c r="F47" s="1186"/>
      <c r="G47" s="1186"/>
      <c r="H47" s="1186"/>
      <c r="I47" s="1186"/>
      <c r="J47" s="1187"/>
      <c r="K47" s="63" t="s">
        <v>478</v>
      </c>
      <c r="L47" s="64" t="s">
        <v>478</v>
      </c>
      <c r="M47" s="64" t="s">
        <v>478</v>
      </c>
      <c r="N47" s="64" t="s">
        <v>478</v>
      </c>
      <c r="O47" s="65" t="s">
        <v>478</v>
      </c>
      <c r="P47" s="48"/>
      <c r="Q47" s="48"/>
      <c r="R47" s="48"/>
      <c r="S47" s="48"/>
      <c r="T47" s="48"/>
      <c r="U47" s="48"/>
    </row>
    <row r="48" spans="1:21" ht="30.75" customHeight="1">
      <c r="A48" s="48"/>
      <c r="B48" s="1194"/>
      <c r="C48" s="1195"/>
      <c r="D48" s="62"/>
      <c r="E48" s="1186" t="s">
        <v>14</v>
      </c>
      <c r="F48" s="1186"/>
      <c r="G48" s="1186"/>
      <c r="H48" s="1186"/>
      <c r="I48" s="1186"/>
      <c r="J48" s="1187"/>
      <c r="K48" s="63">
        <v>499</v>
      </c>
      <c r="L48" s="64">
        <v>464</v>
      </c>
      <c r="M48" s="64">
        <v>475</v>
      </c>
      <c r="N48" s="64">
        <v>477</v>
      </c>
      <c r="O48" s="65">
        <v>482</v>
      </c>
      <c r="P48" s="48"/>
      <c r="Q48" s="48"/>
      <c r="R48" s="48"/>
      <c r="S48" s="48"/>
      <c r="T48" s="48"/>
      <c r="U48" s="48"/>
    </row>
    <row r="49" spans="1:21" ht="30.75" customHeight="1">
      <c r="A49" s="48"/>
      <c r="B49" s="1194"/>
      <c r="C49" s="1195"/>
      <c r="D49" s="62"/>
      <c r="E49" s="1186" t="s">
        <v>15</v>
      </c>
      <c r="F49" s="1186"/>
      <c r="G49" s="1186"/>
      <c r="H49" s="1186"/>
      <c r="I49" s="1186"/>
      <c r="J49" s="1187"/>
      <c r="K49" s="63">
        <v>8</v>
      </c>
      <c r="L49" s="64">
        <v>4</v>
      </c>
      <c r="M49" s="64">
        <v>4</v>
      </c>
      <c r="N49" s="64">
        <v>4</v>
      </c>
      <c r="O49" s="65">
        <v>4</v>
      </c>
      <c r="P49" s="48"/>
      <c r="Q49" s="48"/>
      <c r="R49" s="48"/>
      <c r="S49" s="48"/>
      <c r="T49" s="48"/>
      <c r="U49" s="48"/>
    </row>
    <row r="50" spans="1:21" ht="30.75" customHeight="1">
      <c r="A50" s="48"/>
      <c r="B50" s="1194"/>
      <c r="C50" s="1195"/>
      <c r="D50" s="62"/>
      <c r="E50" s="1186" t="s">
        <v>16</v>
      </c>
      <c r="F50" s="1186"/>
      <c r="G50" s="1186"/>
      <c r="H50" s="1186"/>
      <c r="I50" s="1186"/>
      <c r="J50" s="1187"/>
      <c r="K50" s="63">
        <v>0</v>
      </c>
      <c r="L50" s="64">
        <v>0</v>
      </c>
      <c r="M50" s="64">
        <v>0</v>
      </c>
      <c r="N50" s="64">
        <v>0</v>
      </c>
      <c r="O50" s="65" t="s">
        <v>478</v>
      </c>
      <c r="P50" s="48"/>
      <c r="Q50" s="48"/>
      <c r="R50" s="48"/>
      <c r="S50" s="48"/>
      <c r="T50" s="48"/>
      <c r="U50" s="48"/>
    </row>
    <row r="51" spans="1:21" ht="30.75" customHeight="1">
      <c r="A51" s="48"/>
      <c r="B51" s="1196"/>
      <c r="C51" s="1197"/>
      <c r="D51" s="66"/>
      <c r="E51" s="1186" t="s">
        <v>17</v>
      </c>
      <c r="F51" s="1186"/>
      <c r="G51" s="1186"/>
      <c r="H51" s="1186"/>
      <c r="I51" s="1186"/>
      <c r="J51" s="1187"/>
      <c r="K51" s="63" t="s">
        <v>478</v>
      </c>
      <c r="L51" s="64" t="s">
        <v>478</v>
      </c>
      <c r="M51" s="64" t="s">
        <v>478</v>
      </c>
      <c r="N51" s="64" t="s">
        <v>478</v>
      </c>
      <c r="O51" s="65" t="s">
        <v>478</v>
      </c>
      <c r="P51" s="48"/>
      <c r="Q51" s="48"/>
      <c r="R51" s="48"/>
      <c r="S51" s="48"/>
      <c r="T51" s="48"/>
      <c r="U51" s="48"/>
    </row>
    <row r="52" spans="1:21" ht="30.75" customHeight="1">
      <c r="A52" s="48"/>
      <c r="B52" s="1184" t="s">
        <v>18</v>
      </c>
      <c r="C52" s="1185"/>
      <c r="D52" s="66"/>
      <c r="E52" s="1186" t="s">
        <v>19</v>
      </c>
      <c r="F52" s="1186"/>
      <c r="G52" s="1186"/>
      <c r="H52" s="1186"/>
      <c r="I52" s="1186"/>
      <c r="J52" s="1187"/>
      <c r="K52" s="63">
        <v>1402</v>
      </c>
      <c r="L52" s="64">
        <v>1458</v>
      </c>
      <c r="M52" s="64">
        <v>1490</v>
      </c>
      <c r="N52" s="64">
        <v>1548</v>
      </c>
      <c r="O52" s="65">
        <v>1539</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1094</v>
      </c>
      <c r="L53" s="69">
        <v>974</v>
      </c>
      <c r="M53" s="69">
        <v>874</v>
      </c>
      <c r="N53" s="69">
        <v>760</v>
      </c>
      <c r="O53" s="70">
        <v>626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2" t="s">
        <v>23</v>
      </c>
      <c r="C41" s="1213"/>
      <c r="D41" s="81"/>
      <c r="E41" s="1214" t="s">
        <v>24</v>
      </c>
      <c r="F41" s="1214"/>
      <c r="G41" s="1214"/>
      <c r="H41" s="1215"/>
      <c r="I41" s="82">
        <v>17897</v>
      </c>
      <c r="J41" s="83">
        <v>18548</v>
      </c>
      <c r="K41" s="83">
        <v>19191</v>
      </c>
      <c r="L41" s="83">
        <v>19472</v>
      </c>
      <c r="M41" s="84">
        <v>20045</v>
      </c>
    </row>
    <row r="42" spans="2:13" ht="27.75" customHeight="1">
      <c r="B42" s="1202"/>
      <c r="C42" s="1203"/>
      <c r="D42" s="85"/>
      <c r="E42" s="1206" t="s">
        <v>25</v>
      </c>
      <c r="F42" s="1206"/>
      <c r="G42" s="1206"/>
      <c r="H42" s="1207"/>
      <c r="I42" s="86">
        <v>1</v>
      </c>
      <c r="J42" s="87">
        <v>1</v>
      </c>
      <c r="K42" s="87">
        <v>0</v>
      </c>
      <c r="L42" s="87" t="s">
        <v>478</v>
      </c>
      <c r="M42" s="88" t="s">
        <v>478</v>
      </c>
    </row>
    <row r="43" spans="2:13" ht="27.75" customHeight="1">
      <c r="B43" s="1202"/>
      <c r="C43" s="1203"/>
      <c r="D43" s="85"/>
      <c r="E43" s="1206" t="s">
        <v>26</v>
      </c>
      <c r="F43" s="1206"/>
      <c r="G43" s="1206"/>
      <c r="H43" s="1207"/>
      <c r="I43" s="86">
        <v>7178</v>
      </c>
      <c r="J43" s="87">
        <v>7013</v>
      </c>
      <c r="K43" s="87">
        <v>6548</v>
      </c>
      <c r="L43" s="87">
        <v>6181</v>
      </c>
      <c r="M43" s="88">
        <v>5958</v>
      </c>
    </row>
    <row r="44" spans="2:13" ht="27.75" customHeight="1">
      <c r="B44" s="1202"/>
      <c r="C44" s="1203"/>
      <c r="D44" s="85"/>
      <c r="E44" s="1206" t="s">
        <v>27</v>
      </c>
      <c r="F44" s="1206"/>
      <c r="G44" s="1206"/>
      <c r="H44" s="1207"/>
      <c r="I44" s="86">
        <v>42</v>
      </c>
      <c r="J44" s="87">
        <v>40</v>
      </c>
      <c r="K44" s="87">
        <v>89</v>
      </c>
      <c r="L44" s="87">
        <v>132</v>
      </c>
      <c r="M44" s="88">
        <v>203</v>
      </c>
    </row>
    <row r="45" spans="2:13" ht="27.75" customHeight="1">
      <c r="B45" s="1202"/>
      <c r="C45" s="1203"/>
      <c r="D45" s="85"/>
      <c r="E45" s="1206" t="s">
        <v>28</v>
      </c>
      <c r="F45" s="1206"/>
      <c r="G45" s="1206"/>
      <c r="H45" s="1207"/>
      <c r="I45" s="86">
        <v>4435</v>
      </c>
      <c r="J45" s="87">
        <v>4282</v>
      </c>
      <c r="K45" s="87">
        <v>4062</v>
      </c>
      <c r="L45" s="87">
        <v>3793</v>
      </c>
      <c r="M45" s="88">
        <v>3648</v>
      </c>
    </row>
    <row r="46" spans="2:13" ht="27.75" customHeight="1">
      <c r="B46" s="1202"/>
      <c r="C46" s="1203"/>
      <c r="D46" s="85"/>
      <c r="E46" s="1206" t="s">
        <v>29</v>
      </c>
      <c r="F46" s="1206"/>
      <c r="G46" s="1206"/>
      <c r="H46" s="1207"/>
      <c r="I46" s="86">
        <v>6</v>
      </c>
      <c r="J46" s="87">
        <v>4</v>
      </c>
      <c r="K46" s="87">
        <v>4</v>
      </c>
      <c r="L46" s="87">
        <v>3</v>
      </c>
      <c r="M46" s="88" t="s">
        <v>478</v>
      </c>
    </row>
    <row r="47" spans="2:13" ht="27.75" customHeight="1">
      <c r="B47" s="1202"/>
      <c r="C47" s="1203"/>
      <c r="D47" s="85"/>
      <c r="E47" s="1206" t="s">
        <v>30</v>
      </c>
      <c r="F47" s="1206"/>
      <c r="G47" s="1206"/>
      <c r="H47" s="1207"/>
      <c r="I47" s="86" t="s">
        <v>478</v>
      </c>
      <c r="J47" s="87" t="s">
        <v>478</v>
      </c>
      <c r="K47" s="87" t="s">
        <v>478</v>
      </c>
      <c r="L47" s="87" t="s">
        <v>478</v>
      </c>
      <c r="M47" s="88" t="s">
        <v>478</v>
      </c>
    </row>
    <row r="48" spans="2:13" ht="27.75" customHeight="1">
      <c r="B48" s="1204"/>
      <c r="C48" s="1205"/>
      <c r="D48" s="85"/>
      <c r="E48" s="1206" t="s">
        <v>31</v>
      </c>
      <c r="F48" s="1206"/>
      <c r="G48" s="1206"/>
      <c r="H48" s="1207"/>
      <c r="I48" s="86" t="s">
        <v>478</v>
      </c>
      <c r="J48" s="87" t="s">
        <v>478</v>
      </c>
      <c r="K48" s="87" t="s">
        <v>478</v>
      </c>
      <c r="L48" s="87" t="s">
        <v>478</v>
      </c>
      <c r="M48" s="88" t="s">
        <v>478</v>
      </c>
    </row>
    <row r="49" spans="2:13" ht="27.75" customHeight="1">
      <c r="B49" s="1200" t="s">
        <v>32</v>
      </c>
      <c r="C49" s="1201"/>
      <c r="D49" s="89"/>
      <c r="E49" s="1206" t="s">
        <v>33</v>
      </c>
      <c r="F49" s="1206"/>
      <c r="G49" s="1206"/>
      <c r="H49" s="1207"/>
      <c r="I49" s="86">
        <v>4395</v>
      </c>
      <c r="J49" s="87">
        <v>3970</v>
      </c>
      <c r="K49" s="87">
        <v>3985</v>
      </c>
      <c r="L49" s="87">
        <v>3555</v>
      </c>
      <c r="M49" s="88">
        <v>3671</v>
      </c>
    </row>
    <row r="50" spans="2:13" ht="27.75" customHeight="1">
      <c r="B50" s="1202"/>
      <c r="C50" s="1203"/>
      <c r="D50" s="85"/>
      <c r="E50" s="1206" t="s">
        <v>34</v>
      </c>
      <c r="F50" s="1206"/>
      <c r="G50" s="1206"/>
      <c r="H50" s="1207"/>
      <c r="I50" s="86">
        <v>228</v>
      </c>
      <c r="J50" s="87">
        <v>243</v>
      </c>
      <c r="K50" s="87">
        <v>229</v>
      </c>
      <c r="L50" s="87">
        <v>201</v>
      </c>
      <c r="M50" s="88">
        <v>171</v>
      </c>
    </row>
    <row r="51" spans="2:13" ht="27.75" customHeight="1">
      <c r="B51" s="1204"/>
      <c r="C51" s="1205"/>
      <c r="D51" s="85"/>
      <c r="E51" s="1206" t="s">
        <v>35</v>
      </c>
      <c r="F51" s="1206"/>
      <c r="G51" s="1206"/>
      <c r="H51" s="1207"/>
      <c r="I51" s="86">
        <v>16476</v>
      </c>
      <c r="J51" s="87">
        <v>17491</v>
      </c>
      <c r="K51" s="87">
        <v>17751</v>
      </c>
      <c r="L51" s="87">
        <v>18103</v>
      </c>
      <c r="M51" s="88">
        <v>18652</v>
      </c>
    </row>
    <row r="52" spans="2:13" ht="27.75" customHeight="1" thickBot="1">
      <c r="B52" s="1208" t="s">
        <v>20</v>
      </c>
      <c r="C52" s="1209"/>
      <c r="D52" s="90"/>
      <c r="E52" s="1210" t="s">
        <v>36</v>
      </c>
      <c r="F52" s="1210"/>
      <c r="G52" s="1210"/>
      <c r="H52" s="1211"/>
      <c r="I52" s="91">
        <v>8459</v>
      </c>
      <c r="J52" s="92">
        <v>8184</v>
      </c>
      <c r="K52" s="92">
        <v>7929</v>
      </c>
      <c r="L52" s="92">
        <v>7724</v>
      </c>
      <c r="M52" s="93">
        <v>7363</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6"/>
      <c r="H43" s="1217"/>
      <c r="I43" s="1217"/>
      <c r="J43" s="1217"/>
      <c r="K43" s="1217"/>
      <c r="L43" s="1217"/>
      <c r="M43" s="1217"/>
      <c r="N43" s="1217"/>
      <c r="O43" s="1218"/>
    </row>
    <row r="44" spans="2:17">
      <c r="B44" s="248"/>
      <c r="C44" s="244"/>
      <c r="D44" s="244"/>
      <c r="E44" s="244"/>
      <c r="F44" s="244"/>
      <c r="G44" s="1219"/>
      <c r="H44" s="1220"/>
      <c r="I44" s="1220"/>
      <c r="J44" s="1220"/>
      <c r="K44" s="1220"/>
      <c r="L44" s="1220"/>
      <c r="M44" s="1220"/>
      <c r="N44" s="1220"/>
      <c r="O44" s="1221"/>
    </row>
    <row r="45" spans="2:17">
      <c r="B45" s="248"/>
      <c r="C45" s="244"/>
      <c r="D45" s="244"/>
      <c r="E45" s="244"/>
      <c r="F45" s="244"/>
      <c r="G45" s="1219"/>
      <c r="H45" s="1220"/>
      <c r="I45" s="1220"/>
      <c r="J45" s="1220"/>
      <c r="K45" s="1220"/>
      <c r="L45" s="1220"/>
      <c r="M45" s="1220"/>
      <c r="N45" s="1220"/>
      <c r="O45" s="1221"/>
    </row>
    <row r="46" spans="2:17">
      <c r="B46" s="248"/>
      <c r="C46" s="244"/>
      <c r="D46" s="244"/>
      <c r="E46" s="244"/>
      <c r="F46" s="244"/>
      <c r="G46" s="1219"/>
      <c r="H46" s="1220"/>
      <c r="I46" s="1220"/>
      <c r="J46" s="1220"/>
      <c r="K46" s="1220"/>
      <c r="L46" s="1220"/>
      <c r="M46" s="1220"/>
      <c r="N46" s="1220"/>
      <c r="O46" s="1221"/>
    </row>
    <row r="47" spans="2:17">
      <c r="B47" s="248"/>
      <c r="C47" s="244"/>
      <c r="D47" s="244"/>
      <c r="E47" s="244"/>
      <c r="F47" s="244"/>
      <c r="G47" s="1222"/>
      <c r="H47" s="1223"/>
      <c r="I47" s="1223"/>
      <c r="J47" s="1223"/>
      <c r="K47" s="1223"/>
      <c r="L47" s="1223"/>
      <c r="M47" s="1223"/>
      <c r="N47" s="1223"/>
      <c r="O47" s="1224"/>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5"/>
      <c r="H50" s="1226"/>
      <c r="I50" s="1226"/>
      <c r="J50" s="1227"/>
      <c r="K50" s="354" t="s">
        <v>517</v>
      </c>
      <c r="L50" s="354" t="s">
        <v>518</v>
      </c>
      <c r="M50" s="354" t="s">
        <v>519</v>
      </c>
      <c r="N50" s="354" t="s">
        <v>520</v>
      </c>
      <c r="O50" s="354" t="s">
        <v>521</v>
      </c>
    </row>
    <row r="51" spans="1:17">
      <c r="B51" s="248"/>
      <c r="C51" s="244"/>
      <c r="D51" s="244"/>
      <c r="E51" s="244"/>
      <c r="F51" s="244"/>
      <c r="G51" s="1228" t="s">
        <v>554</v>
      </c>
      <c r="H51" s="1229"/>
      <c r="I51" s="1234" t="s">
        <v>555</v>
      </c>
      <c r="J51" s="1234"/>
      <c r="K51" s="1236"/>
      <c r="L51" s="1236"/>
      <c r="M51" s="1236"/>
      <c r="N51" s="1236"/>
      <c r="O51" s="1236"/>
    </row>
    <row r="52" spans="1:17">
      <c r="B52" s="248"/>
      <c r="C52" s="244"/>
      <c r="D52" s="244"/>
      <c r="E52" s="244"/>
      <c r="F52" s="244"/>
      <c r="G52" s="1230"/>
      <c r="H52" s="1231"/>
      <c r="I52" s="1235"/>
      <c r="J52" s="1235"/>
      <c r="K52" s="1237"/>
      <c r="L52" s="1237"/>
      <c r="M52" s="1237"/>
      <c r="N52" s="1237"/>
      <c r="O52" s="1237"/>
    </row>
    <row r="53" spans="1:17">
      <c r="A53" s="355"/>
      <c r="B53" s="248"/>
      <c r="C53" s="244"/>
      <c r="D53" s="244"/>
      <c r="E53" s="244"/>
      <c r="F53" s="244"/>
      <c r="G53" s="1230"/>
      <c r="H53" s="1231"/>
      <c r="I53" s="1238" t="s">
        <v>556</v>
      </c>
      <c r="J53" s="1238"/>
      <c r="K53" s="1239"/>
      <c r="L53" s="1239"/>
      <c r="M53" s="1239"/>
      <c r="N53" s="1239"/>
      <c r="O53" s="1239"/>
    </row>
    <row r="54" spans="1:17">
      <c r="A54" s="355"/>
      <c r="B54" s="248"/>
      <c r="C54" s="244"/>
      <c r="D54" s="244"/>
      <c r="E54" s="244"/>
      <c r="F54" s="244"/>
      <c r="G54" s="1232"/>
      <c r="H54" s="1233"/>
      <c r="I54" s="1238"/>
      <c r="J54" s="1238"/>
      <c r="K54" s="1240"/>
      <c r="L54" s="1240"/>
      <c r="M54" s="1240"/>
      <c r="N54" s="1240"/>
      <c r="O54" s="1240"/>
    </row>
    <row r="55" spans="1:17">
      <c r="A55" s="355"/>
      <c r="B55" s="248"/>
      <c r="C55" s="244"/>
      <c r="D55" s="244"/>
      <c r="E55" s="244"/>
      <c r="F55" s="244"/>
      <c r="G55" s="1241" t="s">
        <v>557</v>
      </c>
      <c r="H55" s="1242"/>
      <c r="I55" s="1238" t="s">
        <v>555</v>
      </c>
      <c r="J55" s="1238"/>
      <c r="K55" s="1236"/>
      <c r="L55" s="1236"/>
      <c r="M55" s="1236"/>
      <c r="N55" s="1236"/>
      <c r="O55" s="1236"/>
    </row>
    <row r="56" spans="1:17">
      <c r="A56" s="355"/>
      <c r="B56" s="248"/>
      <c r="C56" s="244"/>
      <c r="D56" s="244"/>
      <c r="E56" s="244"/>
      <c r="F56" s="244"/>
      <c r="G56" s="1243"/>
      <c r="H56" s="1244"/>
      <c r="I56" s="1238"/>
      <c r="J56" s="1238"/>
      <c r="K56" s="1237"/>
      <c r="L56" s="1237"/>
      <c r="M56" s="1237"/>
      <c r="N56" s="1237"/>
      <c r="O56" s="1237"/>
    </row>
    <row r="57" spans="1:17" s="355" customFormat="1">
      <c r="B57" s="356"/>
      <c r="C57" s="352"/>
      <c r="D57" s="352"/>
      <c r="E57" s="352"/>
      <c r="F57" s="352"/>
      <c r="G57" s="1243"/>
      <c r="H57" s="1244"/>
      <c r="I57" s="1247" t="s">
        <v>556</v>
      </c>
      <c r="J57" s="1247"/>
      <c r="K57" s="1239"/>
      <c r="L57" s="1239"/>
      <c r="M57" s="1239"/>
      <c r="N57" s="1239"/>
      <c r="O57" s="1239"/>
      <c r="P57" s="357"/>
      <c r="Q57" s="356"/>
    </row>
    <row r="58" spans="1:17" s="355" customFormat="1">
      <c r="A58" s="243"/>
      <c r="B58" s="356"/>
      <c r="C58" s="352"/>
      <c r="D58" s="352"/>
      <c r="E58" s="352"/>
      <c r="F58" s="352"/>
      <c r="G58" s="1245"/>
      <c r="H58" s="1246"/>
      <c r="I58" s="1247"/>
      <c r="J58" s="1247"/>
      <c r="K58" s="1240"/>
      <c r="L58" s="1240"/>
      <c r="M58" s="1240"/>
      <c r="N58" s="1240"/>
      <c r="O58" s="124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8" t="s">
        <v>561</v>
      </c>
      <c r="H65" s="1217"/>
      <c r="I65" s="1217"/>
      <c r="J65" s="1217"/>
      <c r="K65" s="1217"/>
      <c r="L65" s="1217"/>
      <c r="M65" s="1217"/>
      <c r="N65" s="1217"/>
      <c r="O65" s="1218"/>
    </row>
    <row r="66" spans="2:30">
      <c r="B66" s="248"/>
      <c r="C66" s="244"/>
      <c r="D66" s="244"/>
      <c r="E66" s="244"/>
      <c r="F66" s="244"/>
      <c r="G66" s="1219"/>
      <c r="H66" s="1220"/>
      <c r="I66" s="1220"/>
      <c r="J66" s="1220"/>
      <c r="K66" s="1220"/>
      <c r="L66" s="1220"/>
      <c r="M66" s="1220"/>
      <c r="N66" s="1220"/>
      <c r="O66" s="1221"/>
    </row>
    <row r="67" spans="2:30">
      <c r="B67" s="248"/>
      <c r="C67" s="244"/>
      <c r="D67" s="244"/>
      <c r="E67" s="244"/>
      <c r="F67" s="244"/>
      <c r="G67" s="1219"/>
      <c r="H67" s="1220"/>
      <c r="I67" s="1220"/>
      <c r="J67" s="1220"/>
      <c r="K67" s="1220"/>
      <c r="L67" s="1220"/>
      <c r="M67" s="1220"/>
      <c r="N67" s="1220"/>
      <c r="O67" s="1221"/>
    </row>
    <row r="68" spans="2:30">
      <c r="B68" s="248"/>
      <c r="C68" s="244"/>
      <c r="D68" s="244"/>
      <c r="E68" s="244"/>
      <c r="F68" s="244"/>
      <c r="G68" s="1219"/>
      <c r="H68" s="1220"/>
      <c r="I68" s="1220"/>
      <c r="J68" s="1220"/>
      <c r="K68" s="1220"/>
      <c r="L68" s="1220"/>
      <c r="M68" s="1220"/>
      <c r="N68" s="1220"/>
      <c r="O68" s="1221"/>
    </row>
    <row r="69" spans="2:30">
      <c r="B69" s="248"/>
      <c r="C69" s="244"/>
      <c r="D69" s="244"/>
      <c r="E69" s="244"/>
      <c r="F69" s="244"/>
      <c r="G69" s="1222"/>
      <c r="H69" s="1223"/>
      <c r="I69" s="1223"/>
      <c r="J69" s="1223"/>
      <c r="K69" s="1223"/>
      <c r="L69" s="1223"/>
      <c r="M69" s="1223"/>
      <c r="N69" s="1223"/>
      <c r="O69" s="122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5"/>
      <c r="H72" s="1226"/>
      <c r="I72" s="1226"/>
      <c r="J72" s="1227"/>
      <c r="K72" s="354" t="s">
        <v>517</v>
      </c>
      <c r="L72" s="354" t="s">
        <v>518</v>
      </c>
      <c r="M72" s="354" t="s">
        <v>519</v>
      </c>
      <c r="N72" s="354" t="s">
        <v>520</v>
      </c>
      <c r="O72" s="354" t="s">
        <v>521</v>
      </c>
    </row>
    <row r="73" spans="2:30">
      <c r="B73" s="248"/>
      <c r="C73" s="244"/>
      <c r="D73" s="244"/>
      <c r="E73" s="244"/>
      <c r="F73" s="244"/>
      <c r="G73" s="1228" t="s">
        <v>554</v>
      </c>
      <c r="H73" s="1229"/>
      <c r="I73" s="1234" t="s">
        <v>555</v>
      </c>
      <c r="J73" s="1234"/>
      <c r="K73" s="1249">
        <v>85.1</v>
      </c>
      <c r="L73" s="1249">
        <v>84.4</v>
      </c>
      <c r="M73" s="1237">
        <v>80.8</v>
      </c>
      <c r="N73" s="1237">
        <v>80</v>
      </c>
      <c r="O73" s="1237">
        <v>75.5</v>
      </c>
      <c r="S73" s="243">
        <v>9.9</v>
      </c>
    </row>
    <row r="74" spans="2:30">
      <c r="B74" s="248"/>
      <c r="C74" s="244"/>
      <c r="D74" s="244"/>
      <c r="E74" s="244"/>
      <c r="F74" s="244"/>
      <c r="G74" s="1230"/>
      <c r="H74" s="1231"/>
      <c r="I74" s="1235"/>
      <c r="J74" s="1235"/>
      <c r="K74" s="1249"/>
      <c r="L74" s="1249"/>
      <c r="M74" s="1237"/>
      <c r="N74" s="1237"/>
      <c r="O74" s="1237"/>
    </row>
    <row r="75" spans="2:30">
      <c r="B75" s="248"/>
      <c r="C75" s="244"/>
      <c r="D75" s="244"/>
      <c r="E75" s="244"/>
      <c r="F75" s="244"/>
      <c r="G75" s="1230"/>
      <c r="H75" s="1231"/>
      <c r="I75" s="1238" t="s">
        <v>560</v>
      </c>
      <c r="J75" s="1238"/>
      <c r="K75" s="1250">
        <v>11.5</v>
      </c>
      <c r="L75" s="1250">
        <v>10.6</v>
      </c>
      <c r="M75" s="1250">
        <v>9.9</v>
      </c>
      <c r="N75" s="1250">
        <v>8.9</v>
      </c>
      <c r="O75" s="1250">
        <v>7.7</v>
      </c>
      <c r="U75" s="243">
        <v>81.2</v>
      </c>
      <c r="W75" s="243">
        <v>87.2</v>
      </c>
      <c r="Y75" s="243">
        <v>99.8</v>
      </c>
      <c r="AA75" s="243">
        <v>109.5</v>
      </c>
      <c r="AC75" s="243">
        <v>115.2</v>
      </c>
    </row>
    <row r="76" spans="2:30">
      <c r="B76" s="248"/>
      <c r="C76" s="244"/>
      <c r="D76" s="244"/>
      <c r="E76" s="244"/>
      <c r="F76" s="244"/>
      <c r="G76" s="1232"/>
      <c r="H76" s="1233"/>
      <c r="I76" s="1238"/>
      <c r="J76" s="1238"/>
      <c r="K76" s="1240"/>
      <c r="L76" s="1240"/>
      <c r="M76" s="1240"/>
      <c r="N76" s="1240"/>
      <c r="O76" s="1240"/>
    </row>
    <row r="77" spans="2:30">
      <c r="B77" s="248"/>
      <c r="C77" s="244"/>
      <c r="D77" s="244"/>
      <c r="E77" s="244"/>
      <c r="F77" s="244"/>
      <c r="G77" s="1241" t="s">
        <v>557</v>
      </c>
      <c r="H77" s="1242"/>
      <c r="I77" s="1238" t="s">
        <v>555</v>
      </c>
      <c r="J77" s="1238"/>
      <c r="K77" s="1249">
        <v>75.900000000000006</v>
      </c>
      <c r="L77" s="1249">
        <v>64.599999999999994</v>
      </c>
      <c r="M77" s="1237">
        <v>52.8</v>
      </c>
      <c r="N77" s="1237">
        <v>48.6</v>
      </c>
      <c r="O77" s="1237">
        <v>32.799999999999997</v>
      </c>
      <c r="R77" s="243">
        <v>12.3</v>
      </c>
      <c r="T77" s="243">
        <v>11.1</v>
      </c>
    </row>
    <row r="78" spans="2:30">
      <c r="B78" s="248"/>
      <c r="C78" s="244"/>
      <c r="D78" s="244"/>
      <c r="E78" s="244"/>
      <c r="F78" s="244"/>
      <c r="G78" s="1243"/>
      <c r="H78" s="1244"/>
      <c r="I78" s="1238"/>
      <c r="J78" s="1238"/>
      <c r="K78" s="1249"/>
      <c r="L78" s="1249"/>
      <c r="M78" s="1237"/>
      <c r="N78" s="1237"/>
      <c r="O78" s="1237"/>
    </row>
    <row r="79" spans="2:30">
      <c r="B79" s="248"/>
      <c r="C79" s="244"/>
      <c r="D79" s="244"/>
      <c r="E79" s="244"/>
      <c r="F79" s="244"/>
      <c r="G79" s="1243"/>
      <c r="H79" s="1244"/>
      <c r="I79" s="1251" t="s">
        <v>560</v>
      </c>
      <c r="J79" s="1247"/>
      <c r="K79" s="1252">
        <v>13.5</v>
      </c>
      <c r="L79" s="1252">
        <v>12.4</v>
      </c>
      <c r="M79" s="1252">
        <v>11.5</v>
      </c>
      <c r="N79" s="1252">
        <v>10.4</v>
      </c>
      <c r="O79" s="1252">
        <v>9.5</v>
      </c>
      <c r="V79" s="243">
        <v>53.5</v>
      </c>
      <c r="X79" s="243">
        <v>48.2</v>
      </c>
      <c r="Z79" s="243">
        <v>34.200000000000003</v>
      </c>
      <c r="AB79" s="243">
        <v>30.3</v>
      </c>
      <c r="AD79" s="243">
        <v>28.9</v>
      </c>
    </row>
    <row r="80" spans="2:30">
      <c r="B80" s="248"/>
      <c r="C80" s="244"/>
      <c r="D80" s="244"/>
      <c r="E80" s="244"/>
      <c r="F80" s="244"/>
      <c r="G80" s="1245"/>
      <c r="H80" s="1246"/>
      <c r="I80" s="1247"/>
      <c r="J80" s="1247"/>
      <c r="K80" s="1252"/>
      <c r="L80" s="1252"/>
      <c r="M80" s="1252"/>
      <c r="N80" s="1252"/>
      <c r="O80" s="125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516</v>
      </c>
      <c r="G2" s="111"/>
      <c r="H2" s="112"/>
    </row>
    <row r="3" spans="1:8">
      <c r="A3" s="108" t="s">
        <v>509</v>
      </c>
      <c r="B3" s="113"/>
      <c r="C3" s="114"/>
      <c r="D3" s="115">
        <v>78114</v>
      </c>
      <c r="E3" s="116"/>
      <c r="F3" s="117">
        <v>67088</v>
      </c>
      <c r="G3" s="118"/>
      <c r="H3" s="119"/>
    </row>
    <row r="4" spans="1:8">
      <c r="A4" s="120"/>
      <c r="B4" s="121"/>
      <c r="C4" s="122"/>
      <c r="D4" s="123">
        <v>26001</v>
      </c>
      <c r="E4" s="124"/>
      <c r="F4" s="125">
        <v>37146</v>
      </c>
      <c r="G4" s="126"/>
      <c r="H4" s="127"/>
    </row>
    <row r="5" spans="1:8">
      <c r="A5" s="108" t="s">
        <v>511</v>
      </c>
      <c r="B5" s="113"/>
      <c r="C5" s="114"/>
      <c r="D5" s="115">
        <v>114020</v>
      </c>
      <c r="E5" s="116"/>
      <c r="F5" s="117">
        <v>70489</v>
      </c>
      <c r="G5" s="118"/>
      <c r="H5" s="119"/>
    </row>
    <row r="6" spans="1:8">
      <c r="A6" s="120"/>
      <c r="B6" s="121"/>
      <c r="C6" s="122"/>
      <c r="D6" s="123">
        <v>43915</v>
      </c>
      <c r="E6" s="124"/>
      <c r="F6" s="125">
        <v>37817</v>
      </c>
      <c r="G6" s="126"/>
      <c r="H6" s="127"/>
    </row>
    <row r="7" spans="1:8">
      <c r="A7" s="108" t="s">
        <v>512</v>
      </c>
      <c r="B7" s="113"/>
      <c r="C7" s="114"/>
      <c r="D7" s="115">
        <v>121024</v>
      </c>
      <c r="E7" s="116"/>
      <c r="F7" s="117">
        <v>84389</v>
      </c>
      <c r="G7" s="118"/>
      <c r="H7" s="119"/>
    </row>
    <row r="8" spans="1:8">
      <c r="A8" s="120"/>
      <c r="B8" s="121"/>
      <c r="C8" s="122"/>
      <c r="D8" s="123">
        <v>55812</v>
      </c>
      <c r="E8" s="124"/>
      <c r="F8" s="125">
        <v>44339</v>
      </c>
      <c r="G8" s="126"/>
      <c r="H8" s="127"/>
    </row>
    <row r="9" spans="1:8">
      <c r="A9" s="108" t="s">
        <v>513</v>
      </c>
      <c r="B9" s="113"/>
      <c r="C9" s="114"/>
      <c r="D9" s="115">
        <v>99724</v>
      </c>
      <c r="E9" s="116"/>
      <c r="F9" s="117">
        <v>83623</v>
      </c>
      <c r="G9" s="118"/>
      <c r="H9" s="119"/>
    </row>
    <row r="10" spans="1:8">
      <c r="A10" s="120"/>
      <c r="B10" s="121"/>
      <c r="C10" s="122"/>
      <c r="D10" s="123">
        <v>58324</v>
      </c>
      <c r="E10" s="124"/>
      <c r="F10" s="125">
        <v>48787</v>
      </c>
      <c r="G10" s="126"/>
      <c r="H10" s="127"/>
    </row>
    <row r="11" spans="1:8">
      <c r="A11" s="108" t="s">
        <v>514</v>
      </c>
      <c r="B11" s="113"/>
      <c r="C11" s="114"/>
      <c r="D11" s="115">
        <v>114375</v>
      </c>
      <c r="E11" s="116"/>
      <c r="F11" s="117">
        <v>87974</v>
      </c>
      <c r="G11" s="118"/>
      <c r="H11" s="119"/>
    </row>
    <row r="12" spans="1:8">
      <c r="A12" s="120"/>
      <c r="B12" s="121"/>
      <c r="C12" s="128"/>
      <c r="D12" s="123">
        <v>65081</v>
      </c>
      <c r="E12" s="124"/>
      <c r="F12" s="125">
        <v>48183</v>
      </c>
      <c r="G12" s="126"/>
      <c r="H12" s="127"/>
    </row>
    <row r="13" spans="1:8">
      <c r="A13" s="108"/>
      <c r="B13" s="113"/>
      <c r="C13" s="129"/>
      <c r="D13" s="130">
        <v>105451</v>
      </c>
      <c r="E13" s="131"/>
      <c r="F13" s="132">
        <v>78713</v>
      </c>
      <c r="G13" s="133"/>
      <c r="H13" s="119"/>
    </row>
    <row r="14" spans="1:8">
      <c r="A14" s="120"/>
      <c r="B14" s="121"/>
      <c r="C14" s="122"/>
      <c r="D14" s="123">
        <v>49827</v>
      </c>
      <c r="E14" s="124"/>
      <c r="F14" s="125">
        <v>43254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4.74</v>
      </c>
      <c r="C19" s="134">
        <f>ROUND(VALUE(SUBSTITUTE(実質収支比率等に係る経年分析!G$48,"▲","-")),2)</f>
        <v>5.96</v>
      </c>
      <c r="D19" s="134">
        <f>ROUND(VALUE(SUBSTITUTE(実質収支比率等に係る経年分析!H$48,"▲","-")),2)</f>
        <v>3.99</v>
      </c>
      <c r="E19" s="134">
        <f>ROUND(VALUE(SUBSTITUTE(実質収支比率等に係る経年分析!I$48,"▲","-")),2)</f>
        <v>6.12</v>
      </c>
      <c r="F19" s="134">
        <f>ROUND(VALUE(SUBSTITUTE(実質収支比率等に係る経年分析!J$48,"▲","-")),2)</f>
        <v>4.67</v>
      </c>
    </row>
    <row r="20" spans="1:11">
      <c r="A20" s="134" t="s">
        <v>41</v>
      </c>
      <c r="B20" s="134">
        <f>ROUND(VALUE(SUBSTITUTE(実質収支比率等に係る経年分析!F$47,"▲","-")),2)</f>
        <v>14.92</v>
      </c>
      <c r="C20" s="134">
        <f>ROUND(VALUE(SUBSTITUTE(実質収支比率等に係る経年分析!G$47,"▲","-")),2)</f>
        <v>15.17</v>
      </c>
      <c r="D20" s="134">
        <f>ROUND(VALUE(SUBSTITUTE(実質収支比率等に係る経年分析!H$47,"▲","-")),2)</f>
        <v>15.79</v>
      </c>
      <c r="E20" s="134">
        <f>ROUND(VALUE(SUBSTITUTE(実質収支比率等に係る経年分析!I$47,"▲","-")),2)</f>
        <v>15.07</v>
      </c>
      <c r="F20" s="134">
        <f>ROUND(VALUE(SUBSTITUTE(実質収支比率等に係る経年分析!J$47,"▲","-")),2)</f>
        <v>15.71</v>
      </c>
    </row>
    <row r="21" spans="1:11">
      <c r="A21" s="134" t="s">
        <v>42</v>
      </c>
      <c r="B21" s="134">
        <f>IF(ISNUMBER(VALUE(SUBSTITUTE(実質収支比率等に係る経年分析!F$49,"▲","-"))),ROUND(VALUE(SUBSTITUTE(実質収支比率等に係る経年分析!F$49,"▲","-")),2),NA())</f>
        <v>3.1</v>
      </c>
      <c r="C21" s="134">
        <f>IF(ISNUMBER(VALUE(SUBSTITUTE(実質収支比率等に係る経年分析!G$49,"▲","-"))),ROUND(VALUE(SUBSTITUTE(実質収支比率等に係る経年分析!G$49,"▲","-")),2),NA())</f>
        <v>1.1299999999999999</v>
      </c>
      <c r="D21" s="134">
        <f>IF(ISNUMBER(VALUE(SUBSTITUTE(実質収支比率等に係る経年分析!H$49,"▲","-"))),ROUND(VALUE(SUBSTITUTE(実質収支比率等に係る経年分析!H$49,"▲","-")),2),NA())</f>
        <v>-1.06</v>
      </c>
      <c r="E21" s="134">
        <f>IF(ISNUMBER(VALUE(SUBSTITUTE(実質収支比率等に係る経年分析!I$49,"▲","-"))),ROUND(VALUE(SUBSTITUTE(実質収支比率等に係る経年分析!I$49,"▲","-")),2),NA())</f>
        <v>1.21</v>
      </c>
      <c r="F21" s="134">
        <f>IF(ISNUMBER(VALUE(SUBSTITUTE(実質収支比率等に係る経年分析!J$49,"▲","-"))),ROUND(VALUE(SUBSTITUTE(実質収支比率等に係る経年分析!J$49,"▲","-")),2),NA())</f>
        <v>-0.66</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戸別浄化槽整備事業特別会計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流域関連公共下水道事業特別会計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特定環境保全公共下水道事業特別会計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4.7300000000000004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8.7100000000000009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6.08</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1402</v>
      </c>
      <c r="E42" s="136"/>
      <c r="F42" s="136"/>
      <c r="G42" s="136">
        <f>'実質公債費比率（分子）の構造'!L$52</f>
        <v>1458</v>
      </c>
      <c r="H42" s="136"/>
      <c r="I42" s="136"/>
      <c r="J42" s="136">
        <f>'実質公債費比率（分子）の構造'!M$52</f>
        <v>1490</v>
      </c>
      <c r="K42" s="136"/>
      <c r="L42" s="136"/>
      <c r="M42" s="136">
        <f>'実質公債費比率（分子）の構造'!N$52</f>
        <v>1548</v>
      </c>
      <c r="N42" s="136"/>
      <c r="O42" s="136"/>
      <c r="P42" s="136">
        <f>'実質公債費比率（分子）の構造'!O$52</f>
        <v>1539</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c r="A45" s="136" t="s">
        <v>52</v>
      </c>
      <c r="B45" s="136">
        <f>'実質公債費比率（分子）の構造'!K$49</f>
        <v>8</v>
      </c>
      <c r="C45" s="136"/>
      <c r="D45" s="136"/>
      <c r="E45" s="136">
        <f>'実質公債費比率（分子）の構造'!L$49</f>
        <v>4</v>
      </c>
      <c r="F45" s="136"/>
      <c r="G45" s="136"/>
      <c r="H45" s="136">
        <f>'実質公債費比率（分子）の構造'!M$49</f>
        <v>4</v>
      </c>
      <c r="I45" s="136"/>
      <c r="J45" s="136"/>
      <c r="K45" s="136">
        <f>'実質公債費比率（分子）の構造'!N$49</f>
        <v>4</v>
      </c>
      <c r="L45" s="136"/>
      <c r="M45" s="136"/>
      <c r="N45" s="136">
        <f>'実質公債費比率（分子）の構造'!O$49</f>
        <v>4</v>
      </c>
      <c r="O45" s="136"/>
      <c r="P45" s="136"/>
    </row>
    <row r="46" spans="1:16">
      <c r="A46" s="136" t="s">
        <v>53</v>
      </c>
      <c r="B46" s="136">
        <f>'実質公債費比率（分子）の構造'!K$48</f>
        <v>499</v>
      </c>
      <c r="C46" s="136"/>
      <c r="D46" s="136"/>
      <c r="E46" s="136">
        <f>'実質公債費比率（分子）の構造'!L$48</f>
        <v>464</v>
      </c>
      <c r="F46" s="136"/>
      <c r="G46" s="136"/>
      <c r="H46" s="136">
        <f>'実質公債費比率（分子）の構造'!M$48</f>
        <v>475</v>
      </c>
      <c r="I46" s="136"/>
      <c r="J46" s="136"/>
      <c r="K46" s="136">
        <f>'実質公債費比率（分子）の構造'!N$48</f>
        <v>477</v>
      </c>
      <c r="L46" s="136"/>
      <c r="M46" s="136"/>
      <c r="N46" s="136">
        <f>'実質公債費比率（分子）の構造'!O$48</f>
        <v>482</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1989</v>
      </c>
      <c r="C49" s="136"/>
      <c r="D49" s="136"/>
      <c r="E49" s="136">
        <f>'実質公債費比率（分子）の構造'!L$45</f>
        <v>1964</v>
      </c>
      <c r="F49" s="136"/>
      <c r="G49" s="136"/>
      <c r="H49" s="136">
        <f>'実質公債費比率（分子）の構造'!M$45</f>
        <v>1885</v>
      </c>
      <c r="I49" s="136"/>
      <c r="J49" s="136"/>
      <c r="K49" s="136">
        <f>'実質公債費比率（分子）の構造'!N$45</f>
        <v>1827</v>
      </c>
      <c r="L49" s="136"/>
      <c r="M49" s="136"/>
      <c r="N49" s="136">
        <f>'実質公債費比率（分子）の構造'!O$45</f>
        <v>1679</v>
      </c>
      <c r="O49" s="136"/>
      <c r="P49" s="136"/>
    </row>
    <row r="50" spans="1:16">
      <c r="A50" s="136" t="s">
        <v>57</v>
      </c>
      <c r="B50" s="136" t="e">
        <f>NA()</f>
        <v>#N/A</v>
      </c>
      <c r="C50" s="136">
        <f>IF(ISNUMBER('実質公債費比率（分子）の構造'!K$53),'実質公債費比率（分子）の構造'!K$53,NA())</f>
        <v>1094</v>
      </c>
      <c r="D50" s="136" t="e">
        <f>NA()</f>
        <v>#N/A</v>
      </c>
      <c r="E50" s="136" t="e">
        <f>NA()</f>
        <v>#N/A</v>
      </c>
      <c r="F50" s="136">
        <f>IF(ISNUMBER('実質公債費比率（分子）の構造'!L$53),'実質公債費比率（分子）の構造'!L$53,NA())</f>
        <v>974</v>
      </c>
      <c r="G50" s="136" t="e">
        <f>NA()</f>
        <v>#N/A</v>
      </c>
      <c r="H50" s="136" t="e">
        <f>NA()</f>
        <v>#N/A</v>
      </c>
      <c r="I50" s="136">
        <f>IF(ISNUMBER('実質公債費比率（分子）の構造'!M$53),'実質公債費比率（分子）の構造'!M$53,NA())</f>
        <v>874</v>
      </c>
      <c r="J50" s="136" t="e">
        <f>NA()</f>
        <v>#N/A</v>
      </c>
      <c r="K50" s="136" t="e">
        <f>NA()</f>
        <v>#N/A</v>
      </c>
      <c r="L50" s="136">
        <f>IF(ISNUMBER('実質公債費比率（分子）の構造'!N$53),'実質公債費比率（分子）の構造'!N$53,NA())</f>
        <v>760</v>
      </c>
      <c r="M50" s="136" t="e">
        <f>NA()</f>
        <v>#N/A</v>
      </c>
      <c r="N50" s="136" t="e">
        <f>NA()</f>
        <v>#N/A</v>
      </c>
      <c r="O50" s="136">
        <f>IF(ISNUMBER('実質公債費比率（分子）の構造'!O$53),'実質公債費比率（分子）の構造'!O$53,NA())</f>
        <v>626</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16476</v>
      </c>
      <c r="E56" s="135"/>
      <c r="F56" s="135"/>
      <c r="G56" s="135">
        <f>'将来負担比率（分子）の構造'!J$51</f>
        <v>17491</v>
      </c>
      <c r="H56" s="135"/>
      <c r="I56" s="135"/>
      <c r="J56" s="135">
        <f>'将来負担比率（分子）の構造'!K$51</f>
        <v>17751</v>
      </c>
      <c r="K56" s="135"/>
      <c r="L56" s="135"/>
      <c r="M56" s="135">
        <f>'将来負担比率（分子）の構造'!L$51</f>
        <v>18103</v>
      </c>
      <c r="N56" s="135"/>
      <c r="O56" s="135"/>
      <c r="P56" s="135">
        <f>'将来負担比率（分子）の構造'!M$51</f>
        <v>18652</v>
      </c>
    </row>
    <row r="57" spans="1:16">
      <c r="A57" s="135" t="s">
        <v>34</v>
      </c>
      <c r="B57" s="135"/>
      <c r="C57" s="135"/>
      <c r="D57" s="135">
        <f>'将来負担比率（分子）の構造'!I$50</f>
        <v>228</v>
      </c>
      <c r="E57" s="135"/>
      <c r="F57" s="135"/>
      <c r="G57" s="135">
        <f>'将来負担比率（分子）の構造'!J$50</f>
        <v>243</v>
      </c>
      <c r="H57" s="135"/>
      <c r="I57" s="135"/>
      <c r="J57" s="135">
        <f>'将来負担比率（分子）の構造'!K$50</f>
        <v>229</v>
      </c>
      <c r="K57" s="135"/>
      <c r="L57" s="135"/>
      <c r="M57" s="135">
        <f>'将来負担比率（分子）の構造'!L$50</f>
        <v>201</v>
      </c>
      <c r="N57" s="135"/>
      <c r="O57" s="135"/>
      <c r="P57" s="135">
        <f>'将来負担比率（分子）の構造'!M$50</f>
        <v>171</v>
      </c>
    </row>
    <row r="58" spans="1:16">
      <c r="A58" s="135" t="s">
        <v>33</v>
      </c>
      <c r="B58" s="135"/>
      <c r="C58" s="135"/>
      <c r="D58" s="135">
        <f>'将来負担比率（分子）の構造'!I$49</f>
        <v>4395</v>
      </c>
      <c r="E58" s="135"/>
      <c r="F58" s="135"/>
      <c r="G58" s="135">
        <f>'将来負担比率（分子）の構造'!J$49</f>
        <v>3970</v>
      </c>
      <c r="H58" s="135"/>
      <c r="I58" s="135"/>
      <c r="J58" s="135">
        <f>'将来負担比率（分子）の構造'!K$49</f>
        <v>3985</v>
      </c>
      <c r="K58" s="135"/>
      <c r="L58" s="135"/>
      <c r="M58" s="135">
        <f>'将来負担比率（分子）の構造'!L$49</f>
        <v>3555</v>
      </c>
      <c r="N58" s="135"/>
      <c r="O58" s="135"/>
      <c r="P58" s="135">
        <f>'将来負担比率（分子）の構造'!M$49</f>
        <v>3671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v>
      </c>
      <c r="C61" s="135"/>
      <c r="D61" s="135"/>
      <c r="E61" s="135">
        <f>'将来負担比率（分子）の構造'!J$46</f>
        <v>4</v>
      </c>
      <c r="F61" s="135"/>
      <c r="G61" s="135"/>
      <c r="H61" s="135">
        <f>'将来負担比率（分子）の構造'!K$46</f>
        <v>4</v>
      </c>
      <c r="I61" s="135"/>
      <c r="J61" s="135"/>
      <c r="K61" s="135">
        <f>'将来負担比率（分子）の構造'!L$46</f>
        <v>3</v>
      </c>
      <c r="L61" s="135"/>
      <c r="M61" s="135"/>
      <c r="N61" s="135" t="str">
        <f>'将来負担比率（分子）の構造'!M$46</f>
        <v>-</v>
      </c>
      <c r="O61" s="135"/>
      <c r="P61" s="135"/>
    </row>
    <row r="62" spans="1:16">
      <c r="A62" s="135" t="s">
        <v>28</v>
      </c>
      <c r="B62" s="135">
        <f>'将来負担比率（分子）の構造'!I$45</f>
        <v>4435</v>
      </c>
      <c r="C62" s="135"/>
      <c r="D62" s="135"/>
      <c r="E62" s="135">
        <f>'将来負担比率（分子）の構造'!J$45</f>
        <v>4282</v>
      </c>
      <c r="F62" s="135"/>
      <c r="G62" s="135"/>
      <c r="H62" s="135">
        <f>'将来負担比率（分子）の構造'!K$45</f>
        <v>4062</v>
      </c>
      <c r="I62" s="135"/>
      <c r="J62" s="135"/>
      <c r="K62" s="135">
        <f>'将来負担比率（分子）の構造'!L$45</f>
        <v>3793</v>
      </c>
      <c r="L62" s="135"/>
      <c r="M62" s="135"/>
      <c r="N62" s="135">
        <f>'将来負担比率（分子）の構造'!M$45</f>
        <v>3648</v>
      </c>
      <c r="O62" s="135"/>
      <c r="P62" s="135"/>
    </row>
    <row r="63" spans="1:16">
      <c r="A63" s="135" t="s">
        <v>27</v>
      </c>
      <c r="B63" s="135">
        <f>'将来負担比率（分子）の構造'!I$44</f>
        <v>42</v>
      </c>
      <c r="C63" s="135"/>
      <c r="D63" s="135"/>
      <c r="E63" s="135">
        <f>'将来負担比率（分子）の構造'!J$44</f>
        <v>40</v>
      </c>
      <c r="F63" s="135"/>
      <c r="G63" s="135"/>
      <c r="H63" s="135">
        <f>'将来負担比率（分子）の構造'!K$44</f>
        <v>89</v>
      </c>
      <c r="I63" s="135"/>
      <c r="J63" s="135"/>
      <c r="K63" s="135">
        <f>'将来負担比率（分子）の構造'!L$44</f>
        <v>132</v>
      </c>
      <c r="L63" s="135"/>
      <c r="M63" s="135"/>
      <c r="N63" s="135">
        <f>'将来負担比率（分子）の構造'!M$44</f>
        <v>203</v>
      </c>
      <c r="O63" s="135"/>
      <c r="P63" s="135"/>
    </row>
    <row r="64" spans="1:16">
      <c r="A64" s="135" t="s">
        <v>26</v>
      </c>
      <c r="B64" s="135">
        <f>'将来負担比率（分子）の構造'!I$43</f>
        <v>7178</v>
      </c>
      <c r="C64" s="135"/>
      <c r="D64" s="135"/>
      <c r="E64" s="135">
        <f>'将来負担比率（分子）の構造'!J$43</f>
        <v>7013</v>
      </c>
      <c r="F64" s="135"/>
      <c r="G64" s="135"/>
      <c r="H64" s="135">
        <f>'将来負担比率（分子）の構造'!K$43</f>
        <v>6548</v>
      </c>
      <c r="I64" s="135"/>
      <c r="J64" s="135"/>
      <c r="K64" s="135">
        <f>'将来負担比率（分子）の構造'!L$43</f>
        <v>6181</v>
      </c>
      <c r="L64" s="135"/>
      <c r="M64" s="135"/>
      <c r="N64" s="135">
        <f>'将来負担比率（分子）の構造'!M$43</f>
        <v>5958</v>
      </c>
      <c r="O64" s="135"/>
      <c r="P64" s="135"/>
    </row>
    <row r="65" spans="1:16">
      <c r="A65" s="135" t="s">
        <v>25</v>
      </c>
      <c r="B65" s="135">
        <f>'将来負担比率（分子）の構造'!I$42</f>
        <v>1</v>
      </c>
      <c r="C65" s="135"/>
      <c r="D65" s="135"/>
      <c r="E65" s="135">
        <f>'将来負担比率（分子）の構造'!J$42</f>
        <v>1</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17897</v>
      </c>
      <c r="C66" s="135"/>
      <c r="D66" s="135"/>
      <c r="E66" s="135">
        <f>'将来負担比率（分子）の構造'!J$41</f>
        <v>18548</v>
      </c>
      <c r="F66" s="135"/>
      <c r="G66" s="135"/>
      <c r="H66" s="135">
        <f>'将来負担比率（分子）の構造'!K$41</f>
        <v>19191</v>
      </c>
      <c r="I66" s="135"/>
      <c r="J66" s="135"/>
      <c r="K66" s="135">
        <f>'将来負担比率（分子）の構造'!L$41</f>
        <v>19472</v>
      </c>
      <c r="L66" s="135"/>
      <c r="M66" s="135"/>
      <c r="N66" s="135">
        <f>'将来負担比率（分子）の構造'!M$41</f>
        <v>20045</v>
      </c>
      <c r="O66" s="135"/>
      <c r="P66" s="135"/>
    </row>
    <row r="67" spans="1:16">
      <c r="A67" s="135" t="s">
        <v>61</v>
      </c>
      <c r="B67" s="135" t="e">
        <f>NA()</f>
        <v>#N/A</v>
      </c>
      <c r="C67" s="135">
        <f>IF(ISNUMBER('将来負担比率（分子）の構造'!I$52), IF('将来負担比率（分子）の構造'!I$52 &lt; 0, 0, '将来負担比率（分子）の構造'!I$52), NA())</f>
        <v>8459</v>
      </c>
      <c r="D67" s="135" t="e">
        <f>NA()</f>
        <v>#N/A</v>
      </c>
      <c r="E67" s="135" t="e">
        <f>NA()</f>
        <v>#N/A</v>
      </c>
      <c r="F67" s="135">
        <f>IF(ISNUMBER('将来負担比率（分子）の構造'!J$52), IF('将来負担比率（分子）の構造'!J$52 &lt; 0, 0, '将来負担比率（分子）の構造'!J$52), NA())</f>
        <v>8184</v>
      </c>
      <c r="G67" s="135" t="e">
        <f>NA()</f>
        <v>#N/A</v>
      </c>
      <c r="H67" s="135" t="e">
        <f>NA()</f>
        <v>#N/A</v>
      </c>
      <c r="I67" s="135">
        <f>IF(ISNUMBER('将来負担比率（分子）の構造'!K$52), IF('将来負担比率（分子）の構造'!K$52 &lt; 0, 0, '将来負担比率（分子）の構造'!K$52), NA())</f>
        <v>7929</v>
      </c>
      <c r="J67" s="135" t="e">
        <f>NA()</f>
        <v>#N/A</v>
      </c>
      <c r="K67" s="135" t="e">
        <f>NA()</f>
        <v>#N/A</v>
      </c>
      <c r="L67" s="135">
        <f>IF(ISNUMBER('将来負担比率（分子）の構造'!L$52), IF('将来負担比率（分子）の構造'!L$52 &lt; 0, 0, '将来負担比率（分子）の構造'!L$52), NA())</f>
        <v>7724</v>
      </c>
      <c r="M67" s="135" t="e">
        <f>NA()</f>
        <v>#N/A</v>
      </c>
      <c r="N67" s="135" t="e">
        <f>NA()</f>
        <v>#N/A</v>
      </c>
      <c r="O67" s="135">
        <f>IF(ISNUMBER('将来負担比率（分子）の構造'!M$52), IF('将来負担比率（分子）の構造'!M$52 &lt; 0, 0, '将来負担比率（分子）の構造'!M$52), NA())</f>
        <v>7363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3664374</v>
      </c>
      <c r="S5" s="669"/>
      <c r="T5" s="669"/>
      <c r="U5" s="669"/>
      <c r="V5" s="669"/>
      <c r="W5" s="669"/>
      <c r="X5" s="669"/>
      <c r="Y5" s="716"/>
      <c r="Z5" s="729">
        <v>19</v>
      </c>
      <c r="AA5" s="729"/>
      <c r="AB5" s="729"/>
      <c r="AC5" s="729"/>
      <c r="AD5" s="730">
        <v>3664374</v>
      </c>
      <c r="AE5" s="730"/>
      <c r="AF5" s="730"/>
      <c r="AG5" s="730"/>
      <c r="AH5" s="730"/>
      <c r="AI5" s="730"/>
      <c r="AJ5" s="730"/>
      <c r="AK5" s="730"/>
      <c r="AL5" s="717">
        <v>34.299999999999997</v>
      </c>
      <c r="AM5" s="686"/>
      <c r="AN5" s="686"/>
      <c r="AO5" s="718"/>
      <c r="AP5" s="705" t="s">
        <v>204</v>
      </c>
      <c r="AQ5" s="706"/>
      <c r="AR5" s="706"/>
      <c r="AS5" s="706"/>
      <c r="AT5" s="706"/>
      <c r="AU5" s="706"/>
      <c r="AV5" s="706"/>
      <c r="AW5" s="706"/>
      <c r="AX5" s="706"/>
      <c r="AY5" s="706"/>
      <c r="AZ5" s="706"/>
      <c r="BA5" s="706"/>
      <c r="BB5" s="706"/>
      <c r="BC5" s="706"/>
      <c r="BD5" s="706"/>
      <c r="BE5" s="706"/>
      <c r="BF5" s="707"/>
      <c r="BG5" s="618">
        <v>3641952</v>
      </c>
      <c r="BH5" s="619"/>
      <c r="BI5" s="619"/>
      <c r="BJ5" s="619"/>
      <c r="BK5" s="619"/>
      <c r="BL5" s="619"/>
      <c r="BM5" s="619"/>
      <c r="BN5" s="620"/>
      <c r="BO5" s="671">
        <v>99.4</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269549</v>
      </c>
      <c r="S6" s="619"/>
      <c r="T6" s="619"/>
      <c r="U6" s="619"/>
      <c r="V6" s="619"/>
      <c r="W6" s="619"/>
      <c r="X6" s="619"/>
      <c r="Y6" s="620"/>
      <c r="Z6" s="671">
        <v>1.4</v>
      </c>
      <c r="AA6" s="671"/>
      <c r="AB6" s="671"/>
      <c r="AC6" s="671"/>
      <c r="AD6" s="672">
        <v>269549</v>
      </c>
      <c r="AE6" s="672"/>
      <c r="AF6" s="672"/>
      <c r="AG6" s="672"/>
      <c r="AH6" s="672"/>
      <c r="AI6" s="672"/>
      <c r="AJ6" s="672"/>
      <c r="AK6" s="672"/>
      <c r="AL6" s="641">
        <v>2.5</v>
      </c>
      <c r="AM6" s="673"/>
      <c r="AN6" s="673"/>
      <c r="AO6" s="674"/>
      <c r="AP6" s="615" t="s">
        <v>210</v>
      </c>
      <c r="AQ6" s="616"/>
      <c r="AR6" s="616"/>
      <c r="AS6" s="616"/>
      <c r="AT6" s="616"/>
      <c r="AU6" s="616"/>
      <c r="AV6" s="616"/>
      <c r="AW6" s="616"/>
      <c r="AX6" s="616"/>
      <c r="AY6" s="616"/>
      <c r="AZ6" s="616"/>
      <c r="BA6" s="616"/>
      <c r="BB6" s="616"/>
      <c r="BC6" s="616"/>
      <c r="BD6" s="616"/>
      <c r="BE6" s="616"/>
      <c r="BF6" s="617"/>
      <c r="BG6" s="618">
        <v>3641952</v>
      </c>
      <c r="BH6" s="619"/>
      <c r="BI6" s="619"/>
      <c r="BJ6" s="619"/>
      <c r="BK6" s="619"/>
      <c r="BL6" s="619"/>
      <c r="BM6" s="619"/>
      <c r="BN6" s="620"/>
      <c r="BO6" s="671">
        <v>99.4</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164290</v>
      </c>
      <c r="CS6" s="619"/>
      <c r="CT6" s="619"/>
      <c r="CU6" s="619"/>
      <c r="CV6" s="619"/>
      <c r="CW6" s="619"/>
      <c r="CX6" s="619"/>
      <c r="CY6" s="620"/>
      <c r="CZ6" s="671">
        <v>0.9</v>
      </c>
      <c r="DA6" s="671"/>
      <c r="DB6" s="671"/>
      <c r="DC6" s="671"/>
      <c r="DD6" s="624" t="s">
        <v>205</v>
      </c>
      <c r="DE6" s="619"/>
      <c r="DF6" s="619"/>
      <c r="DG6" s="619"/>
      <c r="DH6" s="619"/>
      <c r="DI6" s="619"/>
      <c r="DJ6" s="619"/>
      <c r="DK6" s="619"/>
      <c r="DL6" s="619"/>
      <c r="DM6" s="619"/>
      <c r="DN6" s="619"/>
      <c r="DO6" s="619"/>
      <c r="DP6" s="620"/>
      <c r="DQ6" s="624">
        <v>164290</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5135</v>
      </c>
      <c r="S7" s="619"/>
      <c r="T7" s="619"/>
      <c r="U7" s="619"/>
      <c r="V7" s="619"/>
      <c r="W7" s="619"/>
      <c r="X7" s="619"/>
      <c r="Y7" s="620"/>
      <c r="Z7" s="671">
        <v>0</v>
      </c>
      <c r="AA7" s="671"/>
      <c r="AB7" s="671"/>
      <c r="AC7" s="671"/>
      <c r="AD7" s="672">
        <v>5135</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1525936</v>
      </c>
      <c r="BH7" s="619"/>
      <c r="BI7" s="619"/>
      <c r="BJ7" s="619"/>
      <c r="BK7" s="619"/>
      <c r="BL7" s="619"/>
      <c r="BM7" s="619"/>
      <c r="BN7" s="620"/>
      <c r="BO7" s="671">
        <v>41.6</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2942083</v>
      </c>
      <c r="CS7" s="619"/>
      <c r="CT7" s="619"/>
      <c r="CU7" s="619"/>
      <c r="CV7" s="619"/>
      <c r="CW7" s="619"/>
      <c r="CX7" s="619"/>
      <c r="CY7" s="620"/>
      <c r="CZ7" s="671">
        <v>15.8</v>
      </c>
      <c r="DA7" s="671"/>
      <c r="DB7" s="671"/>
      <c r="DC7" s="671"/>
      <c r="DD7" s="624">
        <v>254896</v>
      </c>
      <c r="DE7" s="619"/>
      <c r="DF7" s="619"/>
      <c r="DG7" s="619"/>
      <c r="DH7" s="619"/>
      <c r="DI7" s="619"/>
      <c r="DJ7" s="619"/>
      <c r="DK7" s="619"/>
      <c r="DL7" s="619"/>
      <c r="DM7" s="619"/>
      <c r="DN7" s="619"/>
      <c r="DO7" s="619"/>
      <c r="DP7" s="620"/>
      <c r="DQ7" s="624">
        <v>2437398</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19405</v>
      </c>
      <c r="S8" s="619"/>
      <c r="T8" s="619"/>
      <c r="U8" s="619"/>
      <c r="V8" s="619"/>
      <c r="W8" s="619"/>
      <c r="X8" s="619"/>
      <c r="Y8" s="620"/>
      <c r="Z8" s="671">
        <v>0.1</v>
      </c>
      <c r="AA8" s="671"/>
      <c r="AB8" s="671"/>
      <c r="AC8" s="671"/>
      <c r="AD8" s="672">
        <v>19405</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59154</v>
      </c>
      <c r="BH8" s="619"/>
      <c r="BI8" s="619"/>
      <c r="BJ8" s="619"/>
      <c r="BK8" s="619"/>
      <c r="BL8" s="619"/>
      <c r="BM8" s="619"/>
      <c r="BN8" s="620"/>
      <c r="BO8" s="671">
        <v>1.6</v>
      </c>
      <c r="BP8" s="671"/>
      <c r="BQ8" s="671"/>
      <c r="BR8" s="671"/>
      <c r="BS8" s="624" t="s">
        <v>106</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4651707</v>
      </c>
      <c r="CS8" s="619"/>
      <c r="CT8" s="619"/>
      <c r="CU8" s="619"/>
      <c r="CV8" s="619"/>
      <c r="CW8" s="619"/>
      <c r="CX8" s="619"/>
      <c r="CY8" s="620"/>
      <c r="CZ8" s="671">
        <v>25</v>
      </c>
      <c r="DA8" s="671"/>
      <c r="DB8" s="671"/>
      <c r="DC8" s="671"/>
      <c r="DD8" s="624">
        <v>55182</v>
      </c>
      <c r="DE8" s="619"/>
      <c r="DF8" s="619"/>
      <c r="DG8" s="619"/>
      <c r="DH8" s="619"/>
      <c r="DI8" s="619"/>
      <c r="DJ8" s="619"/>
      <c r="DK8" s="619"/>
      <c r="DL8" s="619"/>
      <c r="DM8" s="619"/>
      <c r="DN8" s="619"/>
      <c r="DO8" s="619"/>
      <c r="DP8" s="620"/>
      <c r="DQ8" s="624">
        <v>2441759</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18930</v>
      </c>
      <c r="S9" s="619"/>
      <c r="T9" s="619"/>
      <c r="U9" s="619"/>
      <c r="V9" s="619"/>
      <c r="W9" s="619"/>
      <c r="X9" s="619"/>
      <c r="Y9" s="620"/>
      <c r="Z9" s="671">
        <v>0.1</v>
      </c>
      <c r="AA9" s="671"/>
      <c r="AB9" s="671"/>
      <c r="AC9" s="671"/>
      <c r="AD9" s="672">
        <v>18930</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1322592</v>
      </c>
      <c r="BH9" s="619"/>
      <c r="BI9" s="619"/>
      <c r="BJ9" s="619"/>
      <c r="BK9" s="619"/>
      <c r="BL9" s="619"/>
      <c r="BM9" s="619"/>
      <c r="BN9" s="620"/>
      <c r="BO9" s="671">
        <v>36.1</v>
      </c>
      <c r="BP9" s="671"/>
      <c r="BQ9" s="671"/>
      <c r="BR9" s="671"/>
      <c r="BS9" s="624" t="s">
        <v>106</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1077972</v>
      </c>
      <c r="CS9" s="619"/>
      <c r="CT9" s="619"/>
      <c r="CU9" s="619"/>
      <c r="CV9" s="619"/>
      <c r="CW9" s="619"/>
      <c r="CX9" s="619"/>
      <c r="CY9" s="620"/>
      <c r="CZ9" s="671">
        <v>5.8</v>
      </c>
      <c r="DA9" s="671"/>
      <c r="DB9" s="671"/>
      <c r="DC9" s="671"/>
      <c r="DD9" s="624">
        <v>172</v>
      </c>
      <c r="DE9" s="619"/>
      <c r="DF9" s="619"/>
      <c r="DG9" s="619"/>
      <c r="DH9" s="619"/>
      <c r="DI9" s="619"/>
      <c r="DJ9" s="619"/>
      <c r="DK9" s="619"/>
      <c r="DL9" s="619"/>
      <c r="DM9" s="619"/>
      <c r="DN9" s="619"/>
      <c r="DO9" s="619"/>
      <c r="DP9" s="620"/>
      <c r="DQ9" s="624">
        <v>969922</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619396</v>
      </c>
      <c r="S10" s="619"/>
      <c r="T10" s="619"/>
      <c r="U10" s="619"/>
      <c r="V10" s="619"/>
      <c r="W10" s="619"/>
      <c r="X10" s="619"/>
      <c r="Y10" s="620"/>
      <c r="Z10" s="671">
        <v>3.2</v>
      </c>
      <c r="AA10" s="671"/>
      <c r="AB10" s="671"/>
      <c r="AC10" s="671"/>
      <c r="AD10" s="672">
        <v>619396</v>
      </c>
      <c r="AE10" s="672"/>
      <c r="AF10" s="672"/>
      <c r="AG10" s="672"/>
      <c r="AH10" s="672"/>
      <c r="AI10" s="672"/>
      <c r="AJ10" s="672"/>
      <c r="AK10" s="672"/>
      <c r="AL10" s="641">
        <v>5.8</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70007</v>
      </c>
      <c r="BH10" s="619"/>
      <c r="BI10" s="619"/>
      <c r="BJ10" s="619"/>
      <c r="BK10" s="619"/>
      <c r="BL10" s="619"/>
      <c r="BM10" s="619"/>
      <c r="BN10" s="620"/>
      <c r="BO10" s="671">
        <v>1.9</v>
      </c>
      <c r="BP10" s="671"/>
      <c r="BQ10" s="671"/>
      <c r="BR10" s="671"/>
      <c r="BS10" s="624" t="s">
        <v>106</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12749</v>
      </c>
      <c r="CS10" s="619"/>
      <c r="CT10" s="619"/>
      <c r="CU10" s="619"/>
      <c r="CV10" s="619"/>
      <c r="CW10" s="619"/>
      <c r="CX10" s="619"/>
      <c r="CY10" s="620"/>
      <c r="CZ10" s="671">
        <v>0.1</v>
      </c>
      <c r="DA10" s="671"/>
      <c r="DB10" s="671"/>
      <c r="DC10" s="671"/>
      <c r="DD10" s="624" t="s">
        <v>106</v>
      </c>
      <c r="DE10" s="619"/>
      <c r="DF10" s="619"/>
      <c r="DG10" s="619"/>
      <c r="DH10" s="619"/>
      <c r="DI10" s="619"/>
      <c r="DJ10" s="619"/>
      <c r="DK10" s="619"/>
      <c r="DL10" s="619"/>
      <c r="DM10" s="619"/>
      <c r="DN10" s="619"/>
      <c r="DO10" s="619"/>
      <c r="DP10" s="620"/>
      <c r="DQ10" s="624" t="s">
        <v>106</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145053</v>
      </c>
      <c r="S11" s="619"/>
      <c r="T11" s="619"/>
      <c r="U11" s="619"/>
      <c r="V11" s="619"/>
      <c r="W11" s="619"/>
      <c r="X11" s="619"/>
      <c r="Y11" s="620"/>
      <c r="Z11" s="671">
        <v>0.8</v>
      </c>
      <c r="AA11" s="671"/>
      <c r="AB11" s="671"/>
      <c r="AC11" s="671"/>
      <c r="AD11" s="672">
        <v>145053</v>
      </c>
      <c r="AE11" s="672"/>
      <c r="AF11" s="672"/>
      <c r="AG11" s="672"/>
      <c r="AH11" s="672"/>
      <c r="AI11" s="672"/>
      <c r="AJ11" s="672"/>
      <c r="AK11" s="672"/>
      <c r="AL11" s="641">
        <v>1.4</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74183</v>
      </c>
      <c r="BH11" s="619"/>
      <c r="BI11" s="619"/>
      <c r="BJ11" s="619"/>
      <c r="BK11" s="619"/>
      <c r="BL11" s="619"/>
      <c r="BM11" s="619"/>
      <c r="BN11" s="620"/>
      <c r="BO11" s="671">
        <v>2</v>
      </c>
      <c r="BP11" s="671"/>
      <c r="BQ11" s="671"/>
      <c r="BR11" s="671"/>
      <c r="BS11" s="624" t="s">
        <v>106</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1036671</v>
      </c>
      <c r="CS11" s="619"/>
      <c r="CT11" s="619"/>
      <c r="CU11" s="619"/>
      <c r="CV11" s="619"/>
      <c r="CW11" s="619"/>
      <c r="CX11" s="619"/>
      <c r="CY11" s="620"/>
      <c r="CZ11" s="671">
        <v>5.6</v>
      </c>
      <c r="DA11" s="671"/>
      <c r="DB11" s="671"/>
      <c r="DC11" s="671"/>
      <c r="DD11" s="624">
        <v>417236</v>
      </c>
      <c r="DE11" s="619"/>
      <c r="DF11" s="619"/>
      <c r="DG11" s="619"/>
      <c r="DH11" s="619"/>
      <c r="DI11" s="619"/>
      <c r="DJ11" s="619"/>
      <c r="DK11" s="619"/>
      <c r="DL11" s="619"/>
      <c r="DM11" s="619"/>
      <c r="DN11" s="619"/>
      <c r="DO11" s="619"/>
      <c r="DP11" s="620"/>
      <c r="DQ11" s="624">
        <v>598281</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106</v>
      </c>
      <c r="S12" s="619"/>
      <c r="T12" s="619"/>
      <c r="U12" s="619"/>
      <c r="V12" s="619"/>
      <c r="W12" s="619"/>
      <c r="X12" s="619"/>
      <c r="Y12" s="620"/>
      <c r="Z12" s="671" t="s">
        <v>106</v>
      </c>
      <c r="AA12" s="671"/>
      <c r="AB12" s="671"/>
      <c r="AC12" s="671"/>
      <c r="AD12" s="672" t="s">
        <v>106</v>
      </c>
      <c r="AE12" s="672"/>
      <c r="AF12" s="672"/>
      <c r="AG12" s="672"/>
      <c r="AH12" s="672"/>
      <c r="AI12" s="672"/>
      <c r="AJ12" s="672"/>
      <c r="AK12" s="672"/>
      <c r="AL12" s="641" t="s">
        <v>106</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1743192</v>
      </c>
      <c r="BH12" s="619"/>
      <c r="BI12" s="619"/>
      <c r="BJ12" s="619"/>
      <c r="BK12" s="619"/>
      <c r="BL12" s="619"/>
      <c r="BM12" s="619"/>
      <c r="BN12" s="620"/>
      <c r="BO12" s="671">
        <v>47.6</v>
      </c>
      <c r="BP12" s="671"/>
      <c r="BQ12" s="671"/>
      <c r="BR12" s="671"/>
      <c r="BS12" s="624" t="s">
        <v>106</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353686</v>
      </c>
      <c r="CS12" s="619"/>
      <c r="CT12" s="619"/>
      <c r="CU12" s="619"/>
      <c r="CV12" s="619"/>
      <c r="CW12" s="619"/>
      <c r="CX12" s="619"/>
      <c r="CY12" s="620"/>
      <c r="CZ12" s="671">
        <v>1.9</v>
      </c>
      <c r="DA12" s="671"/>
      <c r="DB12" s="671"/>
      <c r="DC12" s="671"/>
      <c r="DD12" s="624">
        <v>38815</v>
      </c>
      <c r="DE12" s="619"/>
      <c r="DF12" s="619"/>
      <c r="DG12" s="619"/>
      <c r="DH12" s="619"/>
      <c r="DI12" s="619"/>
      <c r="DJ12" s="619"/>
      <c r="DK12" s="619"/>
      <c r="DL12" s="619"/>
      <c r="DM12" s="619"/>
      <c r="DN12" s="619"/>
      <c r="DO12" s="619"/>
      <c r="DP12" s="620"/>
      <c r="DQ12" s="624">
        <v>243561</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48861</v>
      </c>
      <c r="S13" s="619"/>
      <c r="T13" s="619"/>
      <c r="U13" s="619"/>
      <c r="V13" s="619"/>
      <c r="W13" s="619"/>
      <c r="X13" s="619"/>
      <c r="Y13" s="620"/>
      <c r="Z13" s="671">
        <v>0.3</v>
      </c>
      <c r="AA13" s="671"/>
      <c r="AB13" s="671"/>
      <c r="AC13" s="671"/>
      <c r="AD13" s="672">
        <v>48861</v>
      </c>
      <c r="AE13" s="672"/>
      <c r="AF13" s="672"/>
      <c r="AG13" s="672"/>
      <c r="AH13" s="672"/>
      <c r="AI13" s="672"/>
      <c r="AJ13" s="672"/>
      <c r="AK13" s="672"/>
      <c r="AL13" s="641">
        <v>0.5</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1736190</v>
      </c>
      <c r="BH13" s="619"/>
      <c r="BI13" s="619"/>
      <c r="BJ13" s="619"/>
      <c r="BK13" s="619"/>
      <c r="BL13" s="619"/>
      <c r="BM13" s="619"/>
      <c r="BN13" s="620"/>
      <c r="BO13" s="671">
        <v>47.4</v>
      </c>
      <c r="BP13" s="671"/>
      <c r="BQ13" s="671"/>
      <c r="BR13" s="671"/>
      <c r="BS13" s="624" t="s">
        <v>106</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1987011</v>
      </c>
      <c r="CS13" s="619"/>
      <c r="CT13" s="619"/>
      <c r="CU13" s="619"/>
      <c r="CV13" s="619"/>
      <c r="CW13" s="619"/>
      <c r="CX13" s="619"/>
      <c r="CY13" s="620"/>
      <c r="CZ13" s="671">
        <v>10.7</v>
      </c>
      <c r="DA13" s="671"/>
      <c r="DB13" s="671"/>
      <c r="DC13" s="671"/>
      <c r="DD13" s="624">
        <v>1189135</v>
      </c>
      <c r="DE13" s="619"/>
      <c r="DF13" s="619"/>
      <c r="DG13" s="619"/>
      <c r="DH13" s="619"/>
      <c r="DI13" s="619"/>
      <c r="DJ13" s="619"/>
      <c r="DK13" s="619"/>
      <c r="DL13" s="619"/>
      <c r="DM13" s="619"/>
      <c r="DN13" s="619"/>
      <c r="DO13" s="619"/>
      <c r="DP13" s="620"/>
      <c r="DQ13" s="624">
        <v>1599009</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106</v>
      </c>
      <c r="S14" s="619"/>
      <c r="T14" s="619"/>
      <c r="U14" s="619"/>
      <c r="V14" s="619"/>
      <c r="W14" s="619"/>
      <c r="X14" s="619"/>
      <c r="Y14" s="620"/>
      <c r="Z14" s="671" t="s">
        <v>106</v>
      </c>
      <c r="AA14" s="671"/>
      <c r="AB14" s="671"/>
      <c r="AC14" s="671"/>
      <c r="AD14" s="672" t="s">
        <v>106</v>
      </c>
      <c r="AE14" s="672"/>
      <c r="AF14" s="672"/>
      <c r="AG14" s="672"/>
      <c r="AH14" s="672"/>
      <c r="AI14" s="672"/>
      <c r="AJ14" s="672"/>
      <c r="AK14" s="672"/>
      <c r="AL14" s="641" t="s">
        <v>106</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93650</v>
      </c>
      <c r="BH14" s="619"/>
      <c r="BI14" s="619"/>
      <c r="BJ14" s="619"/>
      <c r="BK14" s="619"/>
      <c r="BL14" s="619"/>
      <c r="BM14" s="619"/>
      <c r="BN14" s="620"/>
      <c r="BO14" s="671">
        <v>2.6</v>
      </c>
      <c r="BP14" s="671"/>
      <c r="BQ14" s="671"/>
      <c r="BR14" s="671"/>
      <c r="BS14" s="624" t="s">
        <v>106</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990527</v>
      </c>
      <c r="CS14" s="619"/>
      <c r="CT14" s="619"/>
      <c r="CU14" s="619"/>
      <c r="CV14" s="619"/>
      <c r="CW14" s="619"/>
      <c r="CX14" s="619"/>
      <c r="CY14" s="620"/>
      <c r="CZ14" s="671">
        <v>5.3</v>
      </c>
      <c r="DA14" s="671"/>
      <c r="DB14" s="671"/>
      <c r="DC14" s="671"/>
      <c r="DD14" s="624">
        <v>161956</v>
      </c>
      <c r="DE14" s="619"/>
      <c r="DF14" s="619"/>
      <c r="DG14" s="619"/>
      <c r="DH14" s="619"/>
      <c r="DI14" s="619"/>
      <c r="DJ14" s="619"/>
      <c r="DK14" s="619"/>
      <c r="DL14" s="619"/>
      <c r="DM14" s="619"/>
      <c r="DN14" s="619"/>
      <c r="DO14" s="619"/>
      <c r="DP14" s="620"/>
      <c r="DQ14" s="624">
        <v>828811</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12055</v>
      </c>
      <c r="S15" s="619"/>
      <c r="T15" s="619"/>
      <c r="U15" s="619"/>
      <c r="V15" s="619"/>
      <c r="W15" s="619"/>
      <c r="X15" s="619"/>
      <c r="Y15" s="620"/>
      <c r="Z15" s="671">
        <v>0.1</v>
      </c>
      <c r="AA15" s="671"/>
      <c r="AB15" s="671"/>
      <c r="AC15" s="671"/>
      <c r="AD15" s="672">
        <v>12055</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275975</v>
      </c>
      <c r="BH15" s="619"/>
      <c r="BI15" s="619"/>
      <c r="BJ15" s="619"/>
      <c r="BK15" s="619"/>
      <c r="BL15" s="619"/>
      <c r="BM15" s="619"/>
      <c r="BN15" s="620"/>
      <c r="BO15" s="671">
        <v>7.5</v>
      </c>
      <c r="BP15" s="671"/>
      <c r="BQ15" s="671"/>
      <c r="BR15" s="671"/>
      <c r="BS15" s="624" t="s">
        <v>106</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3684075</v>
      </c>
      <c r="CS15" s="619"/>
      <c r="CT15" s="619"/>
      <c r="CU15" s="619"/>
      <c r="CV15" s="619"/>
      <c r="CW15" s="619"/>
      <c r="CX15" s="619"/>
      <c r="CY15" s="620"/>
      <c r="CZ15" s="671">
        <v>19.8</v>
      </c>
      <c r="DA15" s="671"/>
      <c r="DB15" s="671"/>
      <c r="DC15" s="671"/>
      <c r="DD15" s="624">
        <v>2080293</v>
      </c>
      <c r="DE15" s="619"/>
      <c r="DF15" s="619"/>
      <c r="DG15" s="619"/>
      <c r="DH15" s="619"/>
      <c r="DI15" s="619"/>
      <c r="DJ15" s="619"/>
      <c r="DK15" s="619"/>
      <c r="DL15" s="619"/>
      <c r="DM15" s="619"/>
      <c r="DN15" s="619"/>
      <c r="DO15" s="619"/>
      <c r="DP15" s="620"/>
      <c r="DQ15" s="624">
        <v>1489826</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6256320</v>
      </c>
      <c r="S16" s="619"/>
      <c r="T16" s="619"/>
      <c r="U16" s="619"/>
      <c r="V16" s="619"/>
      <c r="W16" s="619"/>
      <c r="X16" s="619"/>
      <c r="Y16" s="620"/>
      <c r="Z16" s="671">
        <v>32.5</v>
      </c>
      <c r="AA16" s="671"/>
      <c r="AB16" s="671"/>
      <c r="AC16" s="671"/>
      <c r="AD16" s="672">
        <v>5870099</v>
      </c>
      <c r="AE16" s="672"/>
      <c r="AF16" s="672"/>
      <c r="AG16" s="672"/>
      <c r="AH16" s="672"/>
      <c r="AI16" s="672"/>
      <c r="AJ16" s="672"/>
      <c r="AK16" s="672"/>
      <c r="AL16" s="641">
        <v>54.9</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106</v>
      </c>
      <c r="BH16" s="619"/>
      <c r="BI16" s="619"/>
      <c r="BJ16" s="619"/>
      <c r="BK16" s="619"/>
      <c r="BL16" s="619"/>
      <c r="BM16" s="619"/>
      <c r="BN16" s="620"/>
      <c r="BO16" s="671" t="s">
        <v>106</v>
      </c>
      <c r="BP16" s="671"/>
      <c r="BQ16" s="671"/>
      <c r="BR16" s="671"/>
      <c r="BS16" s="624" t="s">
        <v>106</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106</v>
      </c>
      <c r="CS16" s="619"/>
      <c r="CT16" s="619"/>
      <c r="CU16" s="619"/>
      <c r="CV16" s="619"/>
      <c r="CW16" s="619"/>
      <c r="CX16" s="619"/>
      <c r="CY16" s="620"/>
      <c r="CZ16" s="671" t="s">
        <v>106</v>
      </c>
      <c r="DA16" s="671"/>
      <c r="DB16" s="671"/>
      <c r="DC16" s="671"/>
      <c r="DD16" s="624" t="s">
        <v>106</v>
      </c>
      <c r="DE16" s="619"/>
      <c r="DF16" s="619"/>
      <c r="DG16" s="619"/>
      <c r="DH16" s="619"/>
      <c r="DI16" s="619"/>
      <c r="DJ16" s="619"/>
      <c r="DK16" s="619"/>
      <c r="DL16" s="619"/>
      <c r="DM16" s="619"/>
      <c r="DN16" s="619"/>
      <c r="DO16" s="619"/>
      <c r="DP16" s="620"/>
      <c r="DQ16" s="624" t="s">
        <v>106</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5870099</v>
      </c>
      <c r="S17" s="619"/>
      <c r="T17" s="619"/>
      <c r="U17" s="619"/>
      <c r="V17" s="619"/>
      <c r="W17" s="619"/>
      <c r="X17" s="619"/>
      <c r="Y17" s="620"/>
      <c r="Z17" s="671">
        <v>30.5</v>
      </c>
      <c r="AA17" s="671"/>
      <c r="AB17" s="671"/>
      <c r="AC17" s="671"/>
      <c r="AD17" s="672">
        <v>5870099</v>
      </c>
      <c r="AE17" s="672"/>
      <c r="AF17" s="672"/>
      <c r="AG17" s="672"/>
      <c r="AH17" s="672"/>
      <c r="AI17" s="672"/>
      <c r="AJ17" s="672"/>
      <c r="AK17" s="672"/>
      <c r="AL17" s="641">
        <v>54.9</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v>3199</v>
      </c>
      <c r="BH17" s="619"/>
      <c r="BI17" s="619"/>
      <c r="BJ17" s="619"/>
      <c r="BK17" s="619"/>
      <c r="BL17" s="619"/>
      <c r="BM17" s="619"/>
      <c r="BN17" s="620"/>
      <c r="BO17" s="671">
        <v>0.1</v>
      </c>
      <c r="BP17" s="671"/>
      <c r="BQ17" s="671"/>
      <c r="BR17" s="671"/>
      <c r="BS17" s="624" t="s">
        <v>106</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1678583</v>
      </c>
      <c r="CS17" s="619"/>
      <c r="CT17" s="619"/>
      <c r="CU17" s="619"/>
      <c r="CV17" s="619"/>
      <c r="CW17" s="619"/>
      <c r="CX17" s="619"/>
      <c r="CY17" s="620"/>
      <c r="CZ17" s="671">
        <v>9</v>
      </c>
      <c r="DA17" s="671"/>
      <c r="DB17" s="671"/>
      <c r="DC17" s="671"/>
      <c r="DD17" s="624" t="s">
        <v>106</v>
      </c>
      <c r="DE17" s="619"/>
      <c r="DF17" s="619"/>
      <c r="DG17" s="619"/>
      <c r="DH17" s="619"/>
      <c r="DI17" s="619"/>
      <c r="DJ17" s="619"/>
      <c r="DK17" s="619"/>
      <c r="DL17" s="619"/>
      <c r="DM17" s="619"/>
      <c r="DN17" s="619"/>
      <c r="DO17" s="619"/>
      <c r="DP17" s="620"/>
      <c r="DQ17" s="624">
        <v>1632625</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376074</v>
      </c>
      <c r="S18" s="619"/>
      <c r="T18" s="619"/>
      <c r="U18" s="619"/>
      <c r="V18" s="619"/>
      <c r="W18" s="619"/>
      <c r="X18" s="619"/>
      <c r="Y18" s="620"/>
      <c r="Z18" s="671">
        <v>2</v>
      </c>
      <c r="AA18" s="671"/>
      <c r="AB18" s="671"/>
      <c r="AC18" s="671"/>
      <c r="AD18" s="672" t="s">
        <v>106</v>
      </c>
      <c r="AE18" s="672"/>
      <c r="AF18" s="672"/>
      <c r="AG18" s="672"/>
      <c r="AH18" s="672"/>
      <c r="AI18" s="672"/>
      <c r="AJ18" s="672"/>
      <c r="AK18" s="672"/>
      <c r="AL18" s="641" t="s">
        <v>106</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106</v>
      </c>
      <c r="BH18" s="619"/>
      <c r="BI18" s="619"/>
      <c r="BJ18" s="619"/>
      <c r="BK18" s="619"/>
      <c r="BL18" s="619"/>
      <c r="BM18" s="619"/>
      <c r="BN18" s="620"/>
      <c r="BO18" s="671" t="s">
        <v>106</v>
      </c>
      <c r="BP18" s="671"/>
      <c r="BQ18" s="671"/>
      <c r="BR18" s="671"/>
      <c r="BS18" s="624" t="s">
        <v>106</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106</v>
      </c>
      <c r="CS18" s="619"/>
      <c r="CT18" s="619"/>
      <c r="CU18" s="619"/>
      <c r="CV18" s="619"/>
      <c r="CW18" s="619"/>
      <c r="CX18" s="619"/>
      <c r="CY18" s="620"/>
      <c r="CZ18" s="671" t="s">
        <v>106</v>
      </c>
      <c r="DA18" s="671"/>
      <c r="DB18" s="671"/>
      <c r="DC18" s="671"/>
      <c r="DD18" s="624" t="s">
        <v>106</v>
      </c>
      <c r="DE18" s="619"/>
      <c r="DF18" s="619"/>
      <c r="DG18" s="619"/>
      <c r="DH18" s="619"/>
      <c r="DI18" s="619"/>
      <c r="DJ18" s="619"/>
      <c r="DK18" s="619"/>
      <c r="DL18" s="619"/>
      <c r="DM18" s="619"/>
      <c r="DN18" s="619"/>
      <c r="DO18" s="619"/>
      <c r="DP18" s="620"/>
      <c r="DQ18" s="624" t="s">
        <v>106</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10147</v>
      </c>
      <c r="S19" s="619"/>
      <c r="T19" s="619"/>
      <c r="U19" s="619"/>
      <c r="V19" s="619"/>
      <c r="W19" s="619"/>
      <c r="X19" s="619"/>
      <c r="Y19" s="620"/>
      <c r="Z19" s="671">
        <v>0.1</v>
      </c>
      <c r="AA19" s="671"/>
      <c r="AB19" s="671"/>
      <c r="AC19" s="671"/>
      <c r="AD19" s="672" t="s">
        <v>106</v>
      </c>
      <c r="AE19" s="672"/>
      <c r="AF19" s="672"/>
      <c r="AG19" s="672"/>
      <c r="AH19" s="672"/>
      <c r="AI19" s="672"/>
      <c r="AJ19" s="672"/>
      <c r="AK19" s="672"/>
      <c r="AL19" s="641" t="s">
        <v>106</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22422</v>
      </c>
      <c r="BH19" s="619"/>
      <c r="BI19" s="619"/>
      <c r="BJ19" s="619"/>
      <c r="BK19" s="619"/>
      <c r="BL19" s="619"/>
      <c r="BM19" s="619"/>
      <c r="BN19" s="620"/>
      <c r="BO19" s="671">
        <v>0.6</v>
      </c>
      <c r="BP19" s="671"/>
      <c r="BQ19" s="671"/>
      <c r="BR19" s="671"/>
      <c r="BS19" s="624" t="s">
        <v>106</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106</v>
      </c>
      <c r="CS19" s="619"/>
      <c r="CT19" s="619"/>
      <c r="CU19" s="619"/>
      <c r="CV19" s="619"/>
      <c r="CW19" s="619"/>
      <c r="CX19" s="619"/>
      <c r="CY19" s="620"/>
      <c r="CZ19" s="671" t="s">
        <v>106</v>
      </c>
      <c r="DA19" s="671"/>
      <c r="DB19" s="671"/>
      <c r="DC19" s="671"/>
      <c r="DD19" s="624" t="s">
        <v>106</v>
      </c>
      <c r="DE19" s="619"/>
      <c r="DF19" s="619"/>
      <c r="DG19" s="619"/>
      <c r="DH19" s="619"/>
      <c r="DI19" s="619"/>
      <c r="DJ19" s="619"/>
      <c r="DK19" s="619"/>
      <c r="DL19" s="619"/>
      <c r="DM19" s="619"/>
      <c r="DN19" s="619"/>
      <c r="DO19" s="619"/>
      <c r="DP19" s="620"/>
      <c r="DQ19" s="624" t="s">
        <v>106</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11059078</v>
      </c>
      <c r="S20" s="619"/>
      <c r="T20" s="619"/>
      <c r="U20" s="619"/>
      <c r="V20" s="619"/>
      <c r="W20" s="619"/>
      <c r="X20" s="619"/>
      <c r="Y20" s="620"/>
      <c r="Z20" s="671">
        <v>57.4</v>
      </c>
      <c r="AA20" s="671"/>
      <c r="AB20" s="671"/>
      <c r="AC20" s="671"/>
      <c r="AD20" s="672">
        <v>10672857</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22422</v>
      </c>
      <c r="BH20" s="619"/>
      <c r="BI20" s="619"/>
      <c r="BJ20" s="619"/>
      <c r="BK20" s="619"/>
      <c r="BL20" s="619"/>
      <c r="BM20" s="619"/>
      <c r="BN20" s="620"/>
      <c r="BO20" s="671">
        <v>0.6</v>
      </c>
      <c r="BP20" s="671"/>
      <c r="BQ20" s="671"/>
      <c r="BR20" s="671"/>
      <c r="BS20" s="624" t="s">
        <v>106</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18579354</v>
      </c>
      <c r="CS20" s="619"/>
      <c r="CT20" s="619"/>
      <c r="CU20" s="619"/>
      <c r="CV20" s="619"/>
      <c r="CW20" s="619"/>
      <c r="CX20" s="619"/>
      <c r="CY20" s="620"/>
      <c r="CZ20" s="671">
        <v>100</v>
      </c>
      <c r="DA20" s="671"/>
      <c r="DB20" s="671"/>
      <c r="DC20" s="671"/>
      <c r="DD20" s="624">
        <v>4197685</v>
      </c>
      <c r="DE20" s="619"/>
      <c r="DF20" s="619"/>
      <c r="DG20" s="619"/>
      <c r="DH20" s="619"/>
      <c r="DI20" s="619"/>
      <c r="DJ20" s="619"/>
      <c r="DK20" s="619"/>
      <c r="DL20" s="619"/>
      <c r="DM20" s="619"/>
      <c r="DN20" s="619"/>
      <c r="DO20" s="619"/>
      <c r="DP20" s="620"/>
      <c r="DQ20" s="624">
        <v>12405482</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3249</v>
      </c>
      <c r="S21" s="619"/>
      <c r="T21" s="619"/>
      <c r="U21" s="619"/>
      <c r="V21" s="619"/>
      <c r="W21" s="619"/>
      <c r="X21" s="619"/>
      <c r="Y21" s="620"/>
      <c r="Z21" s="671">
        <v>0</v>
      </c>
      <c r="AA21" s="671"/>
      <c r="AB21" s="671"/>
      <c r="AC21" s="671"/>
      <c r="AD21" s="672">
        <v>3249</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22422</v>
      </c>
      <c r="BH21" s="619"/>
      <c r="BI21" s="619"/>
      <c r="BJ21" s="619"/>
      <c r="BK21" s="619"/>
      <c r="BL21" s="619"/>
      <c r="BM21" s="619"/>
      <c r="BN21" s="620"/>
      <c r="BO21" s="671">
        <v>0.6</v>
      </c>
      <c r="BP21" s="671"/>
      <c r="BQ21" s="671"/>
      <c r="BR21" s="671"/>
      <c r="BS21" s="624" t="s">
        <v>106</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107162</v>
      </c>
      <c r="S22" s="619"/>
      <c r="T22" s="619"/>
      <c r="U22" s="619"/>
      <c r="V22" s="619"/>
      <c r="W22" s="619"/>
      <c r="X22" s="619"/>
      <c r="Y22" s="620"/>
      <c r="Z22" s="671">
        <v>0.6</v>
      </c>
      <c r="AA22" s="671"/>
      <c r="AB22" s="671"/>
      <c r="AC22" s="671"/>
      <c r="AD22" s="672" t="s">
        <v>106</v>
      </c>
      <c r="AE22" s="672"/>
      <c r="AF22" s="672"/>
      <c r="AG22" s="672"/>
      <c r="AH22" s="672"/>
      <c r="AI22" s="672"/>
      <c r="AJ22" s="672"/>
      <c r="AK22" s="672"/>
      <c r="AL22" s="641" t="s">
        <v>106</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106</v>
      </c>
      <c r="BH22" s="619"/>
      <c r="BI22" s="619"/>
      <c r="BJ22" s="619"/>
      <c r="BK22" s="619"/>
      <c r="BL22" s="619"/>
      <c r="BM22" s="619"/>
      <c r="BN22" s="620"/>
      <c r="BO22" s="671" t="s">
        <v>106</v>
      </c>
      <c r="BP22" s="671"/>
      <c r="BQ22" s="671"/>
      <c r="BR22" s="671"/>
      <c r="BS22" s="624" t="s">
        <v>106</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66207</v>
      </c>
      <c r="S23" s="619"/>
      <c r="T23" s="619"/>
      <c r="U23" s="619"/>
      <c r="V23" s="619"/>
      <c r="W23" s="619"/>
      <c r="X23" s="619"/>
      <c r="Y23" s="620"/>
      <c r="Z23" s="671">
        <v>0.3</v>
      </c>
      <c r="AA23" s="671"/>
      <c r="AB23" s="671"/>
      <c r="AC23" s="671"/>
      <c r="AD23" s="672" t="s">
        <v>106</v>
      </c>
      <c r="AE23" s="672"/>
      <c r="AF23" s="672"/>
      <c r="AG23" s="672"/>
      <c r="AH23" s="672"/>
      <c r="AI23" s="672"/>
      <c r="AJ23" s="672"/>
      <c r="AK23" s="672"/>
      <c r="AL23" s="641" t="s">
        <v>106</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106</v>
      </c>
      <c r="BH23" s="619"/>
      <c r="BI23" s="619"/>
      <c r="BJ23" s="619"/>
      <c r="BK23" s="619"/>
      <c r="BL23" s="619"/>
      <c r="BM23" s="619"/>
      <c r="BN23" s="620"/>
      <c r="BO23" s="671" t="s">
        <v>106</v>
      </c>
      <c r="BP23" s="671"/>
      <c r="BQ23" s="671"/>
      <c r="BR23" s="671"/>
      <c r="BS23" s="624" t="s">
        <v>106</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75171</v>
      </c>
      <c r="S24" s="619"/>
      <c r="T24" s="619"/>
      <c r="U24" s="619"/>
      <c r="V24" s="619"/>
      <c r="W24" s="619"/>
      <c r="X24" s="619"/>
      <c r="Y24" s="620"/>
      <c r="Z24" s="671">
        <v>0.4</v>
      </c>
      <c r="AA24" s="671"/>
      <c r="AB24" s="671"/>
      <c r="AC24" s="671"/>
      <c r="AD24" s="672" t="s">
        <v>106</v>
      </c>
      <c r="AE24" s="672"/>
      <c r="AF24" s="672"/>
      <c r="AG24" s="672"/>
      <c r="AH24" s="672"/>
      <c r="AI24" s="672"/>
      <c r="AJ24" s="672"/>
      <c r="AK24" s="672"/>
      <c r="AL24" s="641" t="s">
        <v>106</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106</v>
      </c>
      <c r="BH24" s="619"/>
      <c r="BI24" s="619"/>
      <c r="BJ24" s="619"/>
      <c r="BK24" s="619"/>
      <c r="BL24" s="619"/>
      <c r="BM24" s="619"/>
      <c r="BN24" s="620"/>
      <c r="BO24" s="671" t="s">
        <v>106</v>
      </c>
      <c r="BP24" s="671"/>
      <c r="BQ24" s="671"/>
      <c r="BR24" s="671"/>
      <c r="BS24" s="624" t="s">
        <v>106</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7113105</v>
      </c>
      <c r="CS24" s="669"/>
      <c r="CT24" s="669"/>
      <c r="CU24" s="669"/>
      <c r="CV24" s="669"/>
      <c r="CW24" s="669"/>
      <c r="CX24" s="669"/>
      <c r="CY24" s="716"/>
      <c r="CZ24" s="720">
        <v>38.299999999999997</v>
      </c>
      <c r="DA24" s="721"/>
      <c r="DB24" s="721"/>
      <c r="DC24" s="722"/>
      <c r="DD24" s="715">
        <v>5184058</v>
      </c>
      <c r="DE24" s="669"/>
      <c r="DF24" s="669"/>
      <c r="DG24" s="669"/>
      <c r="DH24" s="669"/>
      <c r="DI24" s="669"/>
      <c r="DJ24" s="669"/>
      <c r="DK24" s="716"/>
      <c r="DL24" s="715">
        <v>5167471</v>
      </c>
      <c r="DM24" s="669"/>
      <c r="DN24" s="669"/>
      <c r="DO24" s="669"/>
      <c r="DP24" s="669"/>
      <c r="DQ24" s="669"/>
      <c r="DR24" s="669"/>
      <c r="DS24" s="669"/>
      <c r="DT24" s="669"/>
      <c r="DU24" s="669"/>
      <c r="DV24" s="716"/>
      <c r="DW24" s="717">
        <v>45.5</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2552288</v>
      </c>
      <c r="S25" s="619"/>
      <c r="T25" s="619"/>
      <c r="U25" s="619"/>
      <c r="V25" s="619"/>
      <c r="W25" s="619"/>
      <c r="X25" s="619"/>
      <c r="Y25" s="620"/>
      <c r="Z25" s="671">
        <v>13.2</v>
      </c>
      <c r="AA25" s="671"/>
      <c r="AB25" s="671"/>
      <c r="AC25" s="671"/>
      <c r="AD25" s="672" t="s">
        <v>106</v>
      </c>
      <c r="AE25" s="672"/>
      <c r="AF25" s="672"/>
      <c r="AG25" s="672"/>
      <c r="AH25" s="672"/>
      <c r="AI25" s="672"/>
      <c r="AJ25" s="672"/>
      <c r="AK25" s="672"/>
      <c r="AL25" s="641" t="s">
        <v>106</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106</v>
      </c>
      <c r="BH25" s="619"/>
      <c r="BI25" s="619"/>
      <c r="BJ25" s="619"/>
      <c r="BK25" s="619"/>
      <c r="BL25" s="619"/>
      <c r="BM25" s="619"/>
      <c r="BN25" s="620"/>
      <c r="BO25" s="671" t="s">
        <v>106</v>
      </c>
      <c r="BP25" s="671"/>
      <c r="BQ25" s="671"/>
      <c r="BR25" s="671"/>
      <c r="BS25" s="624" t="s">
        <v>106</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2879910</v>
      </c>
      <c r="CS25" s="637"/>
      <c r="CT25" s="637"/>
      <c r="CU25" s="637"/>
      <c r="CV25" s="637"/>
      <c r="CW25" s="637"/>
      <c r="CX25" s="637"/>
      <c r="CY25" s="638"/>
      <c r="CZ25" s="621">
        <v>15.5</v>
      </c>
      <c r="DA25" s="639"/>
      <c r="DB25" s="639"/>
      <c r="DC25" s="640"/>
      <c r="DD25" s="624">
        <v>2792834</v>
      </c>
      <c r="DE25" s="637"/>
      <c r="DF25" s="637"/>
      <c r="DG25" s="637"/>
      <c r="DH25" s="637"/>
      <c r="DI25" s="637"/>
      <c r="DJ25" s="637"/>
      <c r="DK25" s="638"/>
      <c r="DL25" s="624">
        <v>2776247</v>
      </c>
      <c r="DM25" s="637"/>
      <c r="DN25" s="637"/>
      <c r="DO25" s="637"/>
      <c r="DP25" s="637"/>
      <c r="DQ25" s="637"/>
      <c r="DR25" s="637"/>
      <c r="DS25" s="637"/>
      <c r="DT25" s="637"/>
      <c r="DU25" s="637"/>
      <c r="DV25" s="638"/>
      <c r="DW25" s="641">
        <v>24.5</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106</v>
      </c>
      <c r="S26" s="619"/>
      <c r="T26" s="619"/>
      <c r="U26" s="619"/>
      <c r="V26" s="619"/>
      <c r="W26" s="619"/>
      <c r="X26" s="619"/>
      <c r="Y26" s="620"/>
      <c r="Z26" s="671" t="s">
        <v>106</v>
      </c>
      <c r="AA26" s="671"/>
      <c r="AB26" s="671"/>
      <c r="AC26" s="671"/>
      <c r="AD26" s="672" t="s">
        <v>106</v>
      </c>
      <c r="AE26" s="672"/>
      <c r="AF26" s="672"/>
      <c r="AG26" s="672"/>
      <c r="AH26" s="672"/>
      <c r="AI26" s="672"/>
      <c r="AJ26" s="672"/>
      <c r="AK26" s="672"/>
      <c r="AL26" s="641" t="s">
        <v>106</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106</v>
      </c>
      <c r="BH26" s="619"/>
      <c r="BI26" s="619"/>
      <c r="BJ26" s="619"/>
      <c r="BK26" s="619"/>
      <c r="BL26" s="619"/>
      <c r="BM26" s="619"/>
      <c r="BN26" s="620"/>
      <c r="BO26" s="671" t="s">
        <v>106</v>
      </c>
      <c r="BP26" s="671"/>
      <c r="BQ26" s="671"/>
      <c r="BR26" s="671"/>
      <c r="BS26" s="624" t="s">
        <v>106</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1786600</v>
      </c>
      <c r="CS26" s="619"/>
      <c r="CT26" s="619"/>
      <c r="CU26" s="619"/>
      <c r="CV26" s="619"/>
      <c r="CW26" s="619"/>
      <c r="CX26" s="619"/>
      <c r="CY26" s="620"/>
      <c r="CZ26" s="621">
        <v>9.6</v>
      </c>
      <c r="DA26" s="639"/>
      <c r="DB26" s="639"/>
      <c r="DC26" s="640"/>
      <c r="DD26" s="624">
        <v>1740340</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1192514</v>
      </c>
      <c r="S27" s="619"/>
      <c r="T27" s="619"/>
      <c r="U27" s="619"/>
      <c r="V27" s="619"/>
      <c r="W27" s="619"/>
      <c r="X27" s="619"/>
      <c r="Y27" s="620"/>
      <c r="Z27" s="671">
        <v>6.2</v>
      </c>
      <c r="AA27" s="671"/>
      <c r="AB27" s="671"/>
      <c r="AC27" s="671"/>
      <c r="AD27" s="672" t="s">
        <v>106</v>
      </c>
      <c r="AE27" s="672"/>
      <c r="AF27" s="672"/>
      <c r="AG27" s="672"/>
      <c r="AH27" s="672"/>
      <c r="AI27" s="672"/>
      <c r="AJ27" s="672"/>
      <c r="AK27" s="672"/>
      <c r="AL27" s="641" t="s">
        <v>106</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3664374</v>
      </c>
      <c r="BH27" s="619"/>
      <c r="BI27" s="619"/>
      <c r="BJ27" s="619"/>
      <c r="BK27" s="619"/>
      <c r="BL27" s="619"/>
      <c r="BM27" s="619"/>
      <c r="BN27" s="620"/>
      <c r="BO27" s="671">
        <v>100</v>
      </c>
      <c r="BP27" s="671"/>
      <c r="BQ27" s="671"/>
      <c r="BR27" s="671"/>
      <c r="BS27" s="624" t="s">
        <v>106</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2554612</v>
      </c>
      <c r="CS27" s="637"/>
      <c r="CT27" s="637"/>
      <c r="CU27" s="637"/>
      <c r="CV27" s="637"/>
      <c r="CW27" s="637"/>
      <c r="CX27" s="637"/>
      <c r="CY27" s="638"/>
      <c r="CZ27" s="621">
        <v>13.7</v>
      </c>
      <c r="DA27" s="639"/>
      <c r="DB27" s="639"/>
      <c r="DC27" s="640"/>
      <c r="DD27" s="624">
        <v>758599</v>
      </c>
      <c r="DE27" s="637"/>
      <c r="DF27" s="637"/>
      <c r="DG27" s="637"/>
      <c r="DH27" s="637"/>
      <c r="DI27" s="637"/>
      <c r="DJ27" s="637"/>
      <c r="DK27" s="638"/>
      <c r="DL27" s="624">
        <v>758599</v>
      </c>
      <c r="DM27" s="637"/>
      <c r="DN27" s="637"/>
      <c r="DO27" s="637"/>
      <c r="DP27" s="637"/>
      <c r="DQ27" s="637"/>
      <c r="DR27" s="637"/>
      <c r="DS27" s="637"/>
      <c r="DT27" s="637"/>
      <c r="DU27" s="637"/>
      <c r="DV27" s="638"/>
      <c r="DW27" s="641">
        <v>6.7</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92177</v>
      </c>
      <c r="S28" s="619"/>
      <c r="T28" s="619"/>
      <c r="U28" s="619"/>
      <c r="V28" s="619"/>
      <c r="W28" s="619"/>
      <c r="X28" s="619"/>
      <c r="Y28" s="620"/>
      <c r="Z28" s="671">
        <v>0.5</v>
      </c>
      <c r="AA28" s="671"/>
      <c r="AB28" s="671"/>
      <c r="AC28" s="671"/>
      <c r="AD28" s="672">
        <v>15888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1678583</v>
      </c>
      <c r="CS28" s="619"/>
      <c r="CT28" s="619"/>
      <c r="CU28" s="619"/>
      <c r="CV28" s="619"/>
      <c r="CW28" s="619"/>
      <c r="CX28" s="619"/>
      <c r="CY28" s="620"/>
      <c r="CZ28" s="621">
        <v>9</v>
      </c>
      <c r="DA28" s="639"/>
      <c r="DB28" s="639"/>
      <c r="DC28" s="640"/>
      <c r="DD28" s="624">
        <v>1632625</v>
      </c>
      <c r="DE28" s="619"/>
      <c r="DF28" s="619"/>
      <c r="DG28" s="619"/>
      <c r="DH28" s="619"/>
      <c r="DI28" s="619"/>
      <c r="DJ28" s="619"/>
      <c r="DK28" s="620"/>
      <c r="DL28" s="624">
        <v>1632625</v>
      </c>
      <c r="DM28" s="619"/>
      <c r="DN28" s="619"/>
      <c r="DO28" s="619"/>
      <c r="DP28" s="619"/>
      <c r="DQ28" s="619"/>
      <c r="DR28" s="619"/>
      <c r="DS28" s="619"/>
      <c r="DT28" s="619"/>
      <c r="DU28" s="619"/>
      <c r="DV28" s="620"/>
      <c r="DW28" s="641">
        <v>14.4</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113218</v>
      </c>
      <c r="S29" s="619"/>
      <c r="T29" s="619"/>
      <c r="U29" s="619"/>
      <c r="V29" s="619"/>
      <c r="W29" s="619"/>
      <c r="X29" s="619"/>
      <c r="Y29" s="620"/>
      <c r="Z29" s="671">
        <v>0.6</v>
      </c>
      <c r="AA29" s="671"/>
      <c r="AB29" s="671"/>
      <c r="AC29" s="671"/>
      <c r="AD29" s="672" t="s">
        <v>106</v>
      </c>
      <c r="AE29" s="672"/>
      <c r="AF29" s="672"/>
      <c r="AG29" s="672"/>
      <c r="AH29" s="672"/>
      <c r="AI29" s="672"/>
      <c r="AJ29" s="672"/>
      <c r="AK29" s="672"/>
      <c r="AL29" s="641" t="s">
        <v>106</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1678583</v>
      </c>
      <c r="CS29" s="637"/>
      <c r="CT29" s="637"/>
      <c r="CU29" s="637"/>
      <c r="CV29" s="637"/>
      <c r="CW29" s="637"/>
      <c r="CX29" s="637"/>
      <c r="CY29" s="638"/>
      <c r="CZ29" s="621">
        <v>9</v>
      </c>
      <c r="DA29" s="639"/>
      <c r="DB29" s="639"/>
      <c r="DC29" s="640"/>
      <c r="DD29" s="624">
        <v>1632625</v>
      </c>
      <c r="DE29" s="637"/>
      <c r="DF29" s="637"/>
      <c r="DG29" s="637"/>
      <c r="DH29" s="637"/>
      <c r="DI29" s="637"/>
      <c r="DJ29" s="637"/>
      <c r="DK29" s="638"/>
      <c r="DL29" s="624">
        <v>1632625</v>
      </c>
      <c r="DM29" s="637"/>
      <c r="DN29" s="637"/>
      <c r="DO29" s="637"/>
      <c r="DP29" s="637"/>
      <c r="DQ29" s="637"/>
      <c r="DR29" s="637"/>
      <c r="DS29" s="637"/>
      <c r="DT29" s="637"/>
      <c r="DU29" s="637"/>
      <c r="DV29" s="638"/>
      <c r="DW29" s="641">
        <v>14.4</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736859</v>
      </c>
      <c r="S30" s="619"/>
      <c r="T30" s="619"/>
      <c r="U30" s="619"/>
      <c r="V30" s="619"/>
      <c r="W30" s="619"/>
      <c r="X30" s="619"/>
      <c r="Y30" s="620"/>
      <c r="Z30" s="671">
        <v>3.8</v>
      </c>
      <c r="AA30" s="671"/>
      <c r="AB30" s="671"/>
      <c r="AC30" s="671"/>
      <c r="AD30" s="672" t="s">
        <v>106</v>
      </c>
      <c r="AE30" s="672"/>
      <c r="AF30" s="672"/>
      <c r="AG30" s="672"/>
      <c r="AH30" s="672"/>
      <c r="AI30" s="672"/>
      <c r="AJ30" s="672"/>
      <c r="AK30" s="672"/>
      <c r="AL30" s="641" t="s">
        <v>106</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98.7</v>
      </c>
      <c r="BH30" s="685"/>
      <c r="BI30" s="685"/>
      <c r="BJ30" s="685"/>
      <c r="BK30" s="685"/>
      <c r="BL30" s="685"/>
      <c r="BM30" s="686">
        <v>93.2</v>
      </c>
      <c r="BN30" s="685"/>
      <c r="BO30" s="685"/>
      <c r="BP30" s="685"/>
      <c r="BQ30" s="687"/>
      <c r="BR30" s="684">
        <v>98.1</v>
      </c>
      <c r="BS30" s="685"/>
      <c r="BT30" s="685"/>
      <c r="BU30" s="685"/>
      <c r="BV30" s="685"/>
      <c r="BW30" s="685"/>
      <c r="BX30" s="686">
        <v>91.5</v>
      </c>
      <c r="BY30" s="685"/>
      <c r="BZ30" s="685"/>
      <c r="CA30" s="685"/>
      <c r="CB30" s="687"/>
      <c r="CD30" s="690"/>
      <c r="CE30" s="691"/>
      <c r="CF30" s="655" t="s">
        <v>288</v>
      </c>
      <c r="CG30" s="652"/>
      <c r="CH30" s="652"/>
      <c r="CI30" s="652"/>
      <c r="CJ30" s="652"/>
      <c r="CK30" s="652"/>
      <c r="CL30" s="652"/>
      <c r="CM30" s="652"/>
      <c r="CN30" s="652"/>
      <c r="CO30" s="652"/>
      <c r="CP30" s="652"/>
      <c r="CQ30" s="653"/>
      <c r="CR30" s="618">
        <v>1445000</v>
      </c>
      <c r="CS30" s="619"/>
      <c r="CT30" s="619"/>
      <c r="CU30" s="619"/>
      <c r="CV30" s="619"/>
      <c r="CW30" s="619"/>
      <c r="CX30" s="619"/>
      <c r="CY30" s="620"/>
      <c r="CZ30" s="621">
        <v>7.8</v>
      </c>
      <c r="DA30" s="639"/>
      <c r="DB30" s="639"/>
      <c r="DC30" s="640"/>
      <c r="DD30" s="624">
        <v>1405218</v>
      </c>
      <c r="DE30" s="619"/>
      <c r="DF30" s="619"/>
      <c r="DG30" s="619"/>
      <c r="DH30" s="619"/>
      <c r="DI30" s="619"/>
      <c r="DJ30" s="619"/>
      <c r="DK30" s="620"/>
      <c r="DL30" s="624">
        <v>1405218</v>
      </c>
      <c r="DM30" s="619"/>
      <c r="DN30" s="619"/>
      <c r="DO30" s="619"/>
      <c r="DP30" s="619"/>
      <c r="DQ30" s="619"/>
      <c r="DR30" s="619"/>
      <c r="DS30" s="619"/>
      <c r="DT30" s="619"/>
      <c r="DU30" s="619"/>
      <c r="DV30" s="620"/>
      <c r="DW30" s="641">
        <v>12.4</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806094</v>
      </c>
      <c r="S31" s="619"/>
      <c r="T31" s="619"/>
      <c r="U31" s="619"/>
      <c r="V31" s="619"/>
      <c r="W31" s="619"/>
      <c r="X31" s="619"/>
      <c r="Y31" s="620"/>
      <c r="Z31" s="671">
        <v>4.2</v>
      </c>
      <c r="AA31" s="671"/>
      <c r="AB31" s="671"/>
      <c r="AC31" s="671"/>
      <c r="AD31" s="672" t="s">
        <v>106</v>
      </c>
      <c r="AE31" s="672"/>
      <c r="AF31" s="672"/>
      <c r="AG31" s="672"/>
      <c r="AH31" s="672"/>
      <c r="AI31" s="672"/>
      <c r="AJ31" s="672"/>
      <c r="AK31" s="672"/>
      <c r="AL31" s="641" t="s">
        <v>106</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v>
      </c>
      <c r="BH31" s="637"/>
      <c r="BI31" s="637"/>
      <c r="BJ31" s="637"/>
      <c r="BK31" s="637"/>
      <c r="BL31" s="637"/>
      <c r="BM31" s="673">
        <v>94.6</v>
      </c>
      <c r="BN31" s="683"/>
      <c r="BO31" s="683"/>
      <c r="BP31" s="683"/>
      <c r="BQ31" s="647"/>
      <c r="BR31" s="682">
        <v>98.1</v>
      </c>
      <c r="BS31" s="637"/>
      <c r="BT31" s="637"/>
      <c r="BU31" s="637"/>
      <c r="BV31" s="637"/>
      <c r="BW31" s="637"/>
      <c r="BX31" s="673">
        <v>93.2</v>
      </c>
      <c r="BY31" s="683"/>
      <c r="BZ31" s="683"/>
      <c r="CA31" s="683"/>
      <c r="CB31" s="647"/>
      <c r="CD31" s="690"/>
      <c r="CE31" s="691"/>
      <c r="CF31" s="655" t="s">
        <v>292</v>
      </c>
      <c r="CG31" s="652"/>
      <c r="CH31" s="652"/>
      <c r="CI31" s="652"/>
      <c r="CJ31" s="652"/>
      <c r="CK31" s="652"/>
      <c r="CL31" s="652"/>
      <c r="CM31" s="652"/>
      <c r="CN31" s="652"/>
      <c r="CO31" s="652"/>
      <c r="CP31" s="652"/>
      <c r="CQ31" s="653"/>
      <c r="CR31" s="618">
        <v>233583</v>
      </c>
      <c r="CS31" s="637"/>
      <c r="CT31" s="637"/>
      <c r="CU31" s="637"/>
      <c r="CV31" s="637"/>
      <c r="CW31" s="637"/>
      <c r="CX31" s="637"/>
      <c r="CY31" s="638"/>
      <c r="CZ31" s="621">
        <v>1.3</v>
      </c>
      <c r="DA31" s="639"/>
      <c r="DB31" s="639"/>
      <c r="DC31" s="640"/>
      <c r="DD31" s="624">
        <v>227407</v>
      </c>
      <c r="DE31" s="637"/>
      <c r="DF31" s="637"/>
      <c r="DG31" s="637"/>
      <c r="DH31" s="637"/>
      <c r="DI31" s="637"/>
      <c r="DJ31" s="637"/>
      <c r="DK31" s="638"/>
      <c r="DL31" s="624">
        <v>227407</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445572</v>
      </c>
      <c r="S32" s="619"/>
      <c r="T32" s="619"/>
      <c r="U32" s="619"/>
      <c r="V32" s="619"/>
      <c r="W32" s="619"/>
      <c r="X32" s="619"/>
      <c r="Y32" s="620"/>
      <c r="Z32" s="671">
        <v>2.2999999999999998</v>
      </c>
      <c r="AA32" s="671"/>
      <c r="AB32" s="671"/>
      <c r="AC32" s="671"/>
      <c r="AD32" s="672">
        <v>758</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98.3</v>
      </c>
      <c r="BH32" s="603"/>
      <c r="BI32" s="603"/>
      <c r="BJ32" s="603"/>
      <c r="BK32" s="603"/>
      <c r="BL32" s="603"/>
      <c r="BM32" s="666">
        <v>92.1</v>
      </c>
      <c r="BN32" s="603"/>
      <c r="BO32" s="603"/>
      <c r="BP32" s="603"/>
      <c r="BQ32" s="660"/>
      <c r="BR32" s="681">
        <v>97.9</v>
      </c>
      <c r="BS32" s="603"/>
      <c r="BT32" s="603"/>
      <c r="BU32" s="603"/>
      <c r="BV32" s="603"/>
      <c r="BW32" s="603"/>
      <c r="BX32" s="666">
        <v>89.9</v>
      </c>
      <c r="BY32" s="603"/>
      <c r="BZ32" s="603"/>
      <c r="CA32" s="603"/>
      <c r="CB32" s="660"/>
      <c r="CD32" s="692"/>
      <c r="CE32" s="693"/>
      <c r="CF32" s="655" t="s">
        <v>295</v>
      </c>
      <c r="CG32" s="652"/>
      <c r="CH32" s="652"/>
      <c r="CI32" s="652"/>
      <c r="CJ32" s="652"/>
      <c r="CK32" s="652"/>
      <c r="CL32" s="652"/>
      <c r="CM32" s="652"/>
      <c r="CN32" s="652"/>
      <c r="CO32" s="652"/>
      <c r="CP32" s="652"/>
      <c r="CQ32" s="653"/>
      <c r="CR32" s="618" t="s">
        <v>106</v>
      </c>
      <c r="CS32" s="619"/>
      <c r="CT32" s="619"/>
      <c r="CU32" s="619"/>
      <c r="CV32" s="619"/>
      <c r="CW32" s="619"/>
      <c r="CX32" s="619"/>
      <c r="CY32" s="620"/>
      <c r="CZ32" s="621" t="s">
        <v>106</v>
      </c>
      <c r="DA32" s="639"/>
      <c r="DB32" s="639"/>
      <c r="DC32" s="640"/>
      <c r="DD32" s="624" t="s">
        <v>106</v>
      </c>
      <c r="DE32" s="619"/>
      <c r="DF32" s="619"/>
      <c r="DG32" s="619"/>
      <c r="DH32" s="619"/>
      <c r="DI32" s="619"/>
      <c r="DJ32" s="619"/>
      <c r="DK32" s="620"/>
      <c r="DL32" s="624" t="s">
        <v>106</v>
      </c>
      <c r="DM32" s="619"/>
      <c r="DN32" s="619"/>
      <c r="DO32" s="619"/>
      <c r="DP32" s="619"/>
      <c r="DQ32" s="619"/>
      <c r="DR32" s="619"/>
      <c r="DS32" s="619"/>
      <c r="DT32" s="619"/>
      <c r="DU32" s="619"/>
      <c r="DV32" s="620"/>
      <c r="DW32" s="641" t="s">
        <v>106</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2017700</v>
      </c>
      <c r="S33" s="619"/>
      <c r="T33" s="619"/>
      <c r="U33" s="619"/>
      <c r="V33" s="619"/>
      <c r="W33" s="619"/>
      <c r="X33" s="619"/>
      <c r="Y33" s="620"/>
      <c r="Z33" s="671">
        <v>10.5</v>
      </c>
      <c r="AA33" s="671"/>
      <c r="AB33" s="671"/>
      <c r="AC33" s="671"/>
      <c r="AD33" s="672" t="s">
        <v>106</v>
      </c>
      <c r="AE33" s="672"/>
      <c r="AF33" s="672"/>
      <c r="AG33" s="672"/>
      <c r="AH33" s="672"/>
      <c r="AI33" s="672"/>
      <c r="AJ33" s="672"/>
      <c r="AK33" s="672"/>
      <c r="AL33" s="641" t="s">
        <v>106</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7268564</v>
      </c>
      <c r="CS33" s="637"/>
      <c r="CT33" s="637"/>
      <c r="CU33" s="637"/>
      <c r="CV33" s="637"/>
      <c r="CW33" s="637"/>
      <c r="CX33" s="637"/>
      <c r="CY33" s="638"/>
      <c r="CZ33" s="621">
        <v>39.1</v>
      </c>
      <c r="DA33" s="639"/>
      <c r="DB33" s="639"/>
      <c r="DC33" s="640"/>
      <c r="DD33" s="624">
        <v>5975017</v>
      </c>
      <c r="DE33" s="637"/>
      <c r="DF33" s="637"/>
      <c r="DG33" s="637"/>
      <c r="DH33" s="637"/>
      <c r="DI33" s="637"/>
      <c r="DJ33" s="637"/>
      <c r="DK33" s="638"/>
      <c r="DL33" s="624">
        <v>4370311</v>
      </c>
      <c r="DM33" s="637"/>
      <c r="DN33" s="637"/>
      <c r="DO33" s="637"/>
      <c r="DP33" s="637"/>
      <c r="DQ33" s="637"/>
      <c r="DR33" s="637"/>
      <c r="DS33" s="637"/>
      <c r="DT33" s="637"/>
      <c r="DU33" s="637"/>
      <c r="DV33" s="638"/>
      <c r="DW33" s="641">
        <v>38.5</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106</v>
      </c>
      <c r="S34" s="619"/>
      <c r="T34" s="619"/>
      <c r="U34" s="619"/>
      <c r="V34" s="619"/>
      <c r="W34" s="619"/>
      <c r="X34" s="619"/>
      <c r="Y34" s="620"/>
      <c r="Z34" s="671" t="s">
        <v>106</v>
      </c>
      <c r="AA34" s="671"/>
      <c r="AB34" s="671"/>
      <c r="AC34" s="671"/>
      <c r="AD34" s="672" t="s">
        <v>106</v>
      </c>
      <c r="AE34" s="672"/>
      <c r="AF34" s="672"/>
      <c r="AG34" s="672"/>
      <c r="AH34" s="672"/>
      <c r="AI34" s="672"/>
      <c r="AJ34" s="672"/>
      <c r="AK34" s="672"/>
      <c r="AL34" s="641" t="s">
        <v>106</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2428070</v>
      </c>
      <c r="CS34" s="619"/>
      <c r="CT34" s="619"/>
      <c r="CU34" s="619"/>
      <c r="CV34" s="619"/>
      <c r="CW34" s="619"/>
      <c r="CX34" s="619"/>
      <c r="CY34" s="620"/>
      <c r="CZ34" s="621">
        <v>13.1</v>
      </c>
      <c r="DA34" s="639"/>
      <c r="DB34" s="639"/>
      <c r="DC34" s="640"/>
      <c r="DD34" s="624">
        <v>1774401</v>
      </c>
      <c r="DE34" s="619"/>
      <c r="DF34" s="619"/>
      <c r="DG34" s="619"/>
      <c r="DH34" s="619"/>
      <c r="DI34" s="619"/>
      <c r="DJ34" s="619"/>
      <c r="DK34" s="620"/>
      <c r="DL34" s="624">
        <v>1553958</v>
      </c>
      <c r="DM34" s="619"/>
      <c r="DN34" s="619"/>
      <c r="DO34" s="619"/>
      <c r="DP34" s="619"/>
      <c r="DQ34" s="619"/>
      <c r="DR34" s="619"/>
      <c r="DS34" s="619"/>
      <c r="DT34" s="619"/>
      <c r="DU34" s="619"/>
      <c r="DV34" s="620"/>
      <c r="DW34" s="641">
        <v>13.7</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658900</v>
      </c>
      <c r="S35" s="619"/>
      <c r="T35" s="619"/>
      <c r="U35" s="619"/>
      <c r="V35" s="619"/>
      <c r="W35" s="619"/>
      <c r="X35" s="619"/>
      <c r="Y35" s="620"/>
      <c r="Z35" s="671">
        <v>3.4</v>
      </c>
      <c r="AA35" s="671"/>
      <c r="AB35" s="671"/>
      <c r="AC35" s="671"/>
      <c r="AD35" s="672" t="s">
        <v>106</v>
      </c>
      <c r="AE35" s="672"/>
      <c r="AF35" s="672"/>
      <c r="AG35" s="672"/>
      <c r="AH35" s="672"/>
      <c r="AI35" s="672"/>
      <c r="AJ35" s="672"/>
      <c r="AK35" s="672"/>
      <c r="AL35" s="641" t="s">
        <v>106</v>
      </c>
      <c r="AM35" s="673"/>
      <c r="AN35" s="673"/>
      <c r="AO35" s="674"/>
      <c r="AP35" s="186"/>
      <c r="AQ35" s="675" t="s">
        <v>303</v>
      </c>
      <c r="AR35" s="676"/>
      <c r="AS35" s="676"/>
      <c r="AT35" s="676"/>
      <c r="AU35" s="676"/>
      <c r="AV35" s="676"/>
      <c r="AW35" s="676"/>
      <c r="AX35" s="676"/>
      <c r="AY35" s="677"/>
      <c r="AZ35" s="668">
        <v>2248094</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28198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183280</v>
      </c>
      <c r="CS35" s="637"/>
      <c r="CT35" s="637"/>
      <c r="CU35" s="637"/>
      <c r="CV35" s="637"/>
      <c r="CW35" s="637"/>
      <c r="CX35" s="637"/>
      <c r="CY35" s="638"/>
      <c r="CZ35" s="621">
        <v>1</v>
      </c>
      <c r="DA35" s="639"/>
      <c r="DB35" s="639"/>
      <c r="DC35" s="640"/>
      <c r="DD35" s="624">
        <v>180594</v>
      </c>
      <c r="DE35" s="637"/>
      <c r="DF35" s="637"/>
      <c r="DG35" s="637"/>
      <c r="DH35" s="637"/>
      <c r="DI35" s="637"/>
      <c r="DJ35" s="637"/>
      <c r="DK35" s="638"/>
      <c r="DL35" s="624">
        <v>177408</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19267289</v>
      </c>
      <c r="S36" s="659"/>
      <c r="T36" s="659"/>
      <c r="U36" s="659"/>
      <c r="V36" s="659"/>
      <c r="W36" s="659"/>
      <c r="X36" s="659"/>
      <c r="Y36" s="662"/>
      <c r="Z36" s="663">
        <v>100</v>
      </c>
      <c r="AA36" s="663"/>
      <c r="AB36" s="663"/>
      <c r="AC36" s="663"/>
      <c r="AD36" s="664">
        <v>10692752</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660858</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-15389</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1662658</v>
      </c>
      <c r="CS36" s="619"/>
      <c r="CT36" s="619"/>
      <c r="CU36" s="619"/>
      <c r="CV36" s="619"/>
      <c r="CW36" s="619"/>
      <c r="CX36" s="619"/>
      <c r="CY36" s="620"/>
      <c r="CZ36" s="621">
        <v>8.9</v>
      </c>
      <c r="DA36" s="639"/>
      <c r="DB36" s="639"/>
      <c r="DC36" s="640"/>
      <c r="DD36" s="624">
        <v>1422431</v>
      </c>
      <c r="DE36" s="619"/>
      <c r="DF36" s="619"/>
      <c r="DG36" s="619"/>
      <c r="DH36" s="619"/>
      <c r="DI36" s="619"/>
      <c r="DJ36" s="619"/>
      <c r="DK36" s="620"/>
      <c r="DL36" s="624">
        <v>1086884</v>
      </c>
      <c r="DM36" s="619"/>
      <c r="DN36" s="619"/>
      <c r="DO36" s="619"/>
      <c r="DP36" s="619"/>
      <c r="DQ36" s="619"/>
      <c r="DR36" s="619"/>
      <c r="DS36" s="619"/>
      <c r="DT36" s="619"/>
      <c r="DU36" s="619"/>
      <c r="DV36" s="620"/>
      <c r="DW36" s="641">
        <v>9.6</v>
      </c>
      <c r="DX36" s="642"/>
      <c r="DY36" s="642"/>
      <c r="DZ36" s="642"/>
      <c r="EA36" s="642"/>
      <c r="EB36" s="642"/>
      <c r="EC36" s="643"/>
    </row>
    <row r="37" spans="2:133" ht="11.25" customHeight="1">
      <c r="AQ37" s="644" t="s">
        <v>310</v>
      </c>
      <c r="AR37" s="645"/>
      <c r="AS37" s="645"/>
      <c r="AT37" s="645"/>
      <c r="AU37" s="645"/>
      <c r="AV37" s="645"/>
      <c r="AW37" s="645"/>
      <c r="AX37" s="645"/>
      <c r="AY37" s="646"/>
      <c r="AZ37" s="618">
        <v>76418</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6882</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608814</v>
      </c>
      <c r="CS37" s="637"/>
      <c r="CT37" s="637"/>
      <c r="CU37" s="637"/>
      <c r="CV37" s="637"/>
      <c r="CW37" s="637"/>
      <c r="CX37" s="637"/>
      <c r="CY37" s="638"/>
      <c r="CZ37" s="621">
        <v>3.3</v>
      </c>
      <c r="DA37" s="639"/>
      <c r="DB37" s="639"/>
      <c r="DC37" s="640"/>
      <c r="DD37" s="624">
        <v>608615</v>
      </c>
      <c r="DE37" s="637"/>
      <c r="DF37" s="637"/>
      <c r="DG37" s="637"/>
      <c r="DH37" s="637"/>
      <c r="DI37" s="637"/>
      <c r="DJ37" s="637"/>
      <c r="DK37" s="638"/>
      <c r="DL37" s="624">
        <v>570184</v>
      </c>
      <c r="DM37" s="637"/>
      <c r="DN37" s="637"/>
      <c r="DO37" s="637"/>
      <c r="DP37" s="637"/>
      <c r="DQ37" s="637"/>
      <c r="DR37" s="637"/>
      <c r="DS37" s="637"/>
      <c r="DT37" s="637"/>
      <c r="DU37" s="637"/>
      <c r="DV37" s="638"/>
      <c r="DW37" s="641">
        <v>5</v>
      </c>
      <c r="DX37" s="642"/>
      <c r="DY37" s="642"/>
      <c r="DZ37" s="642"/>
      <c r="EA37" s="642"/>
      <c r="EB37" s="642"/>
      <c r="EC37" s="643"/>
    </row>
    <row r="38" spans="2:133" ht="11.25" customHeight="1">
      <c r="AQ38" s="644" t="s">
        <v>313</v>
      </c>
      <c r="AR38" s="645"/>
      <c r="AS38" s="645"/>
      <c r="AT38" s="645"/>
      <c r="AU38" s="645"/>
      <c r="AV38" s="645"/>
      <c r="AW38" s="645"/>
      <c r="AX38" s="645"/>
      <c r="AY38" s="646"/>
      <c r="AZ38" s="618" t="s">
        <v>106</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13451</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2171676</v>
      </c>
      <c r="CS38" s="619"/>
      <c r="CT38" s="619"/>
      <c r="CU38" s="619"/>
      <c r="CV38" s="619"/>
      <c r="CW38" s="619"/>
      <c r="CX38" s="619"/>
      <c r="CY38" s="620"/>
      <c r="CZ38" s="621">
        <v>11.7</v>
      </c>
      <c r="DA38" s="639"/>
      <c r="DB38" s="639"/>
      <c r="DC38" s="640"/>
      <c r="DD38" s="624">
        <v>1908952</v>
      </c>
      <c r="DE38" s="619"/>
      <c r="DF38" s="619"/>
      <c r="DG38" s="619"/>
      <c r="DH38" s="619"/>
      <c r="DI38" s="619"/>
      <c r="DJ38" s="619"/>
      <c r="DK38" s="620"/>
      <c r="DL38" s="624">
        <v>1552061</v>
      </c>
      <c r="DM38" s="619"/>
      <c r="DN38" s="619"/>
      <c r="DO38" s="619"/>
      <c r="DP38" s="619"/>
      <c r="DQ38" s="619"/>
      <c r="DR38" s="619"/>
      <c r="DS38" s="619"/>
      <c r="DT38" s="619"/>
      <c r="DU38" s="619"/>
      <c r="DV38" s="620"/>
      <c r="DW38" s="641">
        <v>13.7</v>
      </c>
      <c r="DX38" s="642"/>
      <c r="DY38" s="642"/>
      <c r="DZ38" s="642"/>
      <c r="EA38" s="642"/>
      <c r="EB38" s="642"/>
      <c r="EC38" s="643"/>
    </row>
    <row r="39" spans="2:133" ht="11.25" customHeight="1">
      <c r="AQ39" s="644" t="s">
        <v>316</v>
      </c>
      <c r="AR39" s="645"/>
      <c r="AS39" s="645"/>
      <c r="AT39" s="645"/>
      <c r="AU39" s="645"/>
      <c r="AV39" s="645"/>
      <c r="AW39" s="645"/>
      <c r="AX39" s="645"/>
      <c r="AY39" s="646"/>
      <c r="AZ39" s="618" t="s">
        <v>106</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101</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810780</v>
      </c>
      <c r="CS39" s="637"/>
      <c r="CT39" s="637"/>
      <c r="CU39" s="637"/>
      <c r="CV39" s="637"/>
      <c r="CW39" s="637"/>
      <c r="CX39" s="637"/>
      <c r="CY39" s="638"/>
      <c r="CZ39" s="621">
        <v>4.4000000000000004</v>
      </c>
      <c r="DA39" s="639"/>
      <c r="DB39" s="639"/>
      <c r="DC39" s="640"/>
      <c r="DD39" s="624">
        <v>688539</v>
      </c>
      <c r="DE39" s="637"/>
      <c r="DF39" s="637"/>
      <c r="DG39" s="637"/>
      <c r="DH39" s="637"/>
      <c r="DI39" s="637"/>
      <c r="DJ39" s="637"/>
      <c r="DK39" s="638"/>
      <c r="DL39" s="624" t="s">
        <v>106</v>
      </c>
      <c r="DM39" s="637"/>
      <c r="DN39" s="637"/>
      <c r="DO39" s="637"/>
      <c r="DP39" s="637"/>
      <c r="DQ39" s="637"/>
      <c r="DR39" s="637"/>
      <c r="DS39" s="637"/>
      <c r="DT39" s="637"/>
      <c r="DU39" s="637"/>
      <c r="DV39" s="638"/>
      <c r="DW39" s="641" t="s">
        <v>106</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494499</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105</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12100</v>
      </c>
      <c r="CS40" s="619"/>
      <c r="CT40" s="619"/>
      <c r="CU40" s="619"/>
      <c r="CV40" s="619"/>
      <c r="CW40" s="619"/>
      <c r="CX40" s="619"/>
      <c r="CY40" s="620"/>
      <c r="CZ40" s="621">
        <v>0.1</v>
      </c>
      <c r="DA40" s="639"/>
      <c r="DB40" s="639"/>
      <c r="DC40" s="640"/>
      <c r="DD40" s="624">
        <v>100</v>
      </c>
      <c r="DE40" s="619"/>
      <c r="DF40" s="619"/>
      <c r="DG40" s="619"/>
      <c r="DH40" s="619"/>
      <c r="DI40" s="619"/>
      <c r="DJ40" s="619"/>
      <c r="DK40" s="620"/>
      <c r="DL40" s="624" t="s">
        <v>106</v>
      </c>
      <c r="DM40" s="619"/>
      <c r="DN40" s="619"/>
      <c r="DO40" s="619"/>
      <c r="DP40" s="619"/>
      <c r="DQ40" s="619"/>
      <c r="DR40" s="619"/>
      <c r="DS40" s="619"/>
      <c r="DT40" s="619"/>
      <c r="DU40" s="619"/>
      <c r="DV40" s="620"/>
      <c r="DW40" s="641" t="s">
        <v>106</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1016319</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243</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4197685</v>
      </c>
      <c r="CS42" s="619"/>
      <c r="CT42" s="619"/>
      <c r="CU42" s="619"/>
      <c r="CV42" s="619"/>
      <c r="CW42" s="619"/>
      <c r="CX42" s="619"/>
      <c r="CY42" s="620"/>
      <c r="CZ42" s="621">
        <v>22.6</v>
      </c>
      <c r="DA42" s="622"/>
      <c r="DB42" s="622"/>
      <c r="DC42" s="623"/>
      <c r="DD42" s="624">
        <v>1246407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131057</v>
      </c>
      <c r="CS43" s="637"/>
      <c r="CT43" s="637"/>
      <c r="CU43" s="637"/>
      <c r="CV43" s="637"/>
      <c r="CW43" s="637"/>
      <c r="CX43" s="637"/>
      <c r="CY43" s="638"/>
      <c r="CZ43" s="621">
        <v>0.7</v>
      </c>
      <c r="DA43" s="639"/>
      <c r="DB43" s="639"/>
      <c r="DC43" s="640"/>
      <c r="DD43" s="624">
        <v>131057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4197685</v>
      </c>
      <c r="CS44" s="619"/>
      <c r="CT44" s="619"/>
      <c r="CU44" s="619"/>
      <c r="CV44" s="619"/>
      <c r="CW44" s="619"/>
      <c r="CX44" s="619"/>
      <c r="CY44" s="620"/>
      <c r="CZ44" s="621">
        <v>22.6</v>
      </c>
      <c r="DA44" s="622"/>
      <c r="DB44" s="622"/>
      <c r="DC44" s="623"/>
      <c r="DD44" s="624">
        <v>1246407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1776354</v>
      </c>
      <c r="CS45" s="637"/>
      <c r="CT45" s="637"/>
      <c r="CU45" s="637"/>
      <c r="CV45" s="637"/>
      <c r="CW45" s="637"/>
      <c r="CX45" s="637"/>
      <c r="CY45" s="638"/>
      <c r="CZ45" s="621">
        <v>9.6</v>
      </c>
      <c r="DA45" s="639"/>
      <c r="DB45" s="639"/>
      <c r="DC45" s="640"/>
      <c r="DD45" s="624">
        <v>150327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2388521</v>
      </c>
      <c r="CS46" s="619"/>
      <c r="CT46" s="619"/>
      <c r="CU46" s="619"/>
      <c r="CV46" s="619"/>
      <c r="CW46" s="619"/>
      <c r="CX46" s="619"/>
      <c r="CY46" s="620"/>
      <c r="CZ46" s="621">
        <v>12.9</v>
      </c>
      <c r="DA46" s="622"/>
      <c r="DB46" s="622"/>
      <c r="DC46" s="623"/>
      <c r="DD46" s="624">
        <v>1063270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18579354</v>
      </c>
      <c r="CS49" s="603"/>
      <c r="CT49" s="603"/>
      <c r="CU49" s="603"/>
      <c r="CV49" s="603"/>
      <c r="CW49" s="603"/>
      <c r="CX49" s="603"/>
      <c r="CY49" s="604"/>
      <c r="CZ49" s="605">
        <v>100</v>
      </c>
      <c r="DA49" s="606"/>
      <c r="DB49" s="606"/>
      <c r="DC49" s="607"/>
      <c r="DD49" s="608">
        <v>12405482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338</v>
      </c>
      <c r="DK2" s="1138"/>
      <c r="DL2" s="1138"/>
      <c r="DM2" s="1138"/>
      <c r="DN2" s="1138"/>
      <c r="DO2" s="1139"/>
      <c r="DP2" s="200"/>
      <c r="DQ2" s="1137" t="s">
        <v>339</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0" t="s">
        <v>340</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2" t="s">
        <v>342</v>
      </c>
      <c r="B5" s="1023"/>
      <c r="C5" s="1023"/>
      <c r="D5" s="1023"/>
      <c r="E5" s="1023"/>
      <c r="F5" s="1023"/>
      <c r="G5" s="1023"/>
      <c r="H5" s="1023"/>
      <c r="I5" s="1023"/>
      <c r="J5" s="1023"/>
      <c r="K5" s="1023"/>
      <c r="L5" s="1023"/>
      <c r="M5" s="1023"/>
      <c r="N5" s="1023"/>
      <c r="O5" s="1023"/>
      <c r="P5" s="1024"/>
      <c r="Q5" s="1028" t="s">
        <v>343</v>
      </c>
      <c r="R5" s="1029"/>
      <c r="S5" s="1029"/>
      <c r="T5" s="1029"/>
      <c r="U5" s="1030"/>
      <c r="V5" s="1028" t="s">
        <v>344</v>
      </c>
      <c r="W5" s="1029"/>
      <c r="X5" s="1029"/>
      <c r="Y5" s="1029"/>
      <c r="Z5" s="1030"/>
      <c r="AA5" s="1028" t="s">
        <v>345</v>
      </c>
      <c r="AB5" s="1029"/>
      <c r="AC5" s="1029"/>
      <c r="AD5" s="1029"/>
      <c r="AE5" s="1029"/>
      <c r="AF5" s="1140" t="s">
        <v>346</v>
      </c>
      <c r="AG5" s="1029"/>
      <c r="AH5" s="1029"/>
      <c r="AI5" s="1029"/>
      <c r="AJ5" s="1044"/>
      <c r="AK5" s="1029" t="s">
        <v>347</v>
      </c>
      <c r="AL5" s="1029"/>
      <c r="AM5" s="1029"/>
      <c r="AN5" s="1029"/>
      <c r="AO5" s="1030"/>
      <c r="AP5" s="1028" t="s">
        <v>348</v>
      </c>
      <c r="AQ5" s="1029"/>
      <c r="AR5" s="1029"/>
      <c r="AS5" s="1029"/>
      <c r="AT5" s="1030"/>
      <c r="AU5" s="1028" t="s">
        <v>349</v>
      </c>
      <c r="AV5" s="1029"/>
      <c r="AW5" s="1029"/>
      <c r="AX5" s="1029"/>
      <c r="AY5" s="1044"/>
      <c r="AZ5" s="207"/>
      <c r="BA5" s="207"/>
      <c r="BB5" s="207"/>
      <c r="BC5" s="207"/>
      <c r="BD5" s="207"/>
      <c r="BE5" s="208"/>
      <c r="BF5" s="208"/>
      <c r="BG5" s="208"/>
      <c r="BH5" s="208"/>
      <c r="BI5" s="208"/>
      <c r="BJ5" s="208"/>
      <c r="BK5" s="208"/>
      <c r="BL5" s="208"/>
      <c r="BM5" s="208"/>
      <c r="BN5" s="208"/>
      <c r="BO5" s="208"/>
      <c r="BP5" s="208"/>
      <c r="BQ5" s="1022" t="s">
        <v>350</v>
      </c>
      <c r="BR5" s="1023"/>
      <c r="BS5" s="1023"/>
      <c r="BT5" s="1023"/>
      <c r="BU5" s="1023"/>
      <c r="BV5" s="1023"/>
      <c r="BW5" s="1023"/>
      <c r="BX5" s="1023"/>
      <c r="BY5" s="1023"/>
      <c r="BZ5" s="1023"/>
      <c r="CA5" s="1023"/>
      <c r="CB5" s="1023"/>
      <c r="CC5" s="1023"/>
      <c r="CD5" s="1023"/>
      <c r="CE5" s="1023"/>
      <c r="CF5" s="1023"/>
      <c r="CG5" s="1024"/>
      <c r="CH5" s="1028" t="s">
        <v>351</v>
      </c>
      <c r="CI5" s="1029"/>
      <c r="CJ5" s="1029"/>
      <c r="CK5" s="1029"/>
      <c r="CL5" s="1030"/>
      <c r="CM5" s="1028" t="s">
        <v>352</v>
      </c>
      <c r="CN5" s="1029"/>
      <c r="CO5" s="1029"/>
      <c r="CP5" s="1029"/>
      <c r="CQ5" s="1030"/>
      <c r="CR5" s="1028" t="s">
        <v>353</v>
      </c>
      <c r="CS5" s="1029"/>
      <c r="CT5" s="1029"/>
      <c r="CU5" s="1029"/>
      <c r="CV5" s="1030"/>
      <c r="CW5" s="1028" t="s">
        <v>354</v>
      </c>
      <c r="CX5" s="1029"/>
      <c r="CY5" s="1029"/>
      <c r="CZ5" s="1029"/>
      <c r="DA5" s="1030"/>
      <c r="DB5" s="1028" t="s">
        <v>355</v>
      </c>
      <c r="DC5" s="1029"/>
      <c r="DD5" s="1029"/>
      <c r="DE5" s="1029"/>
      <c r="DF5" s="1030"/>
      <c r="DG5" s="1125" t="s">
        <v>356</v>
      </c>
      <c r="DH5" s="1126"/>
      <c r="DI5" s="1126"/>
      <c r="DJ5" s="1126"/>
      <c r="DK5" s="1127"/>
      <c r="DL5" s="1125" t="s">
        <v>357</v>
      </c>
      <c r="DM5" s="1126"/>
      <c r="DN5" s="1126"/>
      <c r="DO5" s="1126"/>
      <c r="DP5" s="1127"/>
      <c r="DQ5" s="1028" t="s">
        <v>358</v>
      </c>
      <c r="DR5" s="1029"/>
      <c r="DS5" s="1029"/>
      <c r="DT5" s="1029"/>
      <c r="DU5" s="1030"/>
      <c r="DV5" s="1028" t="s">
        <v>349</v>
      </c>
      <c r="DW5" s="1029"/>
      <c r="DX5" s="1029"/>
      <c r="DY5" s="1029"/>
      <c r="DZ5" s="1044"/>
      <c r="EA5" s="205"/>
    </row>
    <row r="6" spans="1:131" s="206"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205"/>
    </row>
    <row r="7" spans="1:131" s="206" customFormat="1" ht="26.25" customHeight="1" thickTop="1">
      <c r="A7" s="209">
        <v>1</v>
      </c>
      <c r="B7" s="1077" t="s">
        <v>359</v>
      </c>
      <c r="C7" s="1078"/>
      <c r="D7" s="1078"/>
      <c r="E7" s="1078"/>
      <c r="F7" s="1078"/>
      <c r="G7" s="1078"/>
      <c r="H7" s="1078"/>
      <c r="I7" s="1078"/>
      <c r="J7" s="1078"/>
      <c r="K7" s="1078"/>
      <c r="L7" s="1078"/>
      <c r="M7" s="1078"/>
      <c r="N7" s="1078"/>
      <c r="O7" s="1078"/>
      <c r="P7" s="1079"/>
      <c r="Q7" s="1131">
        <v>19281</v>
      </c>
      <c r="R7" s="1132"/>
      <c r="S7" s="1132"/>
      <c r="T7" s="1132"/>
      <c r="U7" s="1132"/>
      <c r="V7" s="1132">
        <v>18593</v>
      </c>
      <c r="W7" s="1132"/>
      <c r="X7" s="1132"/>
      <c r="Y7" s="1132"/>
      <c r="Z7" s="1132"/>
      <c r="AA7" s="1132">
        <v>688</v>
      </c>
      <c r="AB7" s="1132"/>
      <c r="AC7" s="1132"/>
      <c r="AD7" s="1132"/>
      <c r="AE7" s="1133"/>
      <c r="AF7" s="1134">
        <v>524</v>
      </c>
      <c r="AG7" s="1135"/>
      <c r="AH7" s="1135"/>
      <c r="AI7" s="1135"/>
      <c r="AJ7" s="1136"/>
      <c r="AK7" s="1118">
        <v>737</v>
      </c>
      <c r="AL7" s="1119"/>
      <c r="AM7" s="1119"/>
      <c r="AN7" s="1119"/>
      <c r="AO7" s="1119"/>
      <c r="AP7" s="1119">
        <v>20045</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545</v>
      </c>
      <c r="BT7" s="1123"/>
      <c r="BU7" s="1123"/>
      <c r="BV7" s="1123"/>
      <c r="BW7" s="1123"/>
      <c r="BX7" s="1123"/>
      <c r="BY7" s="1123"/>
      <c r="BZ7" s="1123"/>
      <c r="CA7" s="1123"/>
      <c r="CB7" s="1123"/>
      <c r="CC7" s="1123"/>
      <c r="CD7" s="1123"/>
      <c r="CE7" s="1123"/>
      <c r="CF7" s="1123"/>
      <c r="CG7" s="1124"/>
      <c r="CH7" s="1115">
        <v>18</v>
      </c>
      <c r="CI7" s="1116"/>
      <c r="CJ7" s="1116"/>
      <c r="CK7" s="1116"/>
      <c r="CL7" s="1117"/>
      <c r="CM7" s="1115">
        <v>110</v>
      </c>
      <c r="CN7" s="1116"/>
      <c r="CO7" s="1116"/>
      <c r="CP7" s="1116"/>
      <c r="CQ7" s="1117"/>
      <c r="CR7" s="1115">
        <v>30</v>
      </c>
      <c r="CS7" s="1116"/>
      <c r="CT7" s="1116"/>
      <c r="CU7" s="1116"/>
      <c r="CV7" s="1117"/>
      <c r="CW7" s="1115" t="s">
        <v>543</v>
      </c>
      <c r="CX7" s="1116"/>
      <c r="CY7" s="1116"/>
      <c r="CZ7" s="1116"/>
      <c r="DA7" s="1117"/>
      <c r="DB7" s="1115" t="s">
        <v>543</v>
      </c>
      <c r="DC7" s="1116"/>
      <c r="DD7" s="1116"/>
      <c r="DE7" s="1116"/>
      <c r="DF7" s="1117"/>
      <c r="DG7" s="1115" t="s">
        <v>543</v>
      </c>
      <c r="DH7" s="1116"/>
      <c r="DI7" s="1116"/>
      <c r="DJ7" s="1116"/>
      <c r="DK7" s="1117"/>
      <c r="DL7" s="1115" t="s">
        <v>544</v>
      </c>
      <c r="DM7" s="1116"/>
      <c r="DN7" s="1116"/>
      <c r="DO7" s="1116"/>
      <c r="DP7" s="1117"/>
      <c r="DQ7" s="1115" t="s">
        <v>544</v>
      </c>
      <c r="DR7" s="1116"/>
      <c r="DS7" s="1116"/>
      <c r="DT7" s="1116"/>
      <c r="DU7" s="1117"/>
      <c r="DV7" s="1142"/>
      <c r="DW7" s="1143"/>
      <c r="DX7" s="1143"/>
      <c r="DY7" s="1143"/>
      <c r="DZ7" s="1144"/>
      <c r="EA7" s="205"/>
    </row>
    <row r="8" spans="1:131" s="206" customFormat="1" ht="26.25" customHeight="1">
      <c r="A8" s="212">
        <v>2</v>
      </c>
      <c r="B8" s="1064"/>
      <c r="C8" s="1065"/>
      <c r="D8" s="1065"/>
      <c r="E8" s="1065"/>
      <c r="F8" s="1065"/>
      <c r="G8" s="1065"/>
      <c r="H8" s="1065"/>
      <c r="I8" s="1065"/>
      <c r="J8" s="1065"/>
      <c r="K8" s="1065"/>
      <c r="L8" s="1065"/>
      <c r="M8" s="1065"/>
      <c r="N8" s="1065"/>
      <c r="O8" s="1065"/>
      <c r="P8" s="1066"/>
      <c r="Q8" s="1070"/>
      <c r="R8" s="1071"/>
      <c r="S8" s="1071"/>
      <c r="T8" s="1071"/>
      <c r="U8" s="1071"/>
      <c r="V8" s="1071"/>
      <c r="W8" s="1071"/>
      <c r="X8" s="1071"/>
      <c r="Y8" s="1071"/>
      <c r="Z8" s="1071"/>
      <c r="AA8" s="1071"/>
      <c r="AB8" s="1071"/>
      <c r="AC8" s="1071"/>
      <c r="AD8" s="1071"/>
      <c r="AE8" s="1072"/>
      <c r="AF8" s="1046"/>
      <c r="AG8" s="1047"/>
      <c r="AH8" s="1047"/>
      <c r="AI8" s="1047"/>
      <c r="AJ8" s="1048"/>
      <c r="AK8" s="1113"/>
      <c r="AL8" s="1114"/>
      <c r="AM8" s="1114"/>
      <c r="AN8" s="1114"/>
      <c r="AO8" s="1114"/>
      <c r="AP8" s="1114"/>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1" t="s">
        <v>546</v>
      </c>
      <c r="BT8" s="1042"/>
      <c r="BU8" s="1042"/>
      <c r="BV8" s="1042"/>
      <c r="BW8" s="1042"/>
      <c r="BX8" s="1042"/>
      <c r="BY8" s="1042"/>
      <c r="BZ8" s="1042"/>
      <c r="CA8" s="1042"/>
      <c r="CB8" s="1042"/>
      <c r="CC8" s="1042"/>
      <c r="CD8" s="1042"/>
      <c r="CE8" s="1042"/>
      <c r="CF8" s="1042"/>
      <c r="CG8" s="1043"/>
      <c r="CH8" s="1016">
        <v>0</v>
      </c>
      <c r="CI8" s="1017"/>
      <c r="CJ8" s="1017"/>
      <c r="CK8" s="1017"/>
      <c r="CL8" s="1018"/>
      <c r="CM8" s="1016">
        <v>19</v>
      </c>
      <c r="CN8" s="1017"/>
      <c r="CO8" s="1017"/>
      <c r="CP8" s="1017"/>
      <c r="CQ8" s="1018"/>
      <c r="CR8" s="1016">
        <v>10</v>
      </c>
      <c r="CS8" s="1017"/>
      <c r="CT8" s="1017"/>
      <c r="CU8" s="1017"/>
      <c r="CV8" s="1018"/>
      <c r="CW8" s="1016" t="s">
        <v>543</v>
      </c>
      <c r="CX8" s="1017"/>
      <c r="CY8" s="1017"/>
      <c r="CZ8" s="1017"/>
      <c r="DA8" s="1018"/>
      <c r="DB8" s="1016" t="s">
        <v>543</v>
      </c>
      <c r="DC8" s="1017"/>
      <c r="DD8" s="1017"/>
      <c r="DE8" s="1017"/>
      <c r="DF8" s="1018"/>
      <c r="DG8" s="1016" t="s">
        <v>544</v>
      </c>
      <c r="DH8" s="1017"/>
      <c r="DI8" s="1017"/>
      <c r="DJ8" s="1017"/>
      <c r="DK8" s="1018"/>
      <c r="DL8" s="1016" t="s">
        <v>544</v>
      </c>
      <c r="DM8" s="1017"/>
      <c r="DN8" s="1017"/>
      <c r="DO8" s="1017"/>
      <c r="DP8" s="1018"/>
      <c r="DQ8" s="1016" t="s">
        <v>544</v>
      </c>
      <c r="DR8" s="1017"/>
      <c r="DS8" s="1017"/>
      <c r="DT8" s="1017"/>
      <c r="DU8" s="1018"/>
      <c r="DV8" s="1019"/>
      <c r="DW8" s="1020"/>
      <c r="DX8" s="1020"/>
      <c r="DY8" s="1020"/>
      <c r="DZ8" s="1021"/>
      <c r="EA8" s="205"/>
    </row>
    <row r="9" spans="1:131" s="206" customFormat="1" ht="26.25" customHeight="1">
      <c r="A9" s="212">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3"/>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c r="A22" s="212">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360</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5">
        <v>19281</v>
      </c>
      <c r="R23" s="1096"/>
      <c r="S23" s="1096"/>
      <c r="T23" s="1096"/>
      <c r="U23" s="1096"/>
      <c r="V23" s="1096">
        <v>18593</v>
      </c>
      <c r="W23" s="1096"/>
      <c r="X23" s="1096"/>
      <c r="Y23" s="1096"/>
      <c r="Z23" s="1096"/>
      <c r="AA23" s="1096">
        <v>688</v>
      </c>
      <c r="AB23" s="1096"/>
      <c r="AC23" s="1096"/>
      <c r="AD23" s="1096"/>
      <c r="AE23" s="1097"/>
      <c r="AF23" s="1098">
        <v>524</v>
      </c>
      <c r="AG23" s="1096"/>
      <c r="AH23" s="1096"/>
      <c r="AI23" s="1096"/>
      <c r="AJ23" s="1099"/>
      <c r="AK23" s="1100"/>
      <c r="AL23" s="1101"/>
      <c r="AM23" s="1101"/>
      <c r="AN23" s="1101"/>
      <c r="AO23" s="1101"/>
      <c r="AP23" s="1096">
        <v>20045</v>
      </c>
      <c r="AQ23" s="1096"/>
      <c r="AR23" s="1096"/>
      <c r="AS23" s="1096"/>
      <c r="AT23" s="1096"/>
      <c r="AU23" s="1102"/>
      <c r="AV23" s="1102"/>
      <c r="AW23" s="1102"/>
      <c r="AX23" s="1102"/>
      <c r="AY23" s="1103"/>
      <c r="AZ23" s="1092" t="s">
        <v>106</v>
      </c>
      <c r="BA23" s="1093"/>
      <c r="BB23" s="1093"/>
      <c r="BC23" s="1093"/>
      <c r="BD23" s="1094"/>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c r="A24" s="1091" t="s">
        <v>363</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c r="A25" s="1090" t="s">
        <v>364</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c r="A26" s="1022" t="s">
        <v>342</v>
      </c>
      <c r="B26" s="1023"/>
      <c r="C26" s="1023"/>
      <c r="D26" s="1023"/>
      <c r="E26" s="1023"/>
      <c r="F26" s="1023"/>
      <c r="G26" s="1023"/>
      <c r="H26" s="1023"/>
      <c r="I26" s="1023"/>
      <c r="J26" s="1023"/>
      <c r="K26" s="1023"/>
      <c r="L26" s="1023"/>
      <c r="M26" s="1023"/>
      <c r="N26" s="1023"/>
      <c r="O26" s="1023"/>
      <c r="P26" s="1024"/>
      <c r="Q26" s="1028" t="s">
        <v>365</v>
      </c>
      <c r="R26" s="1029"/>
      <c r="S26" s="1029"/>
      <c r="T26" s="1029"/>
      <c r="U26" s="1030"/>
      <c r="V26" s="1028" t="s">
        <v>366</v>
      </c>
      <c r="W26" s="1029"/>
      <c r="X26" s="1029"/>
      <c r="Y26" s="1029"/>
      <c r="Z26" s="1030"/>
      <c r="AA26" s="1028" t="s">
        <v>367</v>
      </c>
      <c r="AB26" s="1029"/>
      <c r="AC26" s="1029"/>
      <c r="AD26" s="1029"/>
      <c r="AE26" s="1029"/>
      <c r="AF26" s="1086" t="s">
        <v>368</v>
      </c>
      <c r="AG26" s="1035"/>
      <c r="AH26" s="1035"/>
      <c r="AI26" s="1035"/>
      <c r="AJ26" s="1087"/>
      <c r="AK26" s="1029" t="s">
        <v>369</v>
      </c>
      <c r="AL26" s="1029"/>
      <c r="AM26" s="1029"/>
      <c r="AN26" s="1029"/>
      <c r="AO26" s="1030"/>
      <c r="AP26" s="1028" t="s">
        <v>370</v>
      </c>
      <c r="AQ26" s="1029"/>
      <c r="AR26" s="1029"/>
      <c r="AS26" s="1029"/>
      <c r="AT26" s="1030"/>
      <c r="AU26" s="1028" t="s">
        <v>371</v>
      </c>
      <c r="AV26" s="1029"/>
      <c r="AW26" s="1029"/>
      <c r="AX26" s="1029"/>
      <c r="AY26" s="1030"/>
      <c r="AZ26" s="1028" t="s">
        <v>372</v>
      </c>
      <c r="BA26" s="1029"/>
      <c r="BB26" s="1029"/>
      <c r="BC26" s="1029"/>
      <c r="BD26" s="1030"/>
      <c r="BE26" s="1028" t="s">
        <v>349</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c r="A28" s="217">
        <v>1</v>
      </c>
      <c r="B28" s="1077" t="s">
        <v>373</v>
      </c>
      <c r="C28" s="1078"/>
      <c r="D28" s="1078"/>
      <c r="E28" s="1078"/>
      <c r="F28" s="1078"/>
      <c r="G28" s="1078"/>
      <c r="H28" s="1078"/>
      <c r="I28" s="1078"/>
      <c r="J28" s="1078"/>
      <c r="K28" s="1078"/>
      <c r="L28" s="1078"/>
      <c r="M28" s="1078"/>
      <c r="N28" s="1078"/>
      <c r="O28" s="1078"/>
      <c r="P28" s="1079"/>
      <c r="Q28" s="1080">
        <v>6085</v>
      </c>
      <c r="R28" s="1081"/>
      <c r="S28" s="1081"/>
      <c r="T28" s="1081"/>
      <c r="U28" s="1081"/>
      <c r="V28" s="1081">
        <v>6057</v>
      </c>
      <c r="W28" s="1081"/>
      <c r="X28" s="1081"/>
      <c r="Y28" s="1081"/>
      <c r="Z28" s="1081"/>
      <c r="AA28" s="1081">
        <v>28</v>
      </c>
      <c r="AB28" s="1081"/>
      <c r="AC28" s="1081"/>
      <c r="AD28" s="1081"/>
      <c r="AE28" s="1082"/>
      <c r="AF28" s="1083">
        <v>28</v>
      </c>
      <c r="AG28" s="1081"/>
      <c r="AH28" s="1081"/>
      <c r="AI28" s="1081"/>
      <c r="AJ28" s="1084"/>
      <c r="AK28" s="1085">
        <v>494</v>
      </c>
      <c r="AL28" s="1073"/>
      <c r="AM28" s="1073"/>
      <c r="AN28" s="1073"/>
      <c r="AO28" s="1073"/>
      <c r="AP28" s="1073" t="s">
        <v>478</v>
      </c>
      <c r="AQ28" s="1073"/>
      <c r="AR28" s="1073"/>
      <c r="AS28" s="1073"/>
      <c r="AT28" s="1073"/>
      <c r="AU28" s="1073" t="s">
        <v>478</v>
      </c>
      <c r="AV28" s="1073"/>
      <c r="AW28" s="1073"/>
      <c r="AX28" s="1073"/>
      <c r="AY28" s="1073"/>
      <c r="AZ28" s="1074" t="s">
        <v>478</v>
      </c>
      <c r="BA28" s="1074"/>
      <c r="BB28" s="1074"/>
      <c r="BC28" s="1074"/>
      <c r="BD28" s="1074"/>
      <c r="BE28" s="1075"/>
      <c r="BF28" s="1075"/>
      <c r="BG28" s="1075"/>
      <c r="BH28" s="1075"/>
      <c r="BI28" s="1076"/>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c r="A29" s="217">
        <v>2</v>
      </c>
      <c r="B29" s="1064" t="s">
        <v>374</v>
      </c>
      <c r="C29" s="1065"/>
      <c r="D29" s="1065"/>
      <c r="E29" s="1065"/>
      <c r="F29" s="1065"/>
      <c r="G29" s="1065"/>
      <c r="H29" s="1065"/>
      <c r="I29" s="1065"/>
      <c r="J29" s="1065"/>
      <c r="K29" s="1065"/>
      <c r="L29" s="1065"/>
      <c r="M29" s="1065"/>
      <c r="N29" s="1065"/>
      <c r="O29" s="1065"/>
      <c r="P29" s="1066"/>
      <c r="Q29" s="1070">
        <v>3512</v>
      </c>
      <c r="R29" s="1071"/>
      <c r="S29" s="1071"/>
      <c r="T29" s="1071"/>
      <c r="U29" s="1071"/>
      <c r="V29" s="1071">
        <v>3322</v>
      </c>
      <c r="W29" s="1071"/>
      <c r="X29" s="1071"/>
      <c r="Y29" s="1071"/>
      <c r="Z29" s="1071"/>
      <c r="AA29" s="1071">
        <v>190</v>
      </c>
      <c r="AB29" s="1071"/>
      <c r="AC29" s="1071"/>
      <c r="AD29" s="1071"/>
      <c r="AE29" s="1072"/>
      <c r="AF29" s="1046">
        <v>190</v>
      </c>
      <c r="AG29" s="1047"/>
      <c r="AH29" s="1047"/>
      <c r="AI29" s="1047"/>
      <c r="AJ29" s="1048"/>
      <c r="AK29" s="1007">
        <v>539</v>
      </c>
      <c r="AL29" s="997"/>
      <c r="AM29" s="997"/>
      <c r="AN29" s="997"/>
      <c r="AO29" s="997"/>
      <c r="AP29" s="997" t="s">
        <v>478</v>
      </c>
      <c r="AQ29" s="997"/>
      <c r="AR29" s="997"/>
      <c r="AS29" s="997"/>
      <c r="AT29" s="997"/>
      <c r="AU29" s="997" t="s">
        <v>478</v>
      </c>
      <c r="AV29" s="997"/>
      <c r="AW29" s="997"/>
      <c r="AX29" s="997"/>
      <c r="AY29" s="997"/>
      <c r="AZ29" s="1069" t="s">
        <v>478</v>
      </c>
      <c r="BA29" s="1069"/>
      <c r="BB29" s="1069"/>
      <c r="BC29" s="1069"/>
      <c r="BD29" s="1069"/>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c r="A30" s="217">
        <v>3</v>
      </c>
      <c r="B30" s="1064" t="s">
        <v>375</v>
      </c>
      <c r="C30" s="1065"/>
      <c r="D30" s="1065"/>
      <c r="E30" s="1065"/>
      <c r="F30" s="1065"/>
      <c r="G30" s="1065"/>
      <c r="H30" s="1065"/>
      <c r="I30" s="1065"/>
      <c r="J30" s="1065"/>
      <c r="K30" s="1065"/>
      <c r="L30" s="1065"/>
      <c r="M30" s="1065"/>
      <c r="N30" s="1065"/>
      <c r="O30" s="1065"/>
      <c r="P30" s="1066"/>
      <c r="Q30" s="1070">
        <v>303</v>
      </c>
      <c r="R30" s="1071"/>
      <c r="S30" s="1071"/>
      <c r="T30" s="1071"/>
      <c r="U30" s="1071"/>
      <c r="V30" s="1071">
        <v>301</v>
      </c>
      <c r="W30" s="1071"/>
      <c r="X30" s="1071"/>
      <c r="Y30" s="1071"/>
      <c r="Z30" s="1071"/>
      <c r="AA30" s="1071">
        <v>2</v>
      </c>
      <c r="AB30" s="1071"/>
      <c r="AC30" s="1071"/>
      <c r="AD30" s="1071"/>
      <c r="AE30" s="1072"/>
      <c r="AF30" s="1046">
        <v>2</v>
      </c>
      <c r="AG30" s="1047"/>
      <c r="AH30" s="1047"/>
      <c r="AI30" s="1047"/>
      <c r="AJ30" s="1048"/>
      <c r="AK30" s="1007">
        <v>96</v>
      </c>
      <c r="AL30" s="997"/>
      <c r="AM30" s="997"/>
      <c r="AN30" s="997"/>
      <c r="AO30" s="997"/>
      <c r="AP30" s="997" t="s">
        <v>478</v>
      </c>
      <c r="AQ30" s="997"/>
      <c r="AR30" s="997"/>
      <c r="AS30" s="997"/>
      <c r="AT30" s="997"/>
      <c r="AU30" s="997" t="s">
        <v>478</v>
      </c>
      <c r="AV30" s="997"/>
      <c r="AW30" s="997"/>
      <c r="AX30" s="997"/>
      <c r="AY30" s="997"/>
      <c r="AZ30" s="1069" t="s">
        <v>478</v>
      </c>
      <c r="BA30" s="1069"/>
      <c r="BB30" s="1069"/>
      <c r="BC30" s="1069"/>
      <c r="BD30" s="1069"/>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c r="A31" s="217">
        <v>4</v>
      </c>
      <c r="B31" s="1064" t="s">
        <v>376</v>
      </c>
      <c r="C31" s="1065"/>
      <c r="D31" s="1065"/>
      <c r="E31" s="1065"/>
      <c r="F31" s="1065"/>
      <c r="G31" s="1065"/>
      <c r="H31" s="1065"/>
      <c r="I31" s="1065"/>
      <c r="J31" s="1065"/>
      <c r="K31" s="1065"/>
      <c r="L31" s="1065"/>
      <c r="M31" s="1065"/>
      <c r="N31" s="1065"/>
      <c r="O31" s="1065"/>
      <c r="P31" s="1066"/>
      <c r="Q31" s="1070">
        <v>11</v>
      </c>
      <c r="R31" s="1071"/>
      <c r="S31" s="1071"/>
      <c r="T31" s="1071"/>
      <c r="U31" s="1071"/>
      <c r="V31" s="1071">
        <v>9</v>
      </c>
      <c r="W31" s="1071"/>
      <c r="X31" s="1071"/>
      <c r="Y31" s="1071"/>
      <c r="Z31" s="1071"/>
      <c r="AA31" s="1071">
        <v>2</v>
      </c>
      <c r="AB31" s="1071"/>
      <c r="AC31" s="1071"/>
      <c r="AD31" s="1071"/>
      <c r="AE31" s="1072"/>
      <c r="AF31" s="1046">
        <v>2</v>
      </c>
      <c r="AG31" s="1047"/>
      <c r="AH31" s="1047"/>
      <c r="AI31" s="1047"/>
      <c r="AJ31" s="1048"/>
      <c r="AK31" s="1007" t="s">
        <v>478</v>
      </c>
      <c r="AL31" s="997"/>
      <c r="AM31" s="997"/>
      <c r="AN31" s="997"/>
      <c r="AO31" s="997"/>
      <c r="AP31" s="997" t="s">
        <v>478</v>
      </c>
      <c r="AQ31" s="997"/>
      <c r="AR31" s="997"/>
      <c r="AS31" s="997"/>
      <c r="AT31" s="997"/>
      <c r="AU31" s="997" t="s">
        <v>478</v>
      </c>
      <c r="AV31" s="997"/>
      <c r="AW31" s="997"/>
      <c r="AX31" s="997"/>
      <c r="AY31" s="997"/>
      <c r="AZ31" s="1069" t="s">
        <v>478</v>
      </c>
      <c r="BA31" s="1069"/>
      <c r="BB31" s="1069"/>
      <c r="BC31" s="1069"/>
      <c r="BD31" s="1069"/>
      <c r="BE31" s="1059"/>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c r="A32" s="217">
        <v>5</v>
      </c>
      <c r="B32" s="1064" t="s">
        <v>377</v>
      </c>
      <c r="C32" s="1065"/>
      <c r="D32" s="1065"/>
      <c r="E32" s="1065"/>
      <c r="F32" s="1065"/>
      <c r="G32" s="1065"/>
      <c r="H32" s="1065"/>
      <c r="I32" s="1065"/>
      <c r="J32" s="1065"/>
      <c r="K32" s="1065"/>
      <c r="L32" s="1065"/>
      <c r="M32" s="1065"/>
      <c r="N32" s="1065"/>
      <c r="O32" s="1065"/>
      <c r="P32" s="1066"/>
      <c r="Q32" s="1070">
        <v>874</v>
      </c>
      <c r="R32" s="1071"/>
      <c r="S32" s="1071"/>
      <c r="T32" s="1071"/>
      <c r="U32" s="1071"/>
      <c r="V32" s="1071">
        <v>824</v>
      </c>
      <c r="W32" s="1071"/>
      <c r="X32" s="1071"/>
      <c r="Y32" s="1071"/>
      <c r="Z32" s="1071"/>
      <c r="AA32" s="1071">
        <v>50</v>
      </c>
      <c r="AB32" s="1071"/>
      <c r="AC32" s="1071"/>
      <c r="AD32" s="1071"/>
      <c r="AE32" s="1072"/>
      <c r="AF32" s="1046">
        <v>684</v>
      </c>
      <c r="AG32" s="1047"/>
      <c r="AH32" s="1047"/>
      <c r="AI32" s="1047"/>
      <c r="AJ32" s="1048"/>
      <c r="AK32" s="1007">
        <v>76</v>
      </c>
      <c r="AL32" s="997"/>
      <c r="AM32" s="997"/>
      <c r="AN32" s="997"/>
      <c r="AO32" s="997"/>
      <c r="AP32" s="997">
        <v>3237</v>
      </c>
      <c r="AQ32" s="997"/>
      <c r="AR32" s="997"/>
      <c r="AS32" s="997"/>
      <c r="AT32" s="997"/>
      <c r="AU32" s="997">
        <v>398</v>
      </c>
      <c r="AV32" s="997"/>
      <c r="AW32" s="997"/>
      <c r="AX32" s="997"/>
      <c r="AY32" s="997"/>
      <c r="AZ32" s="1069" t="s">
        <v>478</v>
      </c>
      <c r="BA32" s="1069"/>
      <c r="BB32" s="1069"/>
      <c r="BC32" s="1069"/>
      <c r="BD32" s="1069"/>
      <c r="BE32" s="1059" t="s">
        <v>534</v>
      </c>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c r="A33" s="217">
        <v>6</v>
      </c>
      <c r="B33" s="1064" t="s">
        <v>378</v>
      </c>
      <c r="C33" s="1065"/>
      <c r="D33" s="1065"/>
      <c r="E33" s="1065"/>
      <c r="F33" s="1065"/>
      <c r="G33" s="1065"/>
      <c r="H33" s="1065"/>
      <c r="I33" s="1065"/>
      <c r="J33" s="1065"/>
      <c r="K33" s="1065"/>
      <c r="L33" s="1065"/>
      <c r="M33" s="1065"/>
      <c r="N33" s="1065"/>
      <c r="O33" s="1065"/>
      <c r="P33" s="1066"/>
      <c r="Q33" s="1070">
        <v>135</v>
      </c>
      <c r="R33" s="1071"/>
      <c r="S33" s="1071"/>
      <c r="T33" s="1071"/>
      <c r="U33" s="1071"/>
      <c r="V33" s="1071">
        <v>127</v>
      </c>
      <c r="W33" s="1071"/>
      <c r="X33" s="1071"/>
      <c r="Y33" s="1071"/>
      <c r="Z33" s="1071"/>
      <c r="AA33" s="1071">
        <v>8</v>
      </c>
      <c r="AB33" s="1071"/>
      <c r="AC33" s="1071"/>
      <c r="AD33" s="1071"/>
      <c r="AE33" s="1072"/>
      <c r="AF33" s="1046">
        <v>8</v>
      </c>
      <c r="AG33" s="1047"/>
      <c r="AH33" s="1047"/>
      <c r="AI33" s="1047"/>
      <c r="AJ33" s="1048"/>
      <c r="AK33" s="1007">
        <v>101</v>
      </c>
      <c r="AL33" s="997"/>
      <c r="AM33" s="997"/>
      <c r="AN33" s="997"/>
      <c r="AO33" s="997"/>
      <c r="AP33" s="997">
        <v>1081</v>
      </c>
      <c r="AQ33" s="997"/>
      <c r="AR33" s="997"/>
      <c r="AS33" s="997"/>
      <c r="AT33" s="997"/>
      <c r="AU33" s="997">
        <v>1081</v>
      </c>
      <c r="AV33" s="997"/>
      <c r="AW33" s="997"/>
      <c r="AX33" s="997"/>
      <c r="AY33" s="997"/>
      <c r="AZ33" s="1069" t="s">
        <v>478</v>
      </c>
      <c r="BA33" s="1069"/>
      <c r="BB33" s="1069"/>
      <c r="BC33" s="1069"/>
      <c r="BD33" s="1069"/>
      <c r="BE33" s="1059" t="s">
        <v>535</v>
      </c>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c r="A34" s="217">
        <v>7</v>
      </c>
      <c r="B34" s="1064" t="s">
        <v>379</v>
      </c>
      <c r="C34" s="1065"/>
      <c r="D34" s="1065"/>
      <c r="E34" s="1065"/>
      <c r="F34" s="1065"/>
      <c r="G34" s="1065"/>
      <c r="H34" s="1065"/>
      <c r="I34" s="1065"/>
      <c r="J34" s="1065"/>
      <c r="K34" s="1065"/>
      <c r="L34" s="1065"/>
      <c r="M34" s="1065"/>
      <c r="N34" s="1065"/>
      <c r="O34" s="1065"/>
      <c r="P34" s="1066"/>
      <c r="Q34" s="1070">
        <v>480</v>
      </c>
      <c r="R34" s="1071"/>
      <c r="S34" s="1071"/>
      <c r="T34" s="1071"/>
      <c r="U34" s="1071"/>
      <c r="V34" s="1071">
        <v>459</v>
      </c>
      <c r="W34" s="1071"/>
      <c r="X34" s="1071"/>
      <c r="Y34" s="1071"/>
      <c r="Z34" s="1071"/>
      <c r="AA34" s="1071">
        <v>21</v>
      </c>
      <c r="AB34" s="1071"/>
      <c r="AC34" s="1071"/>
      <c r="AD34" s="1071"/>
      <c r="AE34" s="1072"/>
      <c r="AF34" s="1046">
        <v>21</v>
      </c>
      <c r="AG34" s="1047"/>
      <c r="AH34" s="1047"/>
      <c r="AI34" s="1047"/>
      <c r="AJ34" s="1048"/>
      <c r="AK34" s="1007">
        <v>273</v>
      </c>
      <c r="AL34" s="997"/>
      <c r="AM34" s="997"/>
      <c r="AN34" s="997"/>
      <c r="AO34" s="997"/>
      <c r="AP34" s="997">
        <v>2175</v>
      </c>
      <c r="AQ34" s="997"/>
      <c r="AR34" s="997"/>
      <c r="AS34" s="997"/>
      <c r="AT34" s="997"/>
      <c r="AU34" s="997">
        <v>2175</v>
      </c>
      <c r="AV34" s="997"/>
      <c r="AW34" s="997"/>
      <c r="AX34" s="997"/>
      <c r="AY34" s="997"/>
      <c r="AZ34" s="1069" t="s">
        <v>478</v>
      </c>
      <c r="BA34" s="1069"/>
      <c r="BB34" s="1069"/>
      <c r="BC34" s="1069"/>
      <c r="BD34" s="1069"/>
      <c r="BE34" s="1059" t="s">
        <v>535</v>
      </c>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c r="A35" s="217">
        <v>8</v>
      </c>
      <c r="B35" s="1064" t="s">
        <v>380</v>
      </c>
      <c r="C35" s="1065"/>
      <c r="D35" s="1065"/>
      <c r="E35" s="1065"/>
      <c r="F35" s="1065"/>
      <c r="G35" s="1065"/>
      <c r="H35" s="1065"/>
      <c r="I35" s="1065"/>
      <c r="J35" s="1065"/>
      <c r="K35" s="1065"/>
      <c r="L35" s="1065"/>
      <c r="M35" s="1065"/>
      <c r="N35" s="1065"/>
      <c r="O35" s="1065"/>
      <c r="P35" s="1066"/>
      <c r="Q35" s="1070">
        <v>334</v>
      </c>
      <c r="R35" s="1071"/>
      <c r="S35" s="1071"/>
      <c r="T35" s="1071"/>
      <c r="U35" s="1071"/>
      <c r="V35" s="1071">
        <v>325</v>
      </c>
      <c r="W35" s="1071"/>
      <c r="X35" s="1071"/>
      <c r="Y35" s="1071"/>
      <c r="Z35" s="1071"/>
      <c r="AA35" s="1071">
        <v>9</v>
      </c>
      <c r="AB35" s="1071"/>
      <c r="AC35" s="1071"/>
      <c r="AD35" s="1071"/>
      <c r="AE35" s="1072"/>
      <c r="AF35" s="1046">
        <v>8</v>
      </c>
      <c r="AG35" s="1047"/>
      <c r="AH35" s="1047"/>
      <c r="AI35" s="1047"/>
      <c r="AJ35" s="1048"/>
      <c r="AK35" s="1007">
        <v>254</v>
      </c>
      <c r="AL35" s="997"/>
      <c r="AM35" s="997"/>
      <c r="AN35" s="997"/>
      <c r="AO35" s="997"/>
      <c r="AP35" s="997">
        <v>2182</v>
      </c>
      <c r="AQ35" s="997"/>
      <c r="AR35" s="997"/>
      <c r="AS35" s="997"/>
      <c r="AT35" s="997"/>
      <c r="AU35" s="997">
        <v>2182</v>
      </c>
      <c r="AV35" s="997"/>
      <c r="AW35" s="997"/>
      <c r="AX35" s="997"/>
      <c r="AY35" s="997"/>
      <c r="AZ35" s="1069" t="s">
        <v>478</v>
      </c>
      <c r="BA35" s="1069"/>
      <c r="BB35" s="1069"/>
      <c r="BC35" s="1069"/>
      <c r="BD35" s="1069"/>
      <c r="BE35" s="1059" t="s">
        <v>535</v>
      </c>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c r="A36" s="217">
        <v>9</v>
      </c>
      <c r="B36" s="1064" t="s">
        <v>381</v>
      </c>
      <c r="C36" s="1065"/>
      <c r="D36" s="1065"/>
      <c r="E36" s="1065"/>
      <c r="F36" s="1065"/>
      <c r="G36" s="1065"/>
      <c r="H36" s="1065"/>
      <c r="I36" s="1065"/>
      <c r="J36" s="1065"/>
      <c r="K36" s="1065"/>
      <c r="L36" s="1065"/>
      <c r="M36" s="1065"/>
      <c r="N36" s="1065"/>
      <c r="O36" s="1065"/>
      <c r="P36" s="1066"/>
      <c r="Q36" s="1070">
        <v>102</v>
      </c>
      <c r="R36" s="1071"/>
      <c r="S36" s="1071"/>
      <c r="T36" s="1071"/>
      <c r="U36" s="1071"/>
      <c r="V36" s="1071">
        <v>96</v>
      </c>
      <c r="W36" s="1071"/>
      <c r="X36" s="1071"/>
      <c r="Y36" s="1071"/>
      <c r="Z36" s="1071"/>
      <c r="AA36" s="1071">
        <v>6</v>
      </c>
      <c r="AB36" s="1071"/>
      <c r="AC36" s="1071"/>
      <c r="AD36" s="1071"/>
      <c r="AE36" s="1072"/>
      <c r="AF36" s="1046">
        <v>6</v>
      </c>
      <c r="AG36" s="1047"/>
      <c r="AH36" s="1047"/>
      <c r="AI36" s="1047"/>
      <c r="AJ36" s="1048"/>
      <c r="AK36" s="1007">
        <v>33</v>
      </c>
      <c r="AL36" s="997"/>
      <c r="AM36" s="997"/>
      <c r="AN36" s="997"/>
      <c r="AO36" s="997"/>
      <c r="AP36" s="997">
        <v>122</v>
      </c>
      <c r="AQ36" s="997"/>
      <c r="AR36" s="997"/>
      <c r="AS36" s="997"/>
      <c r="AT36" s="997"/>
      <c r="AU36" s="997">
        <v>122</v>
      </c>
      <c r="AV36" s="997"/>
      <c r="AW36" s="997"/>
      <c r="AX36" s="997"/>
      <c r="AY36" s="997"/>
      <c r="AZ36" s="1069" t="s">
        <v>478</v>
      </c>
      <c r="BA36" s="1069"/>
      <c r="BB36" s="1069"/>
      <c r="BC36" s="1069"/>
      <c r="BD36" s="1069"/>
      <c r="BE36" s="1059" t="s">
        <v>535</v>
      </c>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7"/>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7"/>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7"/>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7"/>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7"/>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7"/>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7"/>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7"/>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7"/>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7"/>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7"/>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7"/>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7"/>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382</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c r="A63" s="215" t="s">
        <v>361</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949</v>
      </c>
      <c r="AG63" s="985"/>
      <c r="AH63" s="985"/>
      <c r="AI63" s="985"/>
      <c r="AJ63" s="1057"/>
      <c r="AK63" s="1058"/>
      <c r="AL63" s="989"/>
      <c r="AM63" s="989"/>
      <c r="AN63" s="989"/>
      <c r="AO63" s="989"/>
      <c r="AP63" s="985">
        <v>8797</v>
      </c>
      <c r="AQ63" s="985"/>
      <c r="AR63" s="985"/>
      <c r="AS63" s="985"/>
      <c r="AT63" s="985"/>
      <c r="AU63" s="985">
        <v>5958</v>
      </c>
      <c r="AV63" s="985"/>
      <c r="AW63" s="985"/>
      <c r="AX63" s="985"/>
      <c r="AY63" s="985"/>
      <c r="AZ63" s="1052"/>
      <c r="BA63" s="1052"/>
      <c r="BB63" s="1052"/>
      <c r="BC63" s="1052"/>
      <c r="BD63" s="1052"/>
      <c r="BE63" s="986"/>
      <c r="BF63" s="986"/>
      <c r="BG63" s="986"/>
      <c r="BH63" s="986"/>
      <c r="BI63" s="987"/>
      <c r="BJ63" s="1053" t="s">
        <v>106</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c r="A66" s="1022" t="s">
        <v>385</v>
      </c>
      <c r="B66" s="1023"/>
      <c r="C66" s="1023"/>
      <c r="D66" s="1023"/>
      <c r="E66" s="1023"/>
      <c r="F66" s="1023"/>
      <c r="G66" s="1023"/>
      <c r="H66" s="1023"/>
      <c r="I66" s="1023"/>
      <c r="J66" s="1023"/>
      <c r="K66" s="1023"/>
      <c r="L66" s="1023"/>
      <c r="M66" s="1023"/>
      <c r="N66" s="1023"/>
      <c r="O66" s="1023"/>
      <c r="P66" s="1024"/>
      <c r="Q66" s="1028" t="s">
        <v>365</v>
      </c>
      <c r="R66" s="1029"/>
      <c r="S66" s="1029"/>
      <c r="T66" s="1029"/>
      <c r="U66" s="1030"/>
      <c r="V66" s="1028" t="s">
        <v>366</v>
      </c>
      <c r="W66" s="1029"/>
      <c r="X66" s="1029"/>
      <c r="Y66" s="1029"/>
      <c r="Z66" s="1030"/>
      <c r="AA66" s="1028" t="s">
        <v>367</v>
      </c>
      <c r="AB66" s="1029"/>
      <c r="AC66" s="1029"/>
      <c r="AD66" s="1029"/>
      <c r="AE66" s="1030"/>
      <c r="AF66" s="1034" t="s">
        <v>368</v>
      </c>
      <c r="AG66" s="1035"/>
      <c r="AH66" s="1035"/>
      <c r="AI66" s="1035"/>
      <c r="AJ66" s="1036"/>
      <c r="AK66" s="1028" t="s">
        <v>369</v>
      </c>
      <c r="AL66" s="1023"/>
      <c r="AM66" s="1023"/>
      <c r="AN66" s="1023"/>
      <c r="AO66" s="1024"/>
      <c r="AP66" s="1028" t="s">
        <v>370</v>
      </c>
      <c r="AQ66" s="1029"/>
      <c r="AR66" s="1029"/>
      <c r="AS66" s="1029"/>
      <c r="AT66" s="1030"/>
      <c r="AU66" s="1028" t="s">
        <v>386</v>
      </c>
      <c r="AV66" s="1029"/>
      <c r="AW66" s="1029"/>
      <c r="AX66" s="1029"/>
      <c r="AY66" s="1030"/>
      <c r="AZ66" s="1028" t="s">
        <v>349</v>
      </c>
      <c r="BA66" s="1029"/>
      <c r="BB66" s="1029"/>
      <c r="BC66" s="1029"/>
      <c r="BD66" s="1044"/>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2" t="s">
        <v>536</v>
      </c>
      <c r="C68" s="1013"/>
      <c r="D68" s="1013"/>
      <c r="E68" s="1013"/>
      <c r="F68" s="1013"/>
      <c r="G68" s="1013"/>
      <c r="H68" s="1013"/>
      <c r="I68" s="1013"/>
      <c r="J68" s="1013"/>
      <c r="K68" s="1013"/>
      <c r="L68" s="1013"/>
      <c r="M68" s="1013"/>
      <c r="N68" s="1013"/>
      <c r="O68" s="1013"/>
      <c r="P68" s="1014"/>
      <c r="Q68" s="1015">
        <v>23590</v>
      </c>
      <c r="R68" s="1009"/>
      <c r="S68" s="1009"/>
      <c r="T68" s="1009"/>
      <c r="U68" s="1009"/>
      <c r="V68" s="1009">
        <v>23570</v>
      </c>
      <c r="W68" s="1009"/>
      <c r="X68" s="1009"/>
      <c r="Y68" s="1009"/>
      <c r="Z68" s="1009"/>
      <c r="AA68" s="1009">
        <v>20</v>
      </c>
      <c r="AB68" s="1009"/>
      <c r="AC68" s="1009"/>
      <c r="AD68" s="1009"/>
      <c r="AE68" s="1009"/>
      <c r="AF68" s="1009">
        <v>20</v>
      </c>
      <c r="AG68" s="1009"/>
      <c r="AH68" s="1009"/>
      <c r="AI68" s="1009"/>
      <c r="AJ68" s="1009"/>
      <c r="AK68" s="1009">
        <v>1348</v>
      </c>
      <c r="AL68" s="1009"/>
      <c r="AM68" s="1009"/>
      <c r="AN68" s="1009"/>
      <c r="AO68" s="1009"/>
      <c r="AP68" s="1009" t="s">
        <v>543</v>
      </c>
      <c r="AQ68" s="1009"/>
      <c r="AR68" s="1009"/>
      <c r="AS68" s="1009"/>
      <c r="AT68" s="1009"/>
      <c r="AU68" s="1009" t="s">
        <v>543</v>
      </c>
      <c r="AV68" s="1009"/>
      <c r="AW68" s="1009"/>
      <c r="AX68" s="1009"/>
      <c r="AY68" s="1009"/>
      <c r="AZ68" s="1010"/>
      <c r="BA68" s="1010"/>
      <c r="BB68" s="1010"/>
      <c r="BC68" s="1010"/>
      <c r="BD68" s="1011"/>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33" customHeight="1">
      <c r="A69" s="212">
        <v>2</v>
      </c>
      <c r="B69" s="1004" t="s">
        <v>547</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543</v>
      </c>
      <c r="AQ69" s="997"/>
      <c r="AR69" s="997"/>
      <c r="AS69" s="997"/>
      <c r="AT69" s="997"/>
      <c r="AU69" s="997" t="s">
        <v>543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544</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53</v>
      </c>
      <c r="R71" s="997"/>
      <c r="S71" s="997"/>
      <c r="T71" s="997"/>
      <c r="U71" s="997"/>
      <c r="V71" s="997">
        <v>47</v>
      </c>
      <c r="W71" s="997"/>
      <c r="X71" s="997"/>
      <c r="Y71" s="997"/>
      <c r="Z71" s="997"/>
      <c r="AA71" s="997">
        <v>6</v>
      </c>
      <c r="AB71" s="997"/>
      <c r="AC71" s="997"/>
      <c r="AD71" s="997"/>
      <c r="AE71" s="997"/>
      <c r="AF71" s="997">
        <v>6</v>
      </c>
      <c r="AG71" s="997"/>
      <c r="AH71" s="997"/>
      <c r="AI71" s="997"/>
      <c r="AJ71" s="997"/>
      <c r="AK71" s="997" t="s">
        <v>543</v>
      </c>
      <c r="AL71" s="997"/>
      <c r="AM71" s="997"/>
      <c r="AN71" s="997"/>
      <c r="AO71" s="997"/>
      <c r="AP71" s="997" t="s">
        <v>543</v>
      </c>
      <c r="AQ71" s="997"/>
      <c r="AR71" s="997"/>
      <c r="AS71" s="997"/>
      <c r="AT71" s="997"/>
      <c r="AU71" s="997" t="s">
        <v>543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167</v>
      </c>
      <c r="R72" s="997"/>
      <c r="S72" s="997"/>
      <c r="T72" s="997"/>
      <c r="U72" s="997"/>
      <c r="V72" s="997">
        <v>151</v>
      </c>
      <c r="W72" s="997"/>
      <c r="X72" s="997"/>
      <c r="Y72" s="997"/>
      <c r="Z72" s="997"/>
      <c r="AA72" s="997">
        <v>15</v>
      </c>
      <c r="AB72" s="997"/>
      <c r="AC72" s="997"/>
      <c r="AD72" s="997"/>
      <c r="AE72" s="997"/>
      <c r="AF72" s="997">
        <v>15</v>
      </c>
      <c r="AG72" s="997"/>
      <c r="AH72" s="997"/>
      <c r="AI72" s="997"/>
      <c r="AJ72" s="997"/>
      <c r="AK72" s="997">
        <v>12</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117</v>
      </c>
      <c r="R73" s="997"/>
      <c r="S73" s="997"/>
      <c r="T73" s="997"/>
      <c r="U73" s="997"/>
      <c r="V73" s="997">
        <v>104</v>
      </c>
      <c r="W73" s="997"/>
      <c r="X73" s="997"/>
      <c r="Y73" s="997"/>
      <c r="Z73" s="997"/>
      <c r="AA73" s="997">
        <v>13</v>
      </c>
      <c r="AB73" s="997"/>
      <c r="AC73" s="997"/>
      <c r="AD73" s="997"/>
      <c r="AE73" s="997"/>
      <c r="AF73" s="997">
        <v>13</v>
      </c>
      <c r="AG73" s="997"/>
      <c r="AH73" s="997"/>
      <c r="AI73" s="997"/>
      <c r="AJ73" s="997"/>
      <c r="AK73" s="997">
        <v>10</v>
      </c>
      <c r="AL73" s="997"/>
      <c r="AM73" s="997"/>
      <c r="AN73" s="997"/>
      <c r="AO73" s="997"/>
      <c r="AP73" s="997" t="s">
        <v>543</v>
      </c>
      <c r="AQ73" s="997"/>
      <c r="AR73" s="997"/>
      <c r="AS73" s="997"/>
      <c r="AT73" s="997"/>
      <c r="AU73" s="997" t="s">
        <v>543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48</v>
      </c>
      <c r="R74" s="997"/>
      <c r="S74" s="997"/>
      <c r="T74" s="997"/>
      <c r="U74" s="997"/>
      <c r="V74" s="997">
        <v>45</v>
      </c>
      <c r="W74" s="997"/>
      <c r="X74" s="997"/>
      <c r="Y74" s="997"/>
      <c r="Z74" s="997"/>
      <c r="AA74" s="997">
        <v>3</v>
      </c>
      <c r="AB74" s="997"/>
      <c r="AC74" s="997"/>
      <c r="AD74" s="997"/>
      <c r="AE74" s="997"/>
      <c r="AF74" s="997">
        <v>3</v>
      </c>
      <c r="AG74" s="997"/>
      <c r="AH74" s="997"/>
      <c r="AI74" s="997"/>
      <c r="AJ74" s="997"/>
      <c r="AK74" s="997" t="s">
        <v>543</v>
      </c>
      <c r="AL74" s="997"/>
      <c r="AM74" s="997"/>
      <c r="AN74" s="997"/>
      <c r="AO74" s="997"/>
      <c r="AP74" s="997" t="s">
        <v>543</v>
      </c>
      <c r="AQ74" s="997"/>
      <c r="AR74" s="997"/>
      <c r="AS74" s="997"/>
      <c r="AT74" s="997"/>
      <c r="AU74" s="997" t="s">
        <v>543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542</v>
      </c>
      <c r="C75" s="1001"/>
      <c r="D75" s="1001"/>
      <c r="E75" s="1001"/>
      <c r="F75" s="1001"/>
      <c r="G75" s="1001"/>
      <c r="H75" s="1001"/>
      <c r="I75" s="1001"/>
      <c r="J75" s="1001"/>
      <c r="K75" s="1001"/>
      <c r="L75" s="1001"/>
      <c r="M75" s="1001"/>
      <c r="N75" s="1001"/>
      <c r="O75" s="1001"/>
      <c r="P75" s="1002"/>
      <c r="Q75" s="1005">
        <v>1993</v>
      </c>
      <c r="R75" s="1006"/>
      <c r="S75" s="1006"/>
      <c r="T75" s="1006"/>
      <c r="U75" s="1007"/>
      <c r="V75" s="1008">
        <v>1952</v>
      </c>
      <c r="W75" s="1006"/>
      <c r="X75" s="1006"/>
      <c r="Y75" s="1006"/>
      <c r="Z75" s="1007"/>
      <c r="AA75" s="1008">
        <v>41</v>
      </c>
      <c r="AB75" s="1006"/>
      <c r="AC75" s="1006"/>
      <c r="AD75" s="1006"/>
      <c r="AE75" s="1007"/>
      <c r="AF75" s="1008">
        <v>41</v>
      </c>
      <c r="AG75" s="1006"/>
      <c r="AH75" s="1006"/>
      <c r="AI75" s="1006"/>
      <c r="AJ75" s="1007"/>
      <c r="AK75" s="1008">
        <v>20</v>
      </c>
      <c r="AL75" s="1006"/>
      <c r="AM75" s="1006"/>
      <c r="AN75" s="1006"/>
      <c r="AO75" s="1007"/>
      <c r="AP75" s="1008">
        <v>604</v>
      </c>
      <c r="AQ75" s="1006"/>
      <c r="AR75" s="1006"/>
      <c r="AS75" s="1006"/>
      <c r="AT75" s="1007"/>
      <c r="AU75" s="1008">
        <v>203</v>
      </c>
      <c r="AV75" s="1006"/>
      <c r="AW75" s="1006"/>
      <c r="AX75" s="1006"/>
      <c r="AY75" s="100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30.75" customHeight="1">
      <c r="A76" s="212">
        <v>9</v>
      </c>
      <c r="B76" s="1004" t="s">
        <v>549</v>
      </c>
      <c r="C76" s="1001"/>
      <c r="D76" s="1001"/>
      <c r="E76" s="1001"/>
      <c r="F76" s="1001"/>
      <c r="G76" s="1001"/>
      <c r="H76" s="1001"/>
      <c r="I76" s="1001"/>
      <c r="J76" s="1001"/>
      <c r="K76" s="1001"/>
      <c r="L76" s="1001"/>
      <c r="M76" s="1001"/>
      <c r="N76" s="1001"/>
      <c r="O76" s="1001"/>
      <c r="P76" s="1002"/>
      <c r="Q76" s="1005">
        <v>862</v>
      </c>
      <c r="R76" s="1006"/>
      <c r="S76" s="1006"/>
      <c r="T76" s="1006"/>
      <c r="U76" s="1007"/>
      <c r="V76" s="1008">
        <v>859</v>
      </c>
      <c r="W76" s="1006"/>
      <c r="X76" s="1006"/>
      <c r="Y76" s="1006"/>
      <c r="Z76" s="1007"/>
      <c r="AA76" s="1008">
        <v>4</v>
      </c>
      <c r="AB76" s="1006"/>
      <c r="AC76" s="1006"/>
      <c r="AD76" s="1006"/>
      <c r="AE76" s="1007"/>
      <c r="AF76" s="1008">
        <v>4</v>
      </c>
      <c r="AG76" s="1006"/>
      <c r="AH76" s="1006"/>
      <c r="AI76" s="1006"/>
      <c r="AJ76" s="1007"/>
      <c r="AK76" s="1008" t="s">
        <v>543</v>
      </c>
      <c r="AL76" s="1006"/>
      <c r="AM76" s="1006"/>
      <c r="AN76" s="1006"/>
      <c r="AO76" s="1007"/>
      <c r="AP76" s="1008" t="s">
        <v>544</v>
      </c>
      <c r="AQ76" s="1006"/>
      <c r="AR76" s="1006"/>
      <c r="AS76" s="1006"/>
      <c r="AT76" s="1007"/>
      <c r="AU76" s="1008" t="s">
        <v>543</v>
      </c>
      <c r="AV76" s="1006"/>
      <c r="AW76" s="1006"/>
      <c r="AX76" s="1006"/>
      <c r="AY76" s="100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36.75" customHeight="1">
      <c r="A77" s="212">
        <v>10</v>
      </c>
      <c r="B77" s="1004" t="s">
        <v>548</v>
      </c>
      <c r="C77" s="1001"/>
      <c r="D77" s="1001"/>
      <c r="E77" s="1001"/>
      <c r="F77" s="1001"/>
      <c r="G77" s="1001"/>
      <c r="H77" s="1001"/>
      <c r="I77" s="1001"/>
      <c r="J77" s="1001"/>
      <c r="K77" s="1001"/>
      <c r="L77" s="1001"/>
      <c r="M77" s="1001"/>
      <c r="N77" s="1001"/>
      <c r="O77" s="1001"/>
      <c r="P77" s="1002"/>
      <c r="Q77" s="1005">
        <v>306781</v>
      </c>
      <c r="R77" s="1006"/>
      <c r="S77" s="1006"/>
      <c r="T77" s="1006"/>
      <c r="U77" s="1007"/>
      <c r="V77" s="1008">
        <v>301858</v>
      </c>
      <c r="W77" s="1006"/>
      <c r="X77" s="1006"/>
      <c r="Y77" s="1006"/>
      <c r="Z77" s="1007"/>
      <c r="AA77" s="1008">
        <v>4924</v>
      </c>
      <c r="AB77" s="1006"/>
      <c r="AC77" s="1006"/>
      <c r="AD77" s="1006"/>
      <c r="AE77" s="1007"/>
      <c r="AF77" s="1008">
        <v>4924</v>
      </c>
      <c r="AG77" s="1006"/>
      <c r="AH77" s="1006"/>
      <c r="AI77" s="1006"/>
      <c r="AJ77" s="1007"/>
      <c r="AK77" s="1008">
        <v>1566</v>
      </c>
      <c r="AL77" s="1006"/>
      <c r="AM77" s="1006"/>
      <c r="AN77" s="1006"/>
      <c r="AO77" s="1007"/>
      <c r="AP77" s="1008" t="s">
        <v>543</v>
      </c>
      <c r="AQ77" s="1006"/>
      <c r="AR77" s="1006"/>
      <c r="AS77" s="1006"/>
      <c r="AT77" s="1007"/>
      <c r="AU77" s="1008" t="s">
        <v>543</v>
      </c>
      <c r="AV77" s="1006"/>
      <c r="AW77" s="1006"/>
      <c r="AX77" s="1006"/>
      <c r="AY77" s="100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5171</v>
      </c>
      <c r="AG88" s="985"/>
      <c r="AH88" s="985"/>
      <c r="AI88" s="985"/>
      <c r="AJ88" s="985"/>
      <c r="AK88" s="989"/>
      <c r="AL88" s="989"/>
      <c r="AM88" s="989"/>
      <c r="AN88" s="989"/>
      <c r="AO88" s="989"/>
      <c r="AP88" s="985">
        <v>604</v>
      </c>
      <c r="AQ88" s="985"/>
      <c r="AR88" s="985"/>
      <c r="AS88" s="985"/>
      <c r="AT88" s="985"/>
      <c r="AU88" s="985">
        <v>203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v>
      </c>
      <c r="CS102" s="977"/>
      <c r="CT102" s="977"/>
      <c r="CU102" s="977"/>
      <c r="CV102" s="978"/>
      <c r="CW102" s="976" t="s">
        <v>543</v>
      </c>
      <c r="CX102" s="977"/>
      <c r="CY102" s="977"/>
      <c r="CZ102" s="977"/>
      <c r="DA102" s="978"/>
      <c r="DB102" s="976" t="s">
        <v>543</v>
      </c>
      <c r="DC102" s="977"/>
      <c r="DD102" s="977"/>
      <c r="DE102" s="977"/>
      <c r="DF102" s="978"/>
      <c r="DG102" s="976" t="s">
        <v>543</v>
      </c>
      <c r="DH102" s="977"/>
      <c r="DI102" s="977"/>
      <c r="DJ102" s="977"/>
      <c r="DK102" s="978"/>
      <c r="DL102" s="976" t="s">
        <v>543</v>
      </c>
      <c r="DM102" s="977"/>
      <c r="DN102" s="977"/>
      <c r="DO102" s="977"/>
      <c r="DP102" s="978"/>
      <c r="DQ102" s="976" t="s">
        <v>543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282</v>
      </c>
      <c r="AG109" s="918"/>
      <c r="AH109" s="918"/>
      <c r="AI109" s="918"/>
      <c r="AJ109" s="919"/>
      <c r="AK109" s="920" t="s">
        <v>281</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282</v>
      </c>
      <c r="BW109" s="918"/>
      <c r="BX109" s="918"/>
      <c r="BY109" s="918"/>
      <c r="BZ109" s="919"/>
      <c r="CA109" s="920" t="s">
        <v>281</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282</v>
      </c>
      <c r="DM109" s="918"/>
      <c r="DN109" s="918"/>
      <c r="DO109" s="918"/>
      <c r="DP109" s="919"/>
      <c r="DQ109" s="920" t="s">
        <v>281</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1884921</v>
      </c>
      <c r="AB110" s="903"/>
      <c r="AC110" s="903"/>
      <c r="AD110" s="903"/>
      <c r="AE110" s="904"/>
      <c r="AF110" s="905">
        <v>1827106</v>
      </c>
      <c r="AG110" s="903"/>
      <c r="AH110" s="903"/>
      <c r="AI110" s="903"/>
      <c r="AJ110" s="904"/>
      <c r="AK110" s="905">
        <v>1678583</v>
      </c>
      <c r="AL110" s="903"/>
      <c r="AM110" s="903"/>
      <c r="AN110" s="903"/>
      <c r="AO110" s="904"/>
      <c r="AP110" s="906">
        <v>17.2</v>
      </c>
      <c r="AQ110" s="907"/>
      <c r="AR110" s="907"/>
      <c r="AS110" s="907"/>
      <c r="AT110" s="908"/>
      <c r="AU110" s="950" t="s">
        <v>59</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19191053</v>
      </c>
      <c r="BR110" s="830"/>
      <c r="BS110" s="830"/>
      <c r="BT110" s="830"/>
      <c r="BU110" s="830"/>
      <c r="BV110" s="830">
        <v>19472450</v>
      </c>
      <c r="BW110" s="830"/>
      <c r="BX110" s="830"/>
      <c r="BY110" s="830"/>
      <c r="BZ110" s="830"/>
      <c r="CA110" s="830">
        <v>20045150</v>
      </c>
      <c r="CB110" s="830"/>
      <c r="CC110" s="830"/>
      <c r="CD110" s="830"/>
      <c r="CE110" s="830"/>
      <c r="CF110" s="891">
        <v>205.7</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348</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6548367</v>
      </c>
      <c r="BR112" s="801"/>
      <c r="BS112" s="801"/>
      <c r="BT112" s="801"/>
      <c r="BU112" s="801"/>
      <c r="BV112" s="801">
        <v>6181354</v>
      </c>
      <c r="BW112" s="801"/>
      <c r="BX112" s="801"/>
      <c r="BY112" s="801"/>
      <c r="BZ112" s="801"/>
      <c r="CA112" s="801">
        <v>5958479</v>
      </c>
      <c r="CB112" s="801"/>
      <c r="CC112" s="801"/>
      <c r="CD112" s="801"/>
      <c r="CE112" s="801"/>
      <c r="CF112" s="878">
        <v>61.2</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348</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474869</v>
      </c>
      <c r="AB113" s="939"/>
      <c r="AC113" s="939"/>
      <c r="AD113" s="939"/>
      <c r="AE113" s="940"/>
      <c r="AF113" s="941">
        <v>476791</v>
      </c>
      <c r="AG113" s="939"/>
      <c r="AH113" s="939"/>
      <c r="AI113" s="939"/>
      <c r="AJ113" s="940"/>
      <c r="AK113" s="941">
        <v>482167</v>
      </c>
      <c r="AL113" s="939"/>
      <c r="AM113" s="939"/>
      <c r="AN113" s="939"/>
      <c r="AO113" s="940"/>
      <c r="AP113" s="942">
        <v>4.9000000000000004</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89245</v>
      </c>
      <c r="BR113" s="801"/>
      <c r="BS113" s="801"/>
      <c r="BT113" s="801"/>
      <c r="BU113" s="801"/>
      <c r="BV113" s="801">
        <v>131810</v>
      </c>
      <c r="BW113" s="801"/>
      <c r="BX113" s="801"/>
      <c r="BY113" s="801"/>
      <c r="BZ113" s="801"/>
      <c r="CA113" s="801">
        <v>203496</v>
      </c>
      <c r="CB113" s="801"/>
      <c r="CC113" s="801"/>
      <c r="CD113" s="801"/>
      <c r="CE113" s="801"/>
      <c r="CF113" s="878">
        <v>2.1</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3720</v>
      </c>
      <c r="AB114" s="814"/>
      <c r="AC114" s="814"/>
      <c r="AD114" s="814"/>
      <c r="AE114" s="815"/>
      <c r="AF114" s="816">
        <v>3836</v>
      </c>
      <c r="AG114" s="814"/>
      <c r="AH114" s="814"/>
      <c r="AI114" s="814"/>
      <c r="AJ114" s="815"/>
      <c r="AK114" s="816">
        <v>4064</v>
      </c>
      <c r="AL114" s="814"/>
      <c r="AM114" s="814"/>
      <c r="AN114" s="814"/>
      <c r="AO114" s="815"/>
      <c r="AP114" s="784">
        <v>0</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4062084</v>
      </c>
      <c r="BR114" s="801"/>
      <c r="BS114" s="801"/>
      <c r="BT114" s="801"/>
      <c r="BU114" s="801"/>
      <c r="BV114" s="801">
        <v>3793309</v>
      </c>
      <c r="BW114" s="801"/>
      <c r="BX114" s="801"/>
      <c r="BY114" s="801"/>
      <c r="BZ114" s="801"/>
      <c r="CA114" s="801">
        <v>3648451</v>
      </c>
      <c r="CB114" s="801"/>
      <c r="CC114" s="801"/>
      <c r="CD114" s="801"/>
      <c r="CE114" s="801"/>
      <c r="CF114" s="878">
        <v>37.4</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348</v>
      </c>
      <c r="AB115" s="939"/>
      <c r="AC115" s="939"/>
      <c r="AD115" s="939"/>
      <c r="AE115" s="940"/>
      <c r="AF115" s="941">
        <v>348</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3871</v>
      </c>
      <c r="BR115" s="801"/>
      <c r="BS115" s="801"/>
      <c r="BT115" s="801"/>
      <c r="BU115" s="801"/>
      <c r="BV115" s="801">
        <v>3057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2363858</v>
      </c>
      <c r="AB117" s="925"/>
      <c r="AC117" s="925"/>
      <c r="AD117" s="925"/>
      <c r="AE117" s="926"/>
      <c r="AF117" s="928">
        <v>2308081</v>
      </c>
      <c r="AG117" s="925"/>
      <c r="AH117" s="925"/>
      <c r="AI117" s="925"/>
      <c r="AJ117" s="926"/>
      <c r="AK117" s="928">
        <v>2164814</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106</v>
      </c>
      <c r="BR117" s="888"/>
      <c r="BS117" s="888"/>
      <c r="BT117" s="888"/>
      <c r="BU117" s="888"/>
      <c r="BV117" s="888" t="s">
        <v>106</v>
      </c>
      <c r="BW117" s="888"/>
      <c r="BX117" s="888"/>
      <c r="BY117" s="888"/>
      <c r="BZ117" s="888"/>
      <c r="CA117" s="888" t="s">
        <v>106</v>
      </c>
      <c r="CB117" s="888"/>
      <c r="CC117" s="888"/>
      <c r="CD117" s="888"/>
      <c r="CE117" s="888"/>
      <c r="CF117" s="878" t="s">
        <v>106</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106</v>
      </c>
      <c r="DH117" s="814"/>
      <c r="DI117" s="814"/>
      <c r="DJ117" s="814"/>
      <c r="DK117" s="815"/>
      <c r="DL117" s="816" t="s">
        <v>106</v>
      </c>
      <c r="DM117" s="814"/>
      <c r="DN117" s="814"/>
      <c r="DO117" s="814"/>
      <c r="DP117" s="815"/>
      <c r="DQ117" s="816" t="s">
        <v>106</v>
      </c>
      <c r="DR117" s="814"/>
      <c r="DS117" s="814"/>
      <c r="DT117" s="814"/>
      <c r="DU117" s="815"/>
      <c r="DV117" s="784" t="s">
        <v>106</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282</v>
      </c>
      <c r="AG118" s="918"/>
      <c r="AH118" s="918"/>
      <c r="AI118" s="918"/>
      <c r="AJ118" s="919"/>
      <c r="AK118" s="920" t="s">
        <v>281</v>
      </c>
      <c r="AL118" s="918"/>
      <c r="AM118" s="918"/>
      <c r="AN118" s="918"/>
      <c r="AO118" s="919"/>
      <c r="AP118" s="921" t="s">
        <v>397</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428</v>
      </c>
      <c r="BP118" s="868"/>
      <c r="BQ118" s="887">
        <v>29894968</v>
      </c>
      <c r="BR118" s="888"/>
      <c r="BS118" s="888"/>
      <c r="BT118" s="888"/>
      <c r="BU118" s="888"/>
      <c r="BV118" s="888">
        <v>29581980</v>
      </c>
      <c r="BW118" s="888"/>
      <c r="BX118" s="888"/>
      <c r="BY118" s="888"/>
      <c r="BZ118" s="888"/>
      <c r="CA118" s="888">
        <v>29855576</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106</v>
      </c>
      <c r="DH118" s="814"/>
      <c r="DI118" s="814"/>
      <c r="DJ118" s="814"/>
      <c r="DK118" s="815"/>
      <c r="DL118" s="816" t="s">
        <v>106</v>
      </c>
      <c r="DM118" s="814"/>
      <c r="DN118" s="814"/>
      <c r="DO118" s="814"/>
      <c r="DP118" s="815"/>
      <c r="DQ118" s="816" t="s">
        <v>106</v>
      </c>
      <c r="DR118" s="814"/>
      <c r="DS118" s="814"/>
      <c r="DT118" s="814"/>
      <c r="DU118" s="815"/>
      <c r="DV118" s="784" t="s">
        <v>106</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106</v>
      </c>
      <c r="AB119" s="903"/>
      <c r="AC119" s="903"/>
      <c r="AD119" s="903"/>
      <c r="AE119" s="904"/>
      <c r="AF119" s="905" t="s">
        <v>106</v>
      </c>
      <c r="AG119" s="903"/>
      <c r="AH119" s="903"/>
      <c r="AI119" s="903"/>
      <c r="AJ119" s="904"/>
      <c r="AK119" s="905" t="s">
        <v>106</v>
      </c>
      <c r="AL119" s="903"/>
      <c r="AM119" s="903"/>
      <c r="AN119" s="903"/>
      <c r="AO119" s="904"/>
      <c r="AP119" s="906" t="s">
        <v>106</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3985326</v>
      </c>
      <c r="BR119" s="830"/>
      <c r="BS119" s="830"/>
      <c r="BT119" s="830"/>
      <c r="BU119" s="830"/>
      <c r="BV119" s="830">
        <v>3554686</v>
      </c>
      <c r="BW119" s="830"/>
      <c r="BX119" s="830"/>
      <c r="BY119" s="830"/>
      <c r="BZ119" s="830"/>
      <c r="CA119" s="830">
        <v>3670629</v>
      </c>
      <c r="CB119" s="830"/>
      <c r="CC119" s="830"/>
      <c r="CD119" s="830"/>
      <c r="CE119" s="830"/>
      <c r="CF119" s="891">
        <v>37.700000000000003</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106</v>
      </c>
      <c r="DH119" s="747"/>
      <c r="DI119" s="747"/>
      <c r="DJ119" s="747"/>
      <c r="DK119" s="748"/>
      <c r="DL119" s="749" t="s">
        <v>106</v>
      </c>
      <c r="DM119" s="747"/>
      <c r="DN119" s="747"/>
      <c r="DO119" s="747"/>
      <c r="DP119" s="748"/>
      <c r="DQ119" s="749" t="s">
        <v>106</v>
      </c>
      <c r="DR119" s="747"/>
      <c r="DS119" s="747"/>
      <c r="DT119" s="747"/>
      <c r="DU119" s="748"/>
      <c r="DV119" s="837" t="s">
        <v>106</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106</v>
      </c>
      <c r="AB120" s="814"/>
      <c r="AC120" s="814"/>
      <c r="AD120" s="814"/>
      <c r="AE120" s="815"/>
      <c r="AF120" s="816" t="s">
        <v>106</v>
      </c>
      <c r="AG120" s="814"/>
      <c r="AH120" s="814"/>
      <c r="AI120" s="814"/>
      <c r="AJ120" s="815"/>
      <c r="AK120" s="816" t="s">
        <v>106</v>
      </c>
      <c r="AL120" s="814"/>
      <c r="AM120" s="814"/>
      <c r="AN120" s="814"/>
      <c r="AO120" s="815"/>
      <c r="AP120" s="784" t="s">
        <v>106</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228759</v>
      </c>
      <c r="BR120" s="801"/>
      <c r="BS120" s="801"/>
      <c r="BT120" s="801"/>
      <c r="BU120" s="801"/>
      <c r="BV120" s="801">
        <v>200996</v>
      </c>
      <c r="BW120" s="801"/>
      <c r="BX120" s="801"/>
      <c r="BY120" s="801"/>
      <c r="BZ120" s="801"/>
      <c r="CA120" s="801">
        <v>170706</v>
      </c>
      <c r="CB120" s="801"/>
      <c r="CC120" s="801"/>
      <c r="CD120" s="801"/>
      <c r="CE120" s="801"/>
      <c r="CF120" s="878">
        <v>1.8</v>
      </c>
      <c r="CG120" s="879"/>
      <c r="CH120" s="879"/>
      <c r="CI120" s="879"/>
      <c r="CJ120" s="879"/>
      <c r="CK120" s="880" t="s">
        <v>434</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2454513</v>
      </c>
      <c r="DH120" s="830"/>
      <c r="DI120" s="830"/>
      <c r="DJ120" s="830"/>
      <c r="DK120" s="830"/>
      <c r="DL120" s="830">
        <v>2312907</v>
      </c>
      <c r="DM120" s="830"/>
      <c r="DN120" s="830"/>
      <c r="DO120" s="830"/>
      <c r="DP120" s="830"/>
      <c r="DQ120" s="830">
        <v>2182466</v>
      </c>
      <c r="DR120" s="830"/>
      <c r="DS120" s="830"/>
      <c r="DT120" s="830"/>
      <c r="DU120" s="830"/>
      <c r="DV120" s="831">
        <v>22.4</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348</v>
      </c>
      <c r="AB121" s="814"/>
      <c r="AC121" s="814"/>
      <c r="AD121" s="814"/>
      <c r="AE121" s="815"/>
      <c r="AF121" s="816">
        <v>348</v>
      </c>
      <c r="AG121" s="814"/>
      <c r="AH121" s="814"/>
      <c r="AI121" s="814"/>
      <c r="AJ121" s="815"/>
      <c r="AK121" s="816" t="s">
        <v>106</v>
      </c>
      <c r="AL121" s="814"/>
      <c r="AM121" s="814"/>
      <c r="AN121" s="814"/>
      <c r="AO121" s="815"/>
      <c r="AP121" s="784" t="s">
        <v>106</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17751395</v>
      </c>
      <c r="BR121" s="888"/>
      <c r="BS121" s="888"/>
      <c r="BT121" s="888"/>
      <c r="BU121" s="888"/>
      <c r="BV121" s="888">
        <v>18102652</v>
      </c>
      <c r="BW121" s="888"/>
      <c r="BX121" s="888"/>
      <c r="BY121" s="888"/>
      <c r="BZ121" s="888"/>
      <c r="CA121" s="888">
        <v>18651646</v>
      </c>
      <c r="CB121" s="888"/>
      <c r="CC121" s="888"/>
      <c r="CD121" s="888"/>
      <c r="CE121" s="888"/>
      <c r="CF121" s="889">
        <v>191.4</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2240673</v>
      </c>
      <c r="DH121" s="801"/>
      <c r="DI121" s="801"/>
      <c r="DJ121" s="801"/>
      <c r="DK121" s="801"/>
      <c r="DL121" s="801">
        <v>2225228</v>
      </c>
      <c r="DM121" s="801"/>
      <c r="DN121" s="801"/>
      <c r="DO121" s="801"/>
      <c r="DP121" s="801"/>
      <c r="DQ121" s="801">
        <v>2174802</v>
      </c>
      <c r="DR121" s="801"/>
      <c r="DS121" s="801"/>
      <c r="DT121" s="801"/>
      <c r="DU121" s="801"/>
      <c r="DV121" s="853">
        <v>22.3</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106</v>
      </c>
      <c r="AB122" s="814"/>
      <c r="AC122" s="814"/>
      <c r="AD122" s="814"/>
      <c r="AE122" s="815"/>
      <c r="AF122" s="816" t="s">
        <v>106</v>
      </c>
      <c r="AG122" s="814"/>
      <c r="AH122" s="814"/>
      <c r="AI122" s="814"/>
      <c r="AJ122" s="815"/>
      <c r="AK122" s="816" t="s">
        <v>106</v>
      </c>
      <c r="AL122" s="814"/>
      <c r="AM122" s="814"/>
      <c r="AN122" s="814"/>
      <c r="AO122" s="815"/>
      <c r="AP122" s="784" t="s">
        <v>106</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437</v>
      </c>
      <c r="BP122" s="868"/>
      <c r="BQ122" s="869">
        <v>21965480</v>
      </c>
      <c r="BR122" s="870"/>
      <c r="BS122" s="870"/>
      <c r="BT122" s="870"/>
      <c r="BU122" s="870"/>
      <c r="BV122" s="870">
        <v>21858334</v>
      </c>
      <c r="BW122" s="870"/>
      <c r="BX122" s="870"/>
      <c r="BY122" s="870"/>
      <c r="BZ122" s="870"/>
      <c r="CA122" s="870">
        <v>22492981</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1065955</v>
      </c>
      <c r="DH122" s="801"/>
      <c r="DI122" s="801"/>
      <c r="DJ122" s="801"/>
      <c r="DK122" s="801"/>
      <c r="DL122" s="801">
        <v>1125179</v>
      </c>
      <c r="DM122" s="801"/>
      <c r="DN122" s="801"/>
      <c r="DO122" s="801"/>
      <c r="DP122" s="801"/>
      <c r="DQ122" s="801">
        <v>1081393</v>
      </c>
      <c r="DR122" s="801"/>
      <c r="DS122" s="801"/>
      <c r="DT122" s="801"/>
      <c r="DU122" s="801"/>
      <c r="DV122" s="853">
        <v>11.1</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80.8</v>
      </c>
      <c r="BR123" s="862"/>
      <c r="BS123" s="862"/>
      <c r="BT123" s="862"/>
      <c r="BU123" s="862"/>
      <c r="BV123" s="862">
        <v>80</v>
      </c>
      <c r="BW123" s="862"/>
      <c r="BX123" s="862"/>
      <c r="BY123" s="862"/>
      <c r="BZ123" s="862"/>
      <c r="CA123" s="862">
        <v>75.5</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v>642326</v>
      </c>
      <c r="DH123" s="814"/>
      <c r="DI123" s="814"/>
      <c r="DJ123" s="814"/>
      <c r="DK123" s="815"/>
      <c r="DL123" s="816">
        <v>421440</v>
      </c>
      <c r="DM123" s="814"/>
      <c r="DN123" s="814"/>
      <c r="DO123" s="814"/>
      <c r="DP123" s="815"/>
      <c r="DQ123" s="816">
        <v>398118</v>
      </c>
      <c r="DR123" s="814"/>
      <c r="DS123" s="814"/>
      <c r="DT123" s="814"/>
      <c r="DU123" s="815"/>
      <c r="DV123" s="784">
        <v>4.0999999999999996</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v>144900</v>
      </c>
      <c r="DH124" s="747"/>
      <c r="DI124" s="747"/>
      <c r="DJ124" s="747"/>
      <c r="DK124" s="748"/>
      <c r="DL124" s="749">
        <v>96600</v>
      </c>
      <c r="DM124" s="747"/>
      <c r="DN124" s="747"/>
      <c r="DO124" s="747"/>
      <c r="DP124" s="748"/>
      <c r="DQ124" s="749">
        <v>121700</v>
      </c>
      <c r="DR124" s="747"/>
      <c r="DS124" s="747"/>
      <c r="DT124" s="747"/>
      <c r="DU124" s="748"/>
      <c r="DV124" s="837">
        <v>1.2</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13.15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3871</v>
      </c>
      <c r="DH127" s="850"/>
      <c r="DI127" s="850"/>
      <c r="DJ127" s="850"/>
      <c r="DK127" s="850"/>
      <c r="DL127" s="850">
        <v>3057</v>
      </c>
      <c r="DM127" s="850"/>
      <c r="DN127" s="850"/>
      <c r="DO127" s="850"/>
      <c r="DP127" s="850"/>
      <c r="DQ127" s="850" t="s">
        <v>106</v>
      </c>
      <c r="DR127" s="850"/>
      <c r="DS127" s="850"/>
      <c r="DT127" s="850"/>
      <c r="DU127" s="850"/>
      <c r="DV127" s="851" t="s">
        <v>106</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33466</v>
      </c>
      <c r="AB128" s="754"/>
      <c r="AC128" s="754"/>
      <c r="AD128" s="754"/>
      <c r="AE128" s="755"/>
      <c r="AF128" s="756">
        <v>42395</v>
      </c>
      <c r="AG128" s="754"/>
      <c r="AH128" s="754"/>
      <c r="AI128" s="754"/>
      <c r="AJ128" s="755"/>
      <c r="AK128" s="756">
        <v>45958</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18.149999999999999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11265013</v>
      </c>
      <c r="AB129" s="814"/>
      <c r="AC129" s="814"/>
      <c r="AD129" s="814"/>
      <c r="AE129" s="815"/>
      <c r="AF129" s="816">
        <v>11160495</v>
      </c>
      <c r="AG129" s="814"/>
      <c r="AH129" s="814"/>
      <c r="AI129" s="814"/>
      <c r="AJ129" s="815"/>
      <c r="AK129" s="816">
        <v>11236689</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7.7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1457351</v>
      </c>
      <c r="AB130" s="814"/>
      <c r="AC130" s="814"/>
      <c r="AD130" s="814"/>
      <c r="AE130" s="815"/>
      <c r="AF130" s="816">
        <v>1506005</v>
      </c>
      <c r="AG130" s="814"/>
      <c r="AH130" s="814"/>
      <c r="AI130" s="814"/>
      <c r="AJ130" s="815"/>
      <c r="AK130" s="816">
        <v>1493802</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75.5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9807662</v>
      </c>
      <c r="AB131" s="747"/>
      <c r="AC131" s="747"/>
      <c r="AD131" s="747"/>
      <c r="AE131" s="748"/>
      <c r="AF131" s="749">
        <v>9654490</v>
      </c>
      <c r="AG131" s="747"/>
      <c r="AH131" s="747"/>
      <c r="AI131" s="747"/>
      <c r="AJ131" s="748"/>
      <c r="AK131" s="749">
        <v>9742887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8.9016220179999994</v>
      </c>
      <c r="AB132" s="770"/>
      <c r="AC132" s="770"/>
      <c r="AD132" s="770"/>
      <c r="AE132" s="771"/>
      <c r="AF132" s="772">
        <v>7.86868079</v>
      </c>
      <c r="AG132" s="770"/>
      <c r="AH132" s="770"/>
      <c r="AI132" s="770"/>
      <c r="AJ132" s="771"/>
      <c r="AK132" s="772">
        <v>6.4154906040000004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9.9</v>
      </c>
      <c r="AB133" s="779"/>
      <c r="AC133" s="779"/>
      <c r="AD133" s="779"/>
      <c r="AE133" s="780"/>
      <c r="AF133" s="778">
        <v>8.9</v>
      </c>
      <c r="AG133" s="779"/>
      <c r="AH133" s="779"/>
      <c r="AI133" s="779"/>
      <c r="AJ133" s="780"/>
      <c r="AK133" s="778">
        <v>7.7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50" t="s">
        <v>468</v>
      </c>
      <c r="L7" s="254"/>
      <c r="M7" s="255" t="s">
        <v>469</v>
      </c>
      <c r="N7" s="256"/>
    </row>
    <row r="8" spans="1:16">
      <c r="A8" s="248"/>
      <c r="B8" s="244"/>
      <c r="C8" s="244"/>
      <c r="D8" s="244"/>
      <c r="E8" s="244"/>
      <c r="F8" s="244"/>
      <c r="G8" s="257"/>
      <c r="H8" s="258"/>
      <c r="I8" s="258"/>
      <c r="J8" s="259"/>
      <c r="K8" s="1151"/>
      <c r="L8" s="260" t="s">
        <v>470</v>
      </c>
      <c r="M8" s="261" t="s">
        <v>471</v>
      </c>
      <c r="N8" s="262" t="s">
        <v>472</v>
      </c>
    </row>
    <row r="9" spans="1:16">
      <c r="A9" s="248"/>
      <c r="B9" s="244"/>
      <c r="C9" s="244"/>
      <c r="D9" s="244"/>
      <c r="E9" s="244"/>
      <c r="F9" s="244"/>
      <c r="G9" s="1164" t="s">
        <v>473</v>
      </c>
      <c r="H9" s="1165"/>
      <c r="I9" s="1165"/>
      <c r="J9" s="1166"/>
      <c r="K9" s="263">
        <v>2879910</v>
      </c>
      <c r="L9" s="264">
        <v>78470</v>
      </c>
      <c r="M9" s="265">
        <v>83726</v>
      </c>
      <c r="N9" s="266">
        <v>-6.3</v>
      </c>
    </row>
    <row r="10" spans="1:16">
      <c r="A10" s="248"/>
      <c r="B10" s="244"/>
      <c r="C10" s="244"/>
      <c r="D10" s="244"/>
      <c r="E10" s="244"/>
      <c r="F10" s="244"/>
      <c r="G10" s="1164" t="s">
        <v>474</v>
      </c>
      <c r="H10" s="1165"/>
      <c r="I10" s="1165"/>
      <c r="J10" s="1166"/>
      <c r="K10" s="267">
        <v>33015</v>
      </c>
      <c r="L10" s="268">
        <v>900</v>
      </c>
      <c r="M10" s="269">
        <v>6181</v>
      </c>
      <c r="N10" s="270">
        <v>-85.4</v>
      </c>
    </row>
    <row r="11" spans="1:16" ht="13.5" customHeight="1">
      <c r="A11" s="248"/>
      <c r="B11" s="244"/>
      <c r="C11" s="244"/>
      <c r="D11" s="244"/>
      <c r="E11" s="244"/>
      <c r="F11" s="244"/>
      <c r="G11" s="1164" t="s">
        <v>475</v>
      </c>
      <c r="H11" s="1165"/>
      <c r="I11" s="1165"/>
      <c r="J11" s="1166"/>
      <c r="K11" s="267">
        <v>520636</v>
      </c>
      <c r="L11" s="268">
        <v>14186</v>
      </c>
      <c r="M11" s="269">
        <v>9526</v>
      </c>
      <c r="N11" s="270">
        <v>48.9</v>
      </c>
    </row>
    <row r="12" spans="1:16" ht="13.5" customHeight="1">
      <c r="A12" s="248"/>
      <c r="B12" s="244"/>
      <c r="C12" s="244"/>
      <c r="D12" s="244"/>
      <c r="E12" s="244"/>
      <c r="F12" s="244"/>
      <c r="G12" s="1164" t="s">
        <v>476</v>
      </c>
      <c r="H12" s="1165"/>
      <c r="I12" s="1165"/>
      <c r="J12" s="1166"/>
      <c r="K12" s="267">
        <v>40330</v>
      </c>
      <c r="L12" s="268">
        <v>1099</v>
      </c>
      <c r="M12" s="269">
        <v>1067</v>
      </c>
      <c r="N12" s="270">
        <v>3</v>
      </c>
    </row>
    <row r="13" spans="1:16" ht="13.5" customHeight="1">
      <c r="A13" s="248"/>
      <c r="B13" s="244"/>
      <c r="C13" s="244"/>
      <c r="D13" s="244"/>
      <c r="E13" s="244"/>
      <c r="F13" s="244"/>
      <c r="G13" s="1164" t="s">
        <v>477</v>
      </c>
      <c r="H13" s="1165"/>
      <c r="I13" s="1165"/>
      <c r="J13" s="1166"/>
      <c r="K13" s="267" t="s">
        <v>478</v>
      </c>
      <c r="L13" s="268" t="s">
        <v>478</v>
      </c>
      <c r="M13" s="269" t="s">
        <v>478</v>
      </c>
      <c r="N13" s="270" t="s">
        <v>478</v>
      </c>
    </row>
    <row r="14" spans="1:16" ht="13.5" customHeight="1">
      <c r="A14" s="248"/>
      <c r="B14" s="244"/>
      <c r="C14" s="244"/>
      <c r="D14" s="244"/>
      <c r="E14" s="244"/>
      <c r="F14" s="244"/>
      <c r="G14" s="1164" t="s">
        <v>479</v>
      </c>
      <c r="H14" s="1165"/>
      <c r="I14" s="1165"/>
      <c r="J14" s="1166"/>
      <c r="K14" s="267">
        <v>158132</v>
      </c>
      <c r="L14" s="268">
        <v>4309</v>
      </c>
      <c r="M14" s="269">
        <v>3706</v>
      </c>
      <c r="N14" s="270">
        <v>16.3</v>
      </c>
    </row>
    <row r="15" spans="1:16" ht="13.5" customHeight="1">
      <c r="A15" s="248"/>
      <c r="B15" s="244"/>
      <c r="C15" s="244"/>
      <c r="D15" s="244"/>
      <c r="E15" s="244"/>
      <c r="F15" s="244"/>
      <c r="G15" s="1164" t="s">
        <v>480</v>
      </c>
      <c r="H15" s="1165"/>
      <c r="I15" s="1165"/>
      <c r="J15" s="1166"/>
      <c r="K15" s="267">
        <v>131057</v>
      </c>
      <c r="L15" s="268">
        <v>3571</v>
      </c>
      <c r="M15" s="269">
        <v>1837</v>
      </c>
      <c r="N15" s="270">
        <v>94.4</v>
      </c>
    </row>
    <row r="16" spans="1:16">
      <c r="A16" s="248"/>
      <c r="B16" s="244"/>
      <c r="C16" s="244"/>
      <c r="D16" s="244"/>
      <c r="E16" s="244"/>
      <c r="F16" s="244"/>
      <c r="G16" s="1167" t="s">
        <v>481</v>
      </c>
      <c r="H16" s="1168"/>
      <c r="I16" s="1168"/>
      <c r="J16" s="1169"/>
      <c r="K16" s="268">
        <v>-302167</v>
      </c>
      <c r="L16" s="268">
        <v>-8233</v>
      </c>
      <c r="M16" s="269">
        <v>-8822</v>
      </c>
      <c r="N16" s="270">
        <v>-6.7</v>
      </c>
    </row>
    <row r="17" spans="1:16">
      <c r="A17" s="248"/>
      <c r="B17" s="244"/>
      <c r="C17" s="244"/>
      <c r="D17" s="244"/>
      <c r="E17" s="244"/>
      <c r="F17" s="244"/>
      <c r="G17" s="1167" t="s">
        <v>165</v>
      </c>
      <c r="H17" s="1168"/>
      <c r="I17" s="1168"/>
      <c r="J17" s="1169"/>
      <c r="K17" s="268">
        <v>3460913</v>
      </c>
      <c r="L17" s="268">
        <v>94300</v>
      </c>
      <c r="M17" s="269">
        <v>97219</v>
      </c>
      <c r="N17" s="270">
        <v>-3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1" t="s">
        <v>486</v>
      </c>
      <c r="H21" s="1162"/>
      <c r="I21" s="1162"/>
      <c r="J21" s="1163"/>
      <c r="K21" s="280">
        <v>8.42</v>
      </c>
      <c r="L21" s="281">
        <v>9.31</v>
      </c>
      <c r="M21" s="282">
        <v>-0.89</v>
      </c>
      <c r="N21" s="249"/>
      <c r="O21" s="283"/>
      <c r="P21" s="279"/>
    </row>
    <row r="22" spans="1:16" s="284" customFormat="1">
      <c r="A22" s="279"/>
      <c r="B22" s="249"/>
      <c r="C22" s="249"/>
      <c r="D22" s="249"/>
      <c r="E22" s="249"/>
      <c r="F22" s="249"/>
      <c r="G22" s="1161" t="s">
        <v>487</v>
      </c>
      <c r="H22" s="1162"/>
      <c r="I22" s="1162"/>
      <c r="J22" s="1163"/>
      <c r="K22" s="285">
        <v>96.4</v>
      </c>
      <c r="L22" s="286">
        <v>97.7</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50" t="s">
        <v>468</v>
      </c>
      <c r="L30" s="254"/>
      <c r="M30" s="255" t="s">
        <v>469</v>
      </c>
      <c r="N30" s="256"/>
    </row>
    <row r="31" spans="1:16">
      <c r="A31" s="248"/>
      <c r="B31" s="244"/>
      <c r="C31" s="244"/>
      <c r="D31" s="244"/>
      <c r="E31" s="244"/>
      <c r="F31" s="244"/>
      <c r="G31" s="257"/>
      <c r="H31" s="258"/>
      <c r="I31" s="258"/>
      <c r="J31" s="259"/>
      <c r="K31" s="1151"/>
      <c r="L31" s="260" t="s">
        <v>470</v>
      </c>
      <c r="M31" s="261" t="s">
        <v>471</v>
      </c>
      <c r="N31" s="262" t="s">
        <v>472</v>
      </c>
    </row>
    <row r="32" spans="1:16" ht="27" customHeight="1">
      <c r="A32" s="248"/>
      <c r="B32" s="244"/>
      <c r="C32" s="244"/>
      <c r="D32" s="244"/>
      <c r="E32" s="244"/>
      <c r="F32" s="244"/>
      <c r="G32" s="1152" t="s">
        <v>491</v>
      </c>
      <c r="H32" s="1153"/>
      <c r="I32" s="1153"/>
      <c r="J32" s="1154"/>
      <c r="K32" s="294">
        <v>1678583</v>
      </c>
      <c r="L32" s="294">
        <v>45737</v>
      </c>
      <c r="M32" s="295">
        <v>63533</v>
      </c>
      <c r="N32" s="296">
        <v>-28</v>
      </c>
    </row>
    <row r="33" spans="1:16" ht="13.5" customHeight="1">
      <c r="A33" s="248"/>
      <c r="B33" s="244"/>
      <c r="C33" s="244"/>
      <c r="D33" s="244"/>
      <c r="E33" s="244"/>
      <c r="F33" s="244"/>
      <c r="G33" s="1152" t="s">
        <v>492</v>
      </c>
      <c r="H33" s="1153"/>
      <c r="I33" s="1153"/>
      <c r="J33" s="1154"/>
      <c r="K33" s="294" t="s">
        <v>478</v>
      </c>
      <c r="L33" s="294" t="s">
        <v>478</v>
      </c>
      <c r="M33" s="295" t="s">
        <v>478</v>
      </c>
      <c r="N33" s="296" t="s">
        <v>478</v>
      </c>
    </row>
    <row r="34" spans="1:16" ht="27" customHeight="1">
      <c r="A34" s="248"/>
      <c r="B34" s="244"/>
      <c r="C34" s="244"/>
      <c r="D34" s="244"/>
      <c r="E34" s="244"/>
      <c r="F34" s="244"/>
      <c r="G34" s="1152" t="s">
        <v>493</v>
      </c>
      <c r="H34" s="1153"/>
      <c r="I34" s="1153"/>
      <c r="J34" s="1154"/>
      <c r="K34" s="294" t="s">
        <v>478</v>
      </c>
      <c r="L34" s="294" t="s">
        <v>478</v>
      </c>
      <c r="M34" s="295">
        <v>30</v>
      </c>
      <c r="N34" s="296" t="s">
        <v>478</v>
      </c>
    </row>
    <row r="35" spans="1:16" ht="27" customHeight="1">
      <c r="A35" s="248"/>
      <c r="B35" s="244"/>
      <c r="C35" s="244"/>
      <c r="D35" s="244"/>
      <c r="E35" s="244"/>
      <c r="F35" s="244"/>
      <c r="G35" s="1152" t="s">
        <v>494</v>
      </c>
      <c r="H35" s="1153"/>
      <c r="I35" s="1153"/>
      <c r="J35" s="1154"/>
      <c r="K35" s="294">
        <v>482167</v>
      </c>
      <c r="L35" s="294">
        <v>13138</v>
      </c>
      <c r="M35" s="295">
        <v>18078</v>
      </c>
      <c r="N35" s="296">
        <v>-27.3</v>
      </c>
    </row>
    <row r="36" spans="1:16" ht="27" customHeight="1">
      <c r="A36" s="248"/>
      <c r="B36" s="244"/>
      <c r="C36" s="244"/>
      <c r="D36" s="244"/>
      <c r="E36" s="244"/>
      <c r="F36" s="244"/>
      <c r="G36" s="1152" t="s">
        <v>495</v>
      </c>
      <c r="H36" s="1153"/>
      <c r="I36" s="1153"/>
      <c r="J36" s="1154"/>
      <c r="K36" s="294">
        <v>4064</v>
      </c>
      <c r="L36" s="294">
        <v>111</v>
      </c>
      <c r="M36" s="295">
        <v>3217</v>
      </c>
      <c r="N36" s="296">
        <v>-96.5</v>
      </c>
    </row>
    <row r="37" spans="1:16" ht="13.5" customHeight="1">
      <c r="A37" s="248"/>
      <c r="B37" s="244"/>
      <c r="C37" s="244"/>
      <c r="D37" s="244"/>
      <c r="E37" s="244"/>
      <c r="F37" s="244"/>
      <c r="G37" s="1152" t="s">
        <v>496</v>
      </c>
      <c r="H37" s="1153"/>
      <c r="I37" s="1153"/>
      <c r="J37" s="1154"/>
      <c r="K37" s="294" t="s">
        <v>478</v>
      </c>
      <c r="L37" s="294" t="s">
        <v>478</v>
      </c>
      <c r="M37" s="295">
        <v>1541</v>
      </c>
      <c r="N37" s="296" t="s">
        <v>478</v>
      </c>
    </row>
    <row r="38" spans="1:16" ht="27" customHeight="1">
      <c r="A38" s="248"/>
      <c r="B38" s="244"/>
      <c r="C38" s="244"/>
      <c r="D38" s="244"/>
      <c r="E38" s="244"/>
      <c r="F38" s="244"/>
      <c r="G38" s="1155" t="s">
        <v>497</v>
      </c>
      <c r="H38" s="1156"/>
      <c r="I38" s="1156"/>
      <c r="J38" s="1157"/>
      <c r="K38" s="297" t="s">
        <v>478</v>
      </c>
      <c r="L38" s="297" t="s">
        <v>478</v>
      </c>
      <c r="M38" s="298">
        <v>6</v>
      </c>
      <c r="N38" s="299" t="s">
        <v>478</v>
      </c>
      <c r="O38" s="293"/>
    </row>
    <row r="39" spans="1:16">
      <c r="A39" s="248"/>
      <c r="B39" s="244"/>
      <c r="C39" s="244"/>
      <c r="D39" s="244"/>
      <c r="E39" s="244"/>
      <c r="F39" s="244"/>
      <c r="G39" s="1155" t="s">
        <v>498</v>
      </c>
      <c r="H39" s="1156"/>
      <c r="I39" s="1156"/>
      <c r="J39" s="1157"/>
      <c r="K39" s="300">
        <v>-45958</v>
      </c>
      <c r="L39" s="300">
        <v>-1252</v>
      </c>
      <c r="M39" s="301">
        <v>-3335</v>
      </c>
      <c r="N39" s="302">
        <v>-62.5</v>
      </c>
      <c r="O39" s="293"/>
    </row>
    <row r="40" spans="1:16" ht="27" customHeight="1">
      <c r="A40" s="248"/>
      <c r="B40" s="244"/>
      <c r="C40" s="244"/>
      <c r="D40" s="244"/>
      <c r="E40" s="244"/>
      <c r="F40" s="244"/>
      <c r="G40" s="1152" t="s">
        <v>499</v>
      </c>
      <c r="H40" s="1153"/>
      <c r="I40" s="1153"/>
      <c r="J40" s="1154"/>
      <c r="K40" s="300">
        <v>-1493802</v>
      </c>
      <c r="L40" s="300">
        <v>-40702</v>
      </c>
      <c r="M40" s="301">
        <v>-59229</v>
      </c>
      <c r="N40" s="302">
        <v>-31.3</v>
      </c>
      <c r="O40" s="293"/>
    </row>
    <row r="41" spans="1:16">
      <c r="A41" s="248"/>
      <c r="B41" s="244"/>
      <c r="C41" s="244"/>
      <c r="D41" s="244"/>
      <c r="E41" s="244"/>
      <c r="F41" s="244"/>
      <c r="G41" s="1158" t="s">
        <v>276</v>
      </c>
      <c r="H41" s="1159"/>
      <c r="I41" s="1159"/>
      <c r="J41" s="1160"/>
      <c r="K41" s="294">
        <v>625054</v>
      </c>
      <c r="L41" s="300">
        <v>17031</v>
      </c>
      <c r="M41" s="301">
        <v>23841</v>
      </c>
      <c r="N41" s="302">
        <v>-28.6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5" t="s">
        <v>468</v>
      </c>
      <c r="J49" s="1147" t="s">
        <v>503</v>
      </c>
      <c r="K49" s="1148"/>
      <c r="L49" s="1148"/>
      <c r="M49" s="1148"/>
      <c r="N49" s="1149"/>
    </row>
    <row r="50" spans="1:14">
      <c r="A50" s="248"/>
      <c r="B50" s="244"/>
      <c r="C50" s="244"/>
      <c r="D50" s="244"/>
      <c r="E50" s="244"/>
      <c r="F50" s="244"/>
      <c r="G50" s="312"/>
      <c r="H50" s="313"/>
      <c r="I50" s="1146"/>
      <c r="J50" s="314" t="s">
        <v>504</v>
      </c>
      <c r="K50" s="315" t="s">
        <v>505</v>
      </c>
      <c r="L50" s="316" t="s">
        <v>506</v>
      </c>
      <c r="M50" s="317" t="s">
        <v>507</v>
      </c>
      <c r="N50" s="318" t="s">
        <v>508</v>
      </c>
    </row>
    <row r="51" spans="1:14">
      <c r="A51" s="248"/>
      <c r="B51" s="244"/>
      <c r="C51" s="244"/>
      <c r="D51" s="244"/>
      <c r="E51" s="244"/>
      <c r="F51" s="244"/>
      <c r="G51" s="310" t="s">
        <v>509</v>
      </c>
      <c r="H51" s="311"/>
      <c r="I51" s="319">
        <v>2944507</v>
      </c>
      <c r="J51" s="320">
        <v>78114</v>
      </c>
      <c r="K51" s="321">
        <v>-8.9</v>
      </c>
      <c r="L51" s="322">
        <v>67088</v>
      </c>
      <c r="M51" s="323">
        <v>-22.3</v>
      </c>
      <c r="N51" s="324">
        <v>13.4</v>
      </c>
    </row>
    <row r="52" spans="1:14">
      <c r="A52" s="248"/>
      <c r="B52" s="244"/>
      <c r="C52" s="244"/>
      <c r="D52" s="244"/>
      <c r="E52" s="244"/>
      <c r="F52" s="244"/>
      <c r="G52" s="325"/>
      <c r="H52" s="326" t="s">
        <v>510</v>
      </c>
      <c r="I52" s="327">
        <v>980103</v>
      </c>
      <c r="J52" s="328">
        <v>26001</v>
      </c>
      <c r="K52" s="329">
        <v>-1.3</v>
      </c>
      <c r="L52" s="330">
        <v>37146</v>
      </c>
      <c r="M52" s="331">
        <v>-9.9</v>
      </c>
      <c r="N52" s="332">
        <v>8.6</v>
      </c>
    </row>
    <row r="53" spans="1:14">
      <c r="A53" s="248"/>
      <c r="B53" s="244"/>
      <c r="C53" s="244"/>
      <c r="D53" s="244"/>
      <c r="E53" s="244"/>
      <c r="F53" s="244"/>
      <c r="G53" s="310" t="s">
        <v>511</v>
      </c>
      <c r="H53" s="311"/>
      <c r="I53" s="319">
        <v>4345766</v>
      </c>
      <c r="J53" s="320">
        <v>114020</v>
      </c>
      <c r="K53" s="321">
        <v>46</v>
      </c>
      <c r="L53" s="322">
        <v>70489</v>
      </c>
      <c r="M53" s="323">
        <v>5.0999999999999996</v>
      </c>
      <c r="N53" s="324">
        <v>40.9</v>
      </c>
    </row>
    <row r="54" spans="1:14">
      <c r="A54" s="248"/>
      <c r="B54" s="244"/>
      <c r="C54" s="244"/>
      <c r="D54" s="244"/>
      <c r="E54" s="244"/>
      <c r="F54" s="244"/>
      <c r="G54" s="325"/>
      <c r="H54" s="326" t="s">
        <v>510</v>
      </c>
      <c r="I54" s="327">
        <v>1673774</v>
      </c>
      <c r="J54" s="328">
        <v>43915</v>
      </c>
      <c r="K54" s="329">
        <v>68.900000000000006</v>
      </c>
      <c r="L54" s="330">
        <v>37817</v>
      </c>
      <c r="M54" s="331">
        <v>1.8</v>
      </c>
      <c r="N54" s="332">
        <v>67.099999999999994</v>
      </c>
    </row>
    <row r="55" spans="1:14">
      <c r="A55" s="248"/>
      <c r="B55" s="244"/>
      <c r="C55" s="244"/>
      <c r="D55" s="244"/>
      <c r="E55" s="244"/>
      <c r="F55" s="244"/>
      <c r="G55" s="310" t="s">
        <v>512</v>
      </c>
      <c r="H55" s="311"/>
      <c r="I55" s="319">
        <v>4566474</v>
      </c>
      <c r="J55" s="320">
        <v>121024</v>
      </c>
      <c r="K55" s="321">
        <v>6.1</v>
      </c>
      <c r="L55" s="322">
        <v>84389</v>
      </c>
      <c r="M55" s="323">
        <v>19.7</v>
      </c>
      <c r="N55" s="324">
        <v>-13.6</v>
      </c>
    </row>
    <row r="56" spans="1:14">
      <c r="A56" s="248"/>
      <c r="B56" s="244"/>
      <c r="C56" s="244"/>
      <c r="D56" s="244"/>
      <c r="E56" s="244"/>
      <c r="F56" s="244"/>
      <c r="G56" s="325"/>
      <c r="H56" s="326" t="s">
        <v>510</v>
      </c>
      <c r="I56" s="327">
        <v>2105899</v>
      </c>
      <c r="J56" s="328">
        <v>55812</v>
      </c>
      <c r="K56" s="329">
        <v>27.1</v>
      </c>
      <c r="L56" s="330">
        <v>44339</v>
      </c>
      <c r="M56" s="331">
        <v>17.2</v>
      </c>
      <c r="N56" s="332">
        <v>9.9</v>
      </c>
    </row>
    <row r="57" spans="1:14">
      <c r="A57" s="248"/>
      <c r="B57" s="244"/>
      <c r="C57" s="244"/>
      <c r="D57" s="244"/>
      <c r="E57" s="244"/>
      <c r="F57" s="244"/>
      <c r="G57" s="310" t="s">
        <v>513</v>
      </c>
      <c r="H57" s="311"/>
      <c r="I57" s="319">
        <v>3719611</v>
      </c>
      <c r="J57" s="320">
        <v>99724</v>
      </c>
      <c r="K57" s="321">
        <v>-17.600000000000001</v>
      </c>
      <c r="L57" s="322">
        <v>83623</v>
      </c>
      <c r="M57" s="323">
        <v>-0.9</v>
      </c>
      <c r="N57" s="324">
        <v>-16.7</v>
      </c>
    </row>
    <row r="58" spans="1:14">
      <c r="A58" s="248"/>
      <c r="B58" s="244"/>
      <c r="C58" s="244"/>
      <c r="D58" s="244"/>
      <c r="E58" s="244"/>
      <c r="F58" s="244"/>
      <c r="G58" s="325"/>
      <c r="H58" s="326" t="s">
        <v>510</v>
      </c>
      <c r="I58" s="327">
        <v>2175431</v>
      </c>
      <c r="J58" s="328">
        <v>58324</v>
      </c>
      <c r="K58" s="329">
        <v>4.5</v>
      </c>
      <c r="L58" s="330">
        <v>48787</v>
      </c>
      <c r="M58" s="331">
        <v>10</v>
      </c>
      <c r="N58" s="332">
        <v>-5.5</v>
      </c>
    </row>
    <row r="59" spans="1:14">
      <c r="A59" s="248"/>
      <c r="B59" s="244"/>
      <c r="C59" s="244"/>
      <c r="D59" s="244"/>
      <c r="E59" s="244"/>
      <c r="F59" s="244"/>
      <c r="G59" s="310" t="s">
        <v>514</v>
      </c>
      <c r="H59" s="311"/>
      <c r="I59" s="319">
        <v>4197685</v>
      </c>
      <c r="J59" s="320">
        <v>114375</v>
      </c>
      <c r="K59" s="321">
        <v>14.7</v>
      </c>
      <c r="L59" s="322">
        <v>87974</v>
      </c>
      <c r="M59" s="323">
        <v>5.2</v>
      </c>
      <c r="N59" s="324">
        <v>9.5</v>
      </c>
    </row>
    <row r="60" spans="1:14">
      <c r="A60" s="248"/>
      <c r="B60" s="244"/>
      <c r="C60" s="244"/>
      <c r="D60" s="244"/>
      <c r="E60" s="244"/>
      <c r="F60" s="244"/>
      <c r="G60" s="325"/>
      <c r="H60" s="326" t="s">
        <v>510</v>
      </c>
      <c r="I60" s="333">
        <v>2388521</v>
      </c>
      <c r="J60" s="328">
        <v>65081</v>
      </c>
      <c r="K60" s="329">
        <v>11.6</v>
      </c>
      <c r="L60" s="330">
        <v>48183</v>
      </c>
      <c r="M60" s="331">
        <v>-1.2</v>
      </c>
      <c r="N60" s="332">
        <v>12.8</v>
      </c>
    </row>
    <row r="61" spans="1:14">
      <c r="A61" s="248"/>
      <c r="B61" s="244"/>
      <c r="C61" s="244"/>
      <c r="D61" s="244"/>
      <c r="E61" s="244"/>
      <c r="F61" s="244"/>
      <c r="G61" s="310" t="s">
        <v>515</v>
      </c>
      <c r="H61" s="334"/>
      <c r="I61" s="335">
        <v>3954809</v>
      </c>
      <c r="J61" s="336">
        <v>105451</v>
      </c>
      <c r="K61" s="337">
        <v>8.1</v>
      </c>
      <c r="L61" s="338">
        <v>78713</v>
      </c>
      <c r="M61" s="339">
        <v>1.4</v>
      </c>
      <c r="N61" s="324">
        <v>6.7</v>
      </c>
    </row>
    <row r="62" spans="1:14">
      <c r="A62" s="248"/>
      <c r="B62" s="244"/>
      <c r="C62" s="244"/>
      <c r="D62" s="244"/>
      <c r="E62" s="244"/>
      <c r="F62" s="244"/>
      <c r="G62" s="325"/>
      <c r="H62" s="326" t="s">
        <v>510</v>
      </c>
      <c r="I62" s="327">
        <v>1864746</v>
      </c>
      <c r="J62" s="328">
        <v>49827</v>
      </c>
      <c r="K62" s="329">
        <v>22.2</v>
      </c>
      <c r="L62" s="330">
        <v>43254</v>
      </c>
      <c r="M62" s="331">
        <v>3.6</v>
      </c>
      <c r="N62" s="332">
        <v>18.600000000000001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0" t="s">
        <v>3</v>
      </c>
      <c r="D47" s="1170"/>
      <c r="E47" s="1171"/>
      <c r="F47" s="11">
        <v>14.92</v>
      </c>
      <c r="G47" s="12">
        <v>15.17</v>
      </c>
      <c r="H47" s="12">
        <v>15.79</v>
      </c>
      <c r="I47" s="12">
        <v>15.07</v>
      </c>
      <c r="J47" s="13">
        <v>15.71</v>
      </c>
    </row>
    <row r="48" spans="2:10" ht="57.75" customHeight="1">
      <c r="B48" s="14"/>
      <c r="C48" s="1172" t="s">
        <v>4</v>
      </c>
      <c r="D48" s="1172"/>
      <c r="E48" s="1173"/>
      <c r="F48" s="15">
        <v>4.74</v>
      </c>
      <c r="G48" s="16">
        <v>5.96</v>
      </c>
      <c r="H48" s="16">
        <v>3.99</v>
      </c>
      <c r="I48" s="16">
        <v>6.12</v>
      </c>
      <c r="J48" s="17">
        <v>4.67</v>
      </c>
    </row>
    <row r="49" spans="2:10" ht="57.75" customHeight="1" thickBot="1">
      <c r="B49" s="18"/>
      <c r="C49" s="1174" t="s">
        <v>5</v>
      </c>
      <c r="D49" s="1174"/>
      <c r="E49" s="1175"/>
      <c r="F49" s="19">
        <v>3.1</v>
      </c>
      <c r="G49" s="20">
        <v>1.1299999999999999</v>
      </c>
      <c r="H49" s="20" t="s">
        <v>522</v>
      </c>
      <c r="I49" s="20">
        <v>1.21</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2017-05-24T08:34:27Z</cp:lastPrinted>
  <dcterms:created xsi:type="dcterms:W3CDTF">2017-02-15T16:33:02Z</dcterms:created>
  <dcterms:modified xsi:type="dcterms:W3CDTF">2017-05-26T09:17:52Z</dcterms:modified>
</cp:coreProperties>
</file>