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<sst xmlns="http://schemas.openxmlformats.org/spreadsheetml/2006/main" count="1030" uniqueCount="565">
  <si>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</si>
  <si>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</si>
  <si>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</si>
  <si>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</si>
  <si>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</si>
  <si>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</si>
  <si>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</si>
  <si>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</si>
  <si>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</si>
  <si>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</si>
  <si>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</si>
  <si>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</si>
  <si>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</si>
  <si>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</si>
  <si>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</si>
  <si>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</si>
  <si>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</si>
  <si>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</si>
  <si>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</si>
  <si>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</si>
  <si>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</si>
  <si>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</si>
  <si>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</si>
  <si>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</si>
  <si>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</si>
  <si>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</si>
  <si>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</si>
  <si>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</si>
  <si>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</si>
  <si>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</si>
  <si>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</si>
  <si>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</si>
  <si>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</si>
  <si>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</si>
  <si>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</si>
  <si>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</si>
  <si>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</si>
  <si>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</si>
  <si>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</si>
  <si>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</si>
  <si>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</si>
  <si>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</si>
  <si>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</si>
  <si>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</si>
  <si>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</si>
  <si>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</si>
  <si>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</si>
  <si>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</si>
  <si>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</si>
  <si>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</si>
  <si>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</si>
  <si>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</si>
  <si>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</si>
  <si>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</si>
  <si>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</si>
  <si>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</si>
  <si>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</si>
  <si>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</si>
  <si>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</si>
  <si>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</si>
  <si>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</si>
  <si>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</si>
  <si>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</si>
  <si>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</si>
  <si>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</si>
  <si>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</si>
  <si>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</si>
  <si>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</si>
  <si>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</si>
  <si>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</si>
  <si>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</si>
  <si>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</si>
  <si>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</si>
  <si>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</si>
  <si>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</si>
  <si>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</si>
  <si>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</si>
  <si>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</si>
  <si>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</si>
  <si>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</si>
  <si>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</si>
  <si>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</si>
  <si>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</si>
  <si>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</si>
  <si>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</si>
  <si>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</si>
  <si>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</si>
  <si>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</si>
  <si>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</si>
  <si>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</si>
  <si>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</si>
  <si>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</si>
  <si>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</si>
  <si>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</si>
  <si>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</si>
  <si>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</si>
  <si>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</si>
  <si>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</si>
  <si>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</si>
  <si>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</si>
  <si>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</si>
  <si>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</si>
  <si>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</si>
  <si>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</si>
  <si>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</si>
  <si>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</si>
  <si>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</si>
  <si>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</si>
  <si>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</si>
  <si>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</si>
  <si>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</si>
  <si>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</si>
  <si>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</si>
  <si>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</si>
  <si>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</si>
  <si>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</si>
  <si>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</si>
  <si>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</si>
  <si>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</si>
  <si>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</si>
  <si>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</si>
  <si>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</si>
  <si>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</si>
  <si>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</si>
  <si>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</si>
  <si>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</si>
  <si>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</si>
  <si>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</si>
  <si>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</si>
  <si>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</si>
  <si>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</si>
  <si>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</si>
  <si>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</si>
  <si>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</si>
  <si>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</si>
  <si>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</si>
  <si>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</si>
  <si>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</si>
  <si>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</si>
  <si>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</si>
  <si>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</si>
  <si>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</si>
  <si>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</si>
  <si>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</si>
  <si>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</si>
  <si>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</si>
  <si>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</si>
  <si>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</si>
  <si>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</si>
  <si>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</si>
  <si>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</si>
  <si>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</si>
  <si>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</si>
  <si>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</si>
  <si>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</si>
  <si>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</si>
  <si>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</si>
  <si>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</si>
  <si>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</si>
  <si>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</si>
  <si>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</si>
  <si>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</si>
  <si>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</si>
  <si>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</si>
  <si>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</si>
  <si>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</si>
  <si>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</si>
  <si>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</si>
  <si>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</si>
  <si>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</si>
  <si>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</si>
  <si>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</si>
  <si>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</si>
  <si>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</si>
  <si>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</si>
  <si>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</si>
  <si>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</si>
  <si>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</si>
  <si>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</si>
  <si>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</si>
  <si>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</si>
  <si>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</si>
  <si>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</si>
  <si>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</si>
  <si>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</si>
  <si>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</si>
  <si>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</si>
  <si>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</si>
  <si>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</si>
  <si>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</si>
  <si>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</si>
  <si>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</si>
  <si>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茨城県つくばみらい市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</si>
  <si>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</si>
  <si>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</si>
  <si>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</si>
  <si>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</si>
  <si>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</si>
  <si>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</si>
  <si>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</si>
  <si>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</si>
  <si>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</si>
  <si>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</si>
  <si>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</si>
  <si>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</si>
  <si>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</si>
  <si>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</si>
  <si>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</si>
  <si>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</si>
  <si>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</si>
  <si>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</si>
  <si>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</si>
  <si>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</si>
  <si>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</si>
  <si>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</si>
  <si>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</si>
  <si>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</si>
  <si>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</si>
  <si>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</si>
  <si>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</si>
  <si>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</si>
  <si>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</si>
  <si>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</si>
  <si>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</si>
  <si>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</si>
  <si>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</si>
  <si>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</si>
  <si>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</si>
  <si>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</si>
  <si>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</si>
  <si>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</si>
  <si>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</si>
  <si>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</si>
  <si>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</si>
  <si>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</si>
  <si>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</si>
  <si>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</si>
  <si>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</si>
  <si>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</si>
  <si>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</si>
  <si>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</si>
  <si>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</si>
  <si>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</si>
  <si>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</si>
  <si>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</si>
  <si>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</si>
  <si>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</si>
  <si>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</si>
  <si>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</si>
  <si>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</si>
  <si>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</si>
  <si>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</si>
  <si>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</si>
  <si>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</si>
  <si>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</si>
  <si>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</si>
  <si>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</si>
  <si>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</si>
  <si>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</si>
  <si>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</si>
  <si>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</si>
  <si>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</si>
  <si>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</si>
  <si>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</si>
  <si>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</si>
  <si>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</si>
  <si>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</si>
  <si>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</si>
  <si>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</si>
  <si>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</si>
  <si>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</si>
  <si>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</si>
  <si>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</si>
  <si>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</si>
  <si>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</si>
  <si>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</si>
  <si>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</si>
  <si>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</si>
  <si>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</si>
  <si>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</si>
  <si>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</si>
  <si>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</si>
  <si>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</si>
  <si>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</si>
  <si>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</si>
  <si>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</si>
  <si>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</si>
  <si>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</si>
  <si>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</si>
  <si>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</si>
  <si>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</si>
  <si>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</si>
  <si>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</si>
  <si>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</si>
  <si>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</si>
  <si>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</si>
  <si>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</si>
  <si>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</si>
  <si>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</si>
  <si>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</si>
  <si>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</si>
  <si>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</si>
  <si>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</si>
  <si>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</si>
  <si>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</si>
  <si>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</si>
  <si>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</si>
  <si>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</si>
  <si>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</si>
  <si>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</si>
  <si>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</si>
  <si>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</si>
  <si>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</si>
  <si>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</si>
  <si>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</si>
  <si>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</si>
  <si>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</si>
  <si>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</si>
  <si>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</si>
  <si>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</si>
  <si>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</si>
  <si>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</si>
  <si>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</si>
  <si>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</si>
  <si>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</si>
  <si>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</si>
  <si>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</si>
  <si>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</si>
  <si>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</si>
  <si>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</si>
  <si>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</si>
  <si>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</si>
  <si>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</si>
  <si>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</si>
  <si>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</si>
  <si>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</si>
  <si>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</si>
  <si>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</si>
  <si>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</si>
  <si>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</si>
  <si>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茨城県つくばみらい市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</si>
  <si>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</si>
  <si>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</si>
  <si>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</si>
  <si>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</si>
  <si>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</si>
  <si>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</si>
  <si>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</si>
  <si>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</si>
  <si>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</si>
  <si>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</si>
  <si>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</si>
  <si>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</si>
  <si>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</si>
  <si>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</si>
  <si>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</si>
  <si>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</si>
  <si>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</si>
  <si>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</si>
  <si>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</si>
  <si>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</si>
  <si>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</si>
  <si>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</si>
  <si>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</si>
  <si>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</si>
  <si>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</si>
  <si>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</si>
  <si>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</si>
  <si>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</si>
  <si>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</si>
  <si>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</si>
  <si>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</si>
  <si>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</si>
  <si>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</si>
  <si>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</si>
  <si>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</si>
  <si>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</si>
  <si>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</si>
  <si>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</si>
  <si>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</si>
  <si>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</si>
  <si>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</si>
  <si>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</si>
  <si>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</si>
  <si>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</si>
  <si>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</si>
  <si>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</si>
  <si>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</si>
  <si>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</si>
  <si>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</si>
  <si>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</si>
  <si>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</si>
  <si>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</si>
  <si>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</si>
  <si>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</si>
  <si>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</si>
  <si>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</si>
  <si>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</si>
  <si>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</si>
  <si>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</si>
  <si>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</si>
  <si>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</si>
  <si>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</si>
  <si>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</si>
  <si>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</si>
  <si>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</si>
  <si>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</si>
  <si>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</si>
  <si>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</si>
  <si>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</si>
  <si>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</si>
  <si>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</si>
  <si>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</si>
  <si>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</si>
  <si>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</si>
  <si>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</si>
  <si>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</si>
  <si>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</si>
  <si>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</si>
  <si>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</si>
  <si>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</si>
  <si>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</si>
  <si>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</si>
  <si>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</si>
  <si>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</si>
  <si>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</si>
  <si>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</si>
  <si>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</si>
  <si>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</si>
  <si>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</si>
  <si>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</si>
  <si>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</si>
  <si>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</si>
  <si>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</si>
  <si>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</si>
  <si>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</si>
  <si>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</si>
  <si>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</si>
  <si>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</si>
  <si>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</si>
  <si>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</si>
  <si>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</si>
  <si>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</si>
  <si>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</si>
  <si>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</si>
  <si>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</si>
  <si>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</si>
  <si>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</si>
  <si>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</si>
  <si>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</si>
  <si>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</si>
  <si>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</si>
  <si>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</si>
  <si>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</si>
  <si>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</si>
  <si>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</si>
  <si>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</si>
  <si>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</si>
  <si>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</si>
  <si>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</si>
  <si>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</si>
  <si>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</si>
  <si>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</si>
  <si>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</si>
  <si>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</si>
  <si>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</si>
  <si>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</si>
  <si>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</si>
  <si>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</si>
  <si>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</si>
  <si>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</si>
  <si>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</si>
  <si>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</si>
  <si>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</si>
  <si>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</si>
  <si>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</si>
  <si>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</si>
  <si>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</si>
  <si>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</si>
  <si>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</si>
  <si>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</si>
  <si>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</si>
  <si>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</si>
  <si>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</si>
  <si>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</si>
  <si>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</si>
  <si>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</si>
  <si>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</si>
  <si>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</si>
  <si>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</si>
  <si>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</si>
  <si>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</si>
  <si>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</si>
  <si>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</si>
  <si>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</si>
  <si>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</si>
  <si>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</si>
  <si>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</si>
  <si>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</si>
  <si>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</si>
  <si>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</si>
  <si>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</si>
  <si>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</si>
  <si>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</si>
  <si>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</si>
  <si>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</si>
  <si>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</si>
  <si>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</si>
  <si>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</si>
  <si>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</si>
  <si>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</si>
  <si>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</si>
  <si>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</si>
  <si>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</si>
  <si>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</si>
  <si>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</si>
  <si>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</si>
  <si>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</si>
  <si>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</si>
  <si>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</si>
  <si>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</si>
  <si>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</si>
  <si>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</si>
  <si>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</si>
  <si>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</si>
  <si>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</si>
  <si>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</si>
  <si>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</si>
  <si>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</si>
  <si>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0.19</t>
  </si>
  <si>
    <t>水道事業会計</t>
  </si>
  <si>
    <t>一般会計</t>
  </si>
  <si>
    <t>国民健康保険特別会計</t>
  </si>
  <si>
    <t>介護保険特別会計</t>
  </si>
  <si>
    <t>公共下水道事業特別会計</t>
  </si>
  <si>
    <t>農業集落排水事業特別会計</t>
  </si>
  <si>
    <t>後期高齢者医療特別会計</t>
  </si>
  <si>
    <t>市営分譲住宅特別会計</t>
  </si>
  <si>
    <t>その他会計（赤字）</t>
  </si>
  <si>
    <t>その他会計（黒字）</t>
  </si>
  <si>
    <t>茨城県後期高齢者医療広域連合(一般会計)</t>
    <rPh sb="15" eb="17">
      <t>イッパン</t>
    </rPh>
    <rPh sb="17" eb="19">
      <t>カイケイ</t>
    </rPh>
    <phoneticPr fontId="2"/>
  </si>
  <si>
    <t>茨城県租税債権管理機構(一般会計)</t>
    <phoneticPr fontId="2"/>
  </si>
  <si>
    <t>茨城県後期高齢者医療広域連合(後期高齢者医療特別会計)</t>
    <phoneticPr fontId="2"/>
  </si>
  <si>
    <t>利根川水系県南水防事務組合(一般会計)</t>
    <phoneticPr fontId="2"/>
  </si>
  <si>
    <t>茨城県市町村総合事務組合(県民交通災害共済事業特別会計)</t>
    <phoneticPr fontId="2"/>
  </si>
  <si>
    <t>取手地方広域下水道組合(一般会計)</t>
    <phoneticPr fontId="2"/>
  </si>
  <si>
    <t>常総衛生組合(一般会計)</t>
    <phoneticPr fontId="2"/>
  </si>
  <si>
    <t>取手市外２市火葬場組合(一般会計)</t>
    <phoneticPr fontId="2"/>
  </si>
  <si>
    <t>茨城県市町村総合事務組合(一般会計)</t>
    <phoneticPr fontId="2"/>
  </si>
  <si>
    <t>常総広域市町村圏事務組合(一般会計)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</si>
  <si>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</si>
  <si>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</si>
  <si>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</si>
  <si>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</si>
  <si>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</si>
  <si>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</si>
  <si>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</si>
  <si>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</si>
  <si>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</si>
  <si>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</si>
  <si>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</si>
  <si>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</si>
  <si>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</si>
  <si>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</si>
  <si>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下降傾向となっているが，将来負担比率については上昇傾向にある。将来負担比率が上昇している主な要因としては，平成２３年度から２６年度にかけて行った陽光台小学校の建設事業に際し，合計で２８億円の地方債を発行したことが考えられる。これらの地方債の償還のうち約６億円は平成２７年度から始まった。また，現在，富士見ヶ丘小学校の建設事業を行なっており，合計３２億円の地方債発行を予定している。今後の実質公債費比率が上昇していくことが考えられるため，これまで以上に公債費の適正化に取り組んでいく必要がある。 </t>
    <rPh sb="25" eb="27">
      <t>カコウ</t>
    </rPh>
    <rPh sb="27" eb="29">
      <t>ケイコウ</t>
    </rPh>
    <rPh sb="60" eb="61">
      <t>ヒ</t>
    </rPh>
    <rPh sb="97" eb="99">
      <t>ヨウコウ</t>
    </rPh>
    <rPh sb="99" eb="100">
      <t>ダイ</t>
    </rPh>
    <rPh sb="100" eb="101">
      <t>ショウ</t>
    </rPh>
    <rPh sb="101" eb="103">
      <t>ガッコウ</t>
    </rPh>
    <rPh sb="104" eb="106">
      <t>ケンセツ</t>
    </rPh>
    <rPh sb="150" eb="151">
      <t>ヤク</t>
    </rPh>
    <rPh sb="152" eb="154">
      <t>オクエン</t>
    </rPh>
    <rPh sb="171" eb="173">
      <t>ゲンザイ</t>
    </rPh>
    <rPh sb="174" eb="179">
      <t>フジミガオカ</t>
    </rPh>
    <rPh sb="179" eb="182">
      <t>ショウガッコウ</t>
    </rPh>
    <rPh sb="183" eb="185">
      <t>ケンセツ</t>
    </rPh>
    <rPh sb="185" eb="187">
      <t>ジギョウ</t>
    </rPh>
    <rPh sb="188" eb="189">
      <t>オコ</t>
    </rPh>
    <rPh sb="195" eb="197">
      <t>ゴウケイ</t>
    </rPh>
    <rPh sb="199" eb="201">
      <t>オクエン</t>
    </rPh>
    <rPh sb="202" eb="205">
      <t>チホウサイ</t>
    </rPh>
    <rPh sb="205" eb="207">
      <t>ハッコウ</t>
    </rPh>
    <rPh sb="208" eb="210">
      <t>ヨテイ</t>
    </rPh>
    <rPh sb="215" eb="217">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</si>
</sst>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58229</c:v>
                </c:pt>
                <c:pt idx="1">
                  <c:v>81134</c:v>
                </c:pt>
                <c:pt idx="2">
                  <c:v>82940</c:v>
                </c:pt>
                <c:pt idx="3">
                  <c:v>136876</c:v>
                </c:pt>
                <c:pt idx="4">
                  <c:v>96566</c:v>
                </c:pt>
              </c:numCache>
            </c:numRef>
          </c:val>
          <c:smooth val="0"/>
        </c:ser>
        <c:dLbls>
          <c:showLegendKey val="0"/>
          <c:showVal val="0"/>
          <c:showCatName val="0"/>
          <c:showSerName val="0"/>
          <c:showPercent val="0"/>
          <c:showBubbleSize val="0"/>
        </c:dLbls>
        <c:marker val="1"/>
        <c:smooth val="0"/>
        <c:axId val="105975168"/>
        <c:axId val="106006016"/>
      </c:lineChart>
      <c:catAx>
        <c:axId val="10597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06016"/>
        <c:crosses val="autoZero"/>
        <c:auto val="1"/>
        <c:lblAlgn val="ctr"/>
        <c:lblOffset val="100"/>
        <c:tickLblSkip val="1"/>
        <c:tickMarkSkip val="1"/>
        <c:noMultiLvlLbl val="0"/>
      </c:catAx>
      <c:valAx>
        <c:axId val="106006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11.72</c:v>
                </c:pt>
                <c:pt idx="1">
                  <c:v>7.27</c:v>
                </c:pt>
                <c:pt idx="2">
                  <c:v>5.47</c:v>
                </c:pt>
                <c:pt idx="3">
                  <c:v>3.94</c:v>
                </c:pt>
                <c:pt idx="4">
                  <c:v>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22.81</c:v>
                </c:pt>
                <c:pt idx="1">
                  <c:v>28.75</c:v>
                </c:pt>
                <c:pt idx="2">
                  <c:v>35.49</c:v>
                </c:pt>
                <c:pt idx="3">
                  <c:v>40.28</c:v>
                </c:pt>
                <c:pt idx="4">
                  <c:v>38.950000000000003</c:v>
                </c:pt>
              </c:numCache>
            </c:numRef>
          </c:val>
        </c:ser>
        <c:dLbls>
          <c:showLegendKey val="0"/>
          <c:showVal val="0"/>
          <c:showCatName val="0"/>
          <c:showSerName val="0"/>
          <c:showPercent val="0"/>
          <c:showBubbleSize val="0"/>
        </c:dLbls>
        <c:gapWidth val="250"/>
        <c:overlap val="100"/>
        <c:axId val="94986624"/>
        <c:axId val="9498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6.46</c:v>
                </c:pt>
                <c:pt idx="1">
                  <c:v>2.21</c:v>
                </c:pt>
                <c:pt idx="2">
                  <c:v>6.18</c:v>
                </c:pt>
                <c:pt idx="3">
                  <c:v>3.79</c:v>
                </c:pt>
                <c:pt idx="4">
                  <c:v>-0.19</c:v>
                </c:pt>
              </c:numCache>
            </c:numRef>
          </c:val>
          <c:smooth val="0"/>
        </c:ser>
        <c:dLbls>
          <c:showLegendKey val="0"/>
          <c:showVal val="0"/>
          <c:showCatName val="0"/>
          <c:showSerName val="0"/>
          <c:showPercent val="0"/>
          <c:showBubbleSize val="0"/>
        </c:dLbls>
        <c:marker val="1"/>
        <c:smooth val="0"/>
        <c:axId val="94986624"/>
        <c:axId val="94988544"/>
      </c:lineChart>
      <c:catAx>
        <c:axId val="949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88544"/>
        <c:crosses val="autoZero"/>
        <c:auto val="1"/>
        <c:lblAlgn val="ctr"/>
        <c:lblOffset val="100"/>
        <c:tickLblSkip val="1"/>
        <c:tickMarkSkip val="1"/>
        <c:noMultiLvlLbl val="0"/>
      </c:catAx>
      <c:valAx>
        <c:axId val="9498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市営分譲住宅特別会計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0.09</c:v>
                </c:pt>
                <c:pt idx="4">
                  <c:v>#N/A</c:v>
                </c:pt>
                <c:pt idx="5">
                  <c:v>0.26</c:v>
                </c:pt>
                <c:pt idx="6">
                  <c:v>#N/A</c:v>
                </c:pt>
                <c:pt idx="7">
                  <c:v>0.26</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1.02</c:v>
                </c:pt>
                <c:pt idx="2">
                  <c:v>#N/A</c:v>
                </c:pt>
                <c:pt idx="3">
                  <c:v>0.62</c:v>
                </c:pt>
                <c:pt idx="4">
                  <c:v>#N/A</c:v>
                </c:pt>
                <c:pt idx="5">
                  <c:v>0.76</c:v>
                </c:pt>
                <c:pt idx="6">
                  <c:v>#N/A</c:v>
                </c:pt>
                <c:pt idx="7">
                  <c:v>0.59</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0.91</c:v>
                </c:pt>
                <c:pt idx="4">
                  <c:v>#N/A</c:v>
                </c:pt>
                <c:pt idx="5">
                  <c:v>1.08</c:v>
                </c:pt>
                <c:pt idx="6">
                  <c:v>#N/A</c:v>
                </c:pt>
                <c:pt idx="7">
                  <c:v>1.1599999999999999</c:v>
                </c:pt>
                <c:pt idx="8">
                  <c:v>#N/A</c:v>
                </c:pt>
                <c:pt idx="9">
                  <c:v>2.17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2.0699999999999998</c:v>
                </c:pt>
                <c:pt idx="2">
                  <c:v>#N/A</c:v>
                </c:pt>
                <c:pt idx="3">
                  <c:v>3.04</c:v>
                </c:pt>
                <c:pt idx="4">
                  <c:v>#N/A</c:v>
                </c:pt>
                <c:pt idx="5">
                  <c:v>1.89</c:v>
                </c:pt>
                <c:pt idx="6">
                  <c:v>#N/A</c:v>
                </c:pt>
                <c:pt idx="7">
                  <c:v>1.59</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11.71</c:v>
                </c:pt>
                <c:pt idx="2">
                  <c:v>#N/A</c:v>
                </c:pt>
                <c:pt idx="3">
                  <c:v>7.26</c:v>
                </c:pt>
                <c:pt idx="4">
                  <c:v>#N/A</c:v>
                </c:pt>
                <c:pt idx="5">
                  <c:v>5.45</c:v>
                </c:pt>
                <c:pt idx="6">
                  <c:v>#N/A</c:v>
                </c:pt>
                <c:pt idx="7">
                  <c:v>3.92</c:v>
                </c:pt>
                <c:pt idx="8">
                  <c:v>#N/A</c:v>
                </c:pt>
                <c:pt idx="9">
                  <c:v>3.71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14.17</c:v>
                </c:pt>
                <c:pt idx="2">
                  <c:v>#N/A</c:v>
                </c:pt>
                <c:pt idx="3">
                  <c:v>14.85</c:v>
                </c:pt>
                <c:pt idx="4">
                  <c:v>#N/A</c:v>
                </c:pt>
                <c:pt idx="5">
                  <c:v>15.09</c:v>
                </c:pt>
                <c:pt idx="6">
                  <c:v>#N/A</c:v>
                </c:pt>
                <c:pt idx="7">
                  <c:v>14.98</c:v>
                </c:pt>
                <c:pt idx="8">
                  <c:v>#N/A</c:v>
                </c:pt>
                <c:pt idx="9">
                  <c:v>14.88</c:v>
                </c:pt>
              </c:numCache>
            </c:numRef>
          </c:val>
        </c:ser>
        <c:dLbls>
          <c:showLegendKey val="0"/>
          <c:showVal val="0"/>
          <c:showCatName val="0"/>
          <c:showSerName val="0"/>
          <c:showPercent val="0"/>
          <c:showBubbleSize val="0"/>
        </c:dLbls>
        <c:gapWidth val="150"/>
        <c:overlap val="100"/>
        <c:axId val="112207744"/>
        <c:axId val="112209280"/>
      </c:barChart>
      <c:catAx>
        <c:axId val="1122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09280"/>
        <c:crosses val="autoZero"/>
        <c:auto val="1"/>
        <c:lblAlgn val="ctr"/>
        <c:lblOffset val="100"/>
        <c:tickLblSkip val="1"/>
        <c:tickMarkSkip val="1"/>
        <c:noMultiLvlLbl val="0"/>
      </c:catAx>
      <c:valAx>
        <c:axId val="11220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0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1528</c:v>
                </c:pt>
                <c:pt idx="5">
                  <c:v>1594</c:v>
                </c:pt>
                <c:pt idx="8">
                  <c:v>1680</c:v>
                </c:pt>
                <c:pt idx="11">
                  <c:v>1889</c:v>
                </c:pt>
                <c:pt idx="14">
                  <c:v>1923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124</c:v>
                </c:pt>
                <c:pt idx="3">
                  <c:v>365</c:v>
                </c:pt>
                <c:pt idx="6">
                  <c:v>56</c:v>
                </c:pt>
                <c:pt idx="9">
                  <c:v>56</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556</c:v>
                </c:pt>
                <c:pt idx="3">
                  <c:v>527</c:v>
                </c:pt>
                <c:pt idx="6">
                  <c:v>581</c:v>
                </c:pt>
                <c:pt idx="9">
                  <c:v>532</c:v>
                </c:pt>
                <c:pt idx="12">
                  <c:v>541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539</c:v>
                </c:pt>
                <c:pt idx="3">
                  <c:v>498</c:v>
                </c:pt>
                <c:pt idx="6">
                  <c:v>527</c:v>
                </c:pt>
                <c:pt idx="9">
                  <c:v>537</c:v>
                </c:pt>
                <c:pt idx="12">
                  <c:v>546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1336</c:v>
                </c:pt>
                <c:pt idx="3">
                  <c:v>1304</c:v>
                </c:pt>
                <c:pt idx="6">
                  <c:v>1370</c:v>
                </c:pt>
                <c:pt idx="9">
                  <c:v>1485</c:v>
                </c:pt>
                <c:pt idx="12">
                  <c:v>1561</c:v>
                </c:pt>
              </c:numCache>
            </c:numRef>
          </c:val>
        </c:ser>
        <c:dLbls>
          <c:showLegendKey val="0"/>
          <c:showVal val="0"/>
          <c:showCatName val="0"/>
          <c:showSerName val="0"/>
          <c:showPercent val="0"/>
          <c:showBubbleSize val="0"/>
        </c:dLbls>
        <c:gapWidth val="100"/>
        <c:overlap val="100"/>
        <c:axId val="112248704"/>
        <c:axId val="11225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1027</c:v>
                </c:pt>
                <c:pt idx="2">
                  <c:v>#N/A</c:v>
                </c:pt>
                <c:pt idx="3">
                  <c:v>#N/A</c:v>
                </c:pt>
                <c:pt idx="4">
                  <c:v>1100</c:v>
                </c:pt>
                <c:pt idx="5">
                  <c:v>#N/A</c:v>
                </c:pt>
                <c:pt idx="6">
                  <c:v>#N/A</c:v>
                </c:pt>
                <c:pt idx="7">
                  <c:v>854</c:v>
                </c:pt>
                <c:pt idx="8">
                  <c:v>#N/A</c:v>
                </c:pt>
                <c:pt idx="9">
                  <c:v>#N/A</c:v>
                </c:pt>
                <c:pt idx="10">
                  <c:v>721</c:v>
                </c:pt>
                <c:pt idx="11">
                  <c:v>#N/A</c:v>
                </c:pt>
                <c:pt idx="12">
                  <c:v>#N/A</c:v>
                </c:pt>
                <c:pt idx="13">
                  <c:v>784</c:v>
                </c:pt>
                <c:pt idx="14">
                  <c:v>#N/A</c:v>
                </c:pt>
              </c:numCache>
            </c:numRef>
          </c:val>
          <c:smooth val="0"/>
        </c:ser>
        <c:dLbls>
          <c:showLegendKey val="0"/>
          <c:showVal val="0"/>
          <c:showCatName val="0"/>
          <c:showSerName val="0"/>
          <c:showPercent val="0"/>
          <c:showBubbleSize val="0"/>
        </c:dLbls>
        <c:marker val="1"/>
        <c:smooth val="0"/>
        <c:axId val="112248704"/>
        <c:axId val="112250880"/>
      </c:lineChart>
      <c:catAx>
        <c:axId val="1122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50880"/>
        <c:crosses val="autoZero"/>
        <c:auto val="1"/>
        <c:lblAlgn val="ctr"/>
        <c:lblOffset val="100"/>
        <c:tickLblSkip val="1"/>
        <c:tickMarkSkip val="1"/>
        <c:noMultiLvlLbl val="0"/>
      </c:catAx>
      <c:valAx>
        <c:axId val="1122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18871</c:v>
                </c:pt>
                <c:pt idx="5">
                  <c:v>18614</c:v>
                </c:pt>
                <c:pt idx="8">
                  <c:v>20047</c:v>
                </c:pt>
                <c:pt idx="11">
                  <c:v>21013</c:v>
                </c:pt>
                <c:pt idx="14">
                  <c:v>20914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3760</c:v>
                </c:pt>
                <c:pt idx="5">
                  <c:v>4111</c:v>
                </c:pt>
                <c:pt idx="8">
                  <c:v>4328</c:v>
                </c:pt>
                <c:pt idx="11">
                  <c:v>4348</c:v>
                </c:pt>
                <c:pt idx="14">
                  <c:v>4300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4805</c:v>
                </c:pt>
                <c:pt idx="5">
                  <c:v>6312</c:v>
                </c:pt>
                <c:pt idx="8">
                  <c:v>7137</c:v>
                </c:pt>
                <c:pt idx="11">
                  <c:v>7659</c:v>
                </c:pt>
                <c:pt idx="14">
                  <c:v>7571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3</c:v>
                </c:pt>
                <c:pt idx="6">
                  <c:v>9</c:v>
                </c:pt>
                <c:pt idx="9">
                  <c:v>4</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2182</c:v>
                </c:pt>
                <c:pt idx="3">
                  <c:v>2108</c:v>
                </c:pt>
                <c:pt idx="6">
                  <c:v>1988</c:v>
                </c:pt>
                <c:pt idx="9">
                  <c:v>1765</c:v>
                </c:pt>
                <c:pt idx="12">
                  <c:v>1636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9132</c:v>
                </c:pt>
                <c:pt idx="3">
                  <c:v>9539</c:v>
                </c:pt>
                <c:pt idx="6">
                  <c:v>8989</c:v>
                </c:pt>
                <c:pt idx="9">
                  <c:v>8746</c:v>
                </c:pt>
                <c:pt idx="12">
                  <c:v>8450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6954</c:v>
                </c:pt>
                <c:pt idx="3">
                  <c:v>7069</c:v>
                </c:pt>
                <c:pt idx="6">
                  <c:v>6929</c:v>
                </c:pt>
                <c:pt idx="9">
                  <c:v>6671</c:v>
                </c:pt>
                <c:pt idx="12">
                  <c:v>6798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617</c:v>
                </c:pt>
                <c:pt idx="3">
                  <c:v>281</c:v>
                </c:pt>
                <c:pt idx="6">
                  <c:v>236</c:v>
                </c:pt>
                <c:pt idx="9">
                  <c:v>190</c:v>
                </c:pt>
                <c:pt idx="12">
                  <c:v>142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14595</c:v>
                </c:pt>
                <c:pt idx="3">
                  <c:v>15729</c:v>
                </c:pt>
                <c:pt idx="6">
                  <c:v>16835</c:v>
                </c:pt>
                <c:pt idx="9">
                  <c:v>20065</c:v>
                </c:pt>
                <c:pt idx="12">
                  <c:v>21494</c:v>
                </c:pt>
              </c:numCache>
            </c:numRef>
          </c:val>
        </c:ser>
        <c:dLbls>
          <c:showLegendKey val="0"/>
          <c:showVal val="0"/>
          <c:showCatName val="0"/>
          <c:showSerName val="0"/>
          <c:showPercent val="0"/>
          <c:showBubbleSize val="0"/>
        </c:dLbls>
        <c:gapWidth val="100"/>
        <c:overlap val="100"/>
        <c:axId val="113321856"/>
        <c:axId val="1133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6049</c:v>
                </c:pt>
                <c:pt idx="2">
                  <c:v>#N/A</c:v>
                </c:pt>
                <c:pt idx="3">
                  <c:v>#N/A</c:v>
                </c:pt>
                <c:pt idx="4">
                  <c:v>5691</c:v>
                </c:pt>
                <c:pt idx="5">
                  <c:v>#N/A</c:v>
                </c:pt>
                <c:pt idx="6">
                  <c:v>#N/A</c:v>
                </c:pt>
                <c:pt idx="7">
                  <c:v>3476</c:v>
                </c:pt>
                <c:pt idx="8">
                  <c:v>#N/A</c:v>
                </c:pt>
                <c:pt idx="9">
                  <c:v>#N/A</c:v>
                </c:pt>
                <c:pt idx="10">
                  <c:v>4421</c:v>
                </c:pt>
                <c:pt idx="11">
                  <c:v>#N/A</c:v>
                </c:pt>
                <c:pt idx="12">
                  <c:v>#N/A</c:v>
                </c:pt>
                <c:pt idx="13">
                  <c:v>5745</c:v>
                </c:pt>
                <c:pt idx="14">
                  <c:v>#N/A</c:v>
                </c:pt>
              </c:numCache>
            </c:numRef>
          </c:val>
          <c:smooth val="0"/>
        </c:ser>
        <c:dLbls>
          <c:showLegendKey val="0"/>
          <c:showVal val="0"/>
          <c:showCatName val="0"/>
          <c:showSerName val="0"/>
          <c:showPercent val="0"/>
          <c:showBubbleSize val="0"/>
        </c:dLbls>
        <c:marker val="1"/>
        <c:smooth val="0"/>
        <c:axId val="113321856"/>
        <c:axId val="113332224"/>
      </c:lineChart>
      <c:catAx>
        <c:axId val="1133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32224"/>
        <c:crosses val="autoZero"/>
        <c:auto val="1"/>
        <c:lblAlgn val="ctr"/>
        <c:lblOffset val="100"/>
        <c:tickLblSkip val="1"/>
        <c:tickMarkSkip val="1"/>
        <c:noMultiLvlLbl val="0"/>
      </c:catAx>
      <c:valAx>
        <c:axId val="1133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{DAC3A0E5-D355-431E-8F13-338226AB13F2}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{688EA24D-E589-4A5C-B361-2D97549C1078}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{C06BA8A5-691B-4955-9815-2A45EB2BD8DC}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{58D05609-B865-4611-A87F-7D528CD9D441}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{70DC9F4F-D38C-451C-91F2-AC7C92DD9DFC}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{A5FCBF95-9E91-496C-B82A-7DDEF8EB6872}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{BB03A364-110A-4A72-A618-6F7DB363DCD4}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{29EB1BD7-E436-47DF-B040-B9030438FA67}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{3B1D808B-5066-4602-9785-7438B4C63FF1}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{3201B1E7-5A40-4FB4-BD6B-A85873375146}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187072"/>
        <c:axId val="113193344"/>
      </c:scatterChart>
      <c:valAx>
        <c:axId val="113187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93344"/>
        <c:crosses val="autoZero"/>
        <c:crossBetween val="midCat"/>
      </c:valAx>
      <c:valAx>
        <c:axId val="113193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8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{2D24D954-F1E9-40BE-8F78-26F102E5AB7D}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{2EB90B47-4525-4C0C-86C3-E539C0AB667F}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{D678DA37-F87C-4235-9B70-8D965AF6E6D8}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{D86DDCFB-9D84-4C6E-824D-11DFFF23DBB3}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{FB982721-928E-47F5-B3A0-DF4D0F0D4423}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c:v>
                </c:pt>
                <c:pt idx="2">
                  <c:v>10.4</c:v>
                </c:pt>
                <c:pt idx="3">
                  <c:v>9.3000000000000007</c:v>
                </c:pt>
                <c:pt idx="4">
                  <c:v>8</c:v>
                </c:pt>
              </c:numCache>
            </c:numRef>
          </c:xVal>
          <c:yVal>
            <c:numRef>
              <c:f>公会計指標分析・財政指標組合せ分析表!$K$73:$O$73</c:f>
              <c:numCache>
                <c:formatCode>#,##0.0;"▲ "#,##0.0</c:formatCode>
                <c:ptCount val="5"/>
                <c:pt idx="0">
                  <c:v>64.5</c:v>
                </c:pt>
                <c:pt idx="1">
                  <c:v>60.1</c:v>
                </c:pt>
                <c:pt idx="2">
                  <c:v>36.1</c:v>
                </c:pt>
                <c:pt idx="3">
                  <c:v>45.9</c:v>
                </c:pt>
                <c:pt idx="4">
                  <c:v>57.8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{7DAAF64D-5C67-4F6D-8AAE-3F411AE76C0A}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{F81EDD11-588E-4C31-8B8C-5551C829A20A}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{C34D7FA4-55E4-4C41-B5B4-2CC75B89B2FF}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{BBB7C98B-A5F5-4803-A2FE-869345115E0A}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{1916AC61-C076-481D-8C3F-E890C485AB1D}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13243648"/>
        <c:axId val="113245568"/>
      </c:scatterChart>
      <c:valAx>
        <c:axId val="113243648"/>
        <c:scaling>
          <c:orientation val="minMax"/>
          <c:max val="14.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45568"/>
        <c:crosses val="autoZero"/>
        <c:crossBetween val="midCat"/>
      </c:valAx>
      <c:valAx>
        <c:axId val="113245568"/>
        <c:scaling>
          <c:orientation val="minMax"/>
          <c:max val="9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4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実質公債費比率は，昨年度に比べ，若干</a:t>
          </a:r>
          <a:r>
            <a:rPr kumimoji="1" lang="ja-JP" altLang="en-US" sz="1200">
              <a:solidFill>
                <a:schemeClr val="dk1"/>
              </a:solidFill>
              <a:effectLst/>
              <a:latin typeface="+mn-ea"/>
              <a:ea typeface="+mn-ea"/>
              <a:cs typeface="+mn-cs"/>
            </a:rPr>
            <a:t>であるが</a:t>
          </a:r>
          <a:r>
            <a:rPr kumimoji="1" lang="ja-JP" altLang="ja-JP" sz="1200">
              <a:solidFill>
                <a:schemeClr val="dk1"/>
              </a:solidFill>
              <a:effectLst/>
              <a:latin typeface="+mn-ea"/>
              <a:ea typeface="+mn-ea"/>
              <a:cs typeface="+mn-cs"/>
            </a:rPr>
            <a:t>悪化している。これは</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元利償還金</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の増加によるものであり，平成２９年度まで小学校開校等の大規模事業が続くため，</a:t>
          </a:r>
          <a:r>
            <a:rPr kumimoji="1" lang="ja-JP" altLang="en-US" sz="1200">
              <a:solidFill>
                <a:schemeClr val="dk1"/>
              </a:solidFill>
              <a:effectLst/>
              <a:latin typeface="+mn-ea"/>
              <a:ea typeface="+mn-ea"/>
              <a:cs typeface="+mn-cs"/>
            </a:rPr>
            <a:t>公債費</a:t>
          </a:r>
          <a:r>
            <a:rPr kumimoji="1" lang="ja-JP" altLang="ja-JP" sz="1200">
              <a:solidFill>
                <a:schemeClr val="dk1"/>
              </a:solidFill>
              <a:effectLst/>
              <a:latin typeface="+mn-ea"/>
              <a:ea typeface="+mn-ea"/>
              <a:cs typeface="+mn-cs"/>
            </a:rPr>
            <a:t>も増加していく。</a:t>
          </a:r>
          <a:endParaRPr lang="ja-JP" altLang="ja-JP" sz="1200">
            <a:effectLst/>
            <a:latin typeface="+mn-ea"/>
            <a:ea typeface="+mn-ea"/>
          </a:endParaRPr>
        </a:p>
        <a:p>
          <a:r>
            <a:rPr kumimoji="1" lang="ja-JP" altLang="ja-JP" sz="1200">
              <a:solidFill>
                <a:schemeClr val="dk1"/>
              </a:solidFill>
              <a:effectLst/>
              <a:latin typeface="+mn-ea"/>
              <a:ea typeface="+mn-ea"/>
              <a:cs typeface="+mn-cs"/>
            </a:rPr>
            <a:t>今後は，市全体の予算の見直しを行い，経費の削減をしていかなければならない。</a:t>
          </a:r>
          <a:endParaRPr lang="ja-JP" altLang="ja-JP" sz="1200">
            <a:effectLst/>
            <a:latin typeface="+mn-ea"/>
            <a:ea typeface="+mn-ea"/>
          </a:endParaRPr>
        </a:p>
        <a:p>
          <a:r>
            <a:rPr kumimoji="1" lang="ja-JP" altLang="ja-JP" sz="1200">
              <a:solidFill>
                <a:schemeClr val="dk1"/>
              </a:solidFill>
              <a:effectLst/>
              <a:latin typeface="+mn-ea"/>
              <a:ea typeface="+mn-ea"/>
              <a:cs typeface="+mn-cs"/>
            </a:rPr>
            <a:t>平成２４年度の</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債務負担</a:t>
          </a:r>
          <a:r>
            <a:rPr kumimoji="1" lang="ja-JP" altLang="en-US" sz="1200">
              <a:solidFill>
                <a:schemeClr val="dk1"/>
              </a:solidFill>
              <a:effectLst/>
              <a:latin typeface="+mn-ea"/>
              <a:ea typeface="+mn-ea"/>
              <a:cs typeface="+mn-cs"/>
            </a:rPr>
            <a:t>行為</a:t>
          </a:r>
          <a:r>
            <a:rPr kumimoji="1" lang="ja-JP" altLang="ja-JP" sz="1200">
              <a:solidFill>
                <a:schemeClr val="dk1"/>
              </a:solidFill>
              <a:effectLst/>
              <a:latin typeface="+mn-ea"/>
              <a:ea typeface="+mn-ea"/>
              <a:cs typeface="+mn-cs"/>
            </a:rPr>
            <a:t>に基づく支出額</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が増加となっているのは，中学校用地購入等の償還を繰上償還したためである。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将来負担額について，平成２６</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一般会計等に係る地方債の現在高</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が３２億円も増加しており，平成２７年度も</a:t>
          </a:r>
          <a:r>
            <a:rPr kumimoji="1" lang="ja-JP" altLang="en-US" sz="1200">
              <a:solidFill>
                <a:schemeClr val="dk1"/>
              </a:solidFill>
              <a:effectLst/>
              <a:latin typeface="+mn-ea"/>
              <a:ea typeface="+mn-ea"/>
              <a:cs typeface="+mn-cs"/>
            </a:rPr>
            <a:t>庁舎改築事業等により約</a:t>
          </a:r>
          <a:r>
            <a:rPr kumimoji="1" lang="ja-JP" altLang="ja-JP" sz="1200">
              <a:solidFill>
                <a:schemeClr val="dk1"/>
              </a:solidFill>
              <a:effectLst/>
              <a:latin typeface="+mn-ea"/>
              <a:ea typeface="+mn-ea"/>
              <a:cs typeface="+mn-cs"/>
            </a:rPr>
            <a:t>１５億円の増加となった。今後も，</a:t>
          </a:r>
          <a:r>
            <a:rPr kumimoji="1" lang="ja-JP" altLang="en-US" sz="1200">
              <a:solidFill>
                <a:schemeClr val="dk1"/>
              </a:solidFill>
              <a:effectLst/>
              <a:latin typeface="+mn-ea"/>
              <a:ea typeface="+mn-ea"/>
              <a:cs typeface="+mn-cs"/>
            </a:rPr>
            <a:t>小学校建設等の</a:t>
          </a:r>
          <a:r>
            <a:rPr kumimoji="1" lang="ja-JP" altLang="ja-JP" sz="1200">
              <a:solidFill>
                <a:schemeClr val="dk1"/>
              </a:solidFill>
              <a:effectLst/>
              <a:latin typeface="+mn-ea"/>
              <a:ea typeface="+mn-ea"/>
              <a:cs typeface="+mn-cs"/>
            </a:rPr>
            <a:t>大規模事業が控えている。</a:t>
          </a:r>
          <a:endParaRPr lang="ja-JP" altLang="ja-JP" sz="1200">
            <a:effectLst/>
            <a:latin typeface="+mn-ea"/>
            <a:ea typeface="+mn-ea"/>
          </a:endParaRPr>
        </a:p>
        <a:p>
          <a:r>
            <a:rPr kumimoji="1" lang="ja-JP" altLang="ja-JP" sz="1200">
              <a:solidFill>
                <a:schemeClr val="dk1"/>
              </a:solidFill>
              <a:effectLst/>
              <a:latin typeface="+mn-ea"/>
              <a:ea typeface="+mn-ea"/>
              <a:cs typeface="+mn-cs"/>
            </a:rPr>
            <a:t>基金については，平成２７年度は若干であるが減少しており，次年度以降</a:t>
          </a:r>
          <a:r>
            <a:rPr kumimoji="1" lang="ja-JP" altLang="en-US" sz="1200">
              <a:solidFill>
                <a:schemeClr val="dk1"/>
              </a:solidFill>
              <a:effectLst/>
              <a:latin typeface="+mn-ea"/>
              <a:ea typeface="+mn-ea"/>
              <a:cs typeface="+mn-cs"/>
            </a:rPr>
            <a:t>も減少する見込みである。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今後は，地方債と基金のバランスを考慮しながら予算編成に努めていく。</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３ヵ年平均値で昨年度より０．０１ポイント上昇した。</a:t>
          </a:r>
          <a:endParaRPr lang="ja-JP" altLang="ja-JP" sz="1200">
            <a:effectLst/>
          </a:endParaRPr>
        </a:p>
        <a:p>
          <a:r>
            <a:rPr kumimoji="1" lang="ja-JP" altLang="ja-JP" sz="1200">
              <a:solidFill>
                <a:schemeClr val="dk1"/>
              </a:solidFill>
              <a:effectLst/>
              <a:latin typeface="+mn-lt"/>
              <a:ea typeface="+mn-ea"/>
              <a:cs typeface="+mn-cs"/>
            </a:rPr>
            <a:t>類似団体内でも順位は高く，全国・県平均に比べても高い水準を保っている。</a:t>
          </a:r>
          <a:endParaRPr lang="ja-JP" altLang="ja-JP" sz="1200">
            <a:effectLst/>
          </a:endParaRPr>
        </a:p>
        <a:p>
          <a:r>
            <a:rPr kumimoji="1" lang="ja-JP" altLang="ja-JP" sz="1200">
              <a:solidFill>
                <a:schemeClr val="dk1"/>
              </a:solidFill>
              <a:effectLst/>
              <a:latin typeface="+mn-lt"/>
              <a:ea typeface="+mn-ea"/>
              <a:cs typeface="+mn-cs"/>
            </a:rPr>
            <a:t>人口の増加により個人住民税等は増加しているが，法人税については，一部の大企業に頼っている状況であり，企業の業績により基準財政収入額が大きく変動する。安定した税収を得るためには，現在進めている工業</a:t>
          </a:r>
          <a:r>
            <a:rPr kumimoji="1" lang="ja-JP" altLang="en-US" sz="1200">
              <a:solidFill>
                <a:schemeClr val="dk1"/>
              </a:solidFill>
              <a:effectLst/>
              <a:latin typeface="+mn-lt"/>
              <a:ea typeface="+mn-ea"/>
              <a:cs typeface="+mn-cs"/>
            </a:rPr>
            <a:t>用地</a:t>
          </a:r>
          <a:r>
            <a:rPr kumimoji="1" lang="ja-JP" altLang="ja-JP" sz="1200">
              <a:solidFill>
                <a:schemeClr val="dk1"/>
              </a:solidFill>
              <a:effectLst/>
              <a:latin typeface="+mn-lt"/>
              <a:ea typeface="+mn-ea"/>
              <a:cs typeface="+mn-cs"/>
            </a:rPr>
            <a:t>を整備し，企業誘致を行い，歳入確保に努めていく。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87842</xdr:rowOff>
    </xdr:to>
    <xdr:cxnSp macro="">
      <xdr:nvCxnSpPr>
        <xdr:cNvPr id="68" name="直線コネクタ 67"/>
        <xdr:cNvCxnSpPr/>
      </xdr:nvCxnSpPr>
      <xdr:spPr>
        <a:xfrm flipV="1">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128058</xdr:rowOff>
    </xdr:to>
    <xdr:cxnSp macro="">
      <xdr:nvCxnSpPr>
        <xdr:cNvPr id="71" name="直線コネクタ 70"/>
        <xdr:cNvCxnSpPr/>
      </xdr:nvCxnSpPr>
      <xdr:spPr>
        <a:xfrm flipV="1">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39</xdr:row>
      <xdr:rowOff>16933</xdr:rowOff>
    </xdr:to>
    <xdr:cxnSp macro="">
      <xdr:nvCxnSpPr>
        <xdr:cNvPr id="74" name="直線コネクタ 73"/>
        <xdr:cNvCxnSpPr/>
      </xdr:nvCxnSpPr>
      <xdr:spPr>
        <a:xfrm flipV="1">
          <a:off x="2336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16933</xdr:rowOff>
    </xdr:to>
    <xdr:cxnSp macro="">
      <xdr:nvCxnSpPr>
        <xdr:cNvPr id="77" name="直線コネクタ 76"/>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1" name="円/楕円 90"/>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2" name="テキスト ボックス 91"/>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ここ数年，８５％前後で推移をしていたが，短期間</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小学校を２校建設</a:t>
          </a:r>
          <a:r>
            <a:rPr kumimoji="1" lang="ja-JP" altLang="en-US" sz="1200">
              <a:solidFill>
                <a:schemeClr val="dk1"/>
              </a:solidFill>
              <a:effectLst/>
              <a:latin typeface="+mn-lt"/>
              <a:ea typeface="+mn-ea"/>
              <a:cs typeface="+mn-cs"/>
            </a:rPr>
            <a:t>してい</a:t>
          </a:r>
          <a:r>
            <a:rPr kumimoji="1" lang="ja-JP" altLang="ja-JP" sz="1200">
              <a:solidFill>
                <a:schemeClr val="dk1"/>
              </a:solidFill>
              <a:effectLst/>
              <a:latin typeface="+mn-lt"/>
              <a:ea typeface="+mn-ea"/>
              <a:cs typeface="+mn-cs"/>
            </a:rPr>
            <a:t>るため，地方債残高が大幅に増加している。</a:t>
          </a:r>
          <a:endParaRPr lang="ja-JP" altLang="ja-JP" sz="1200">
            <a:effectLst/>
          </a:endParaRPr>
        </a:p>
        <a:p>
          <a:r>
            <a:rPr kumimoji="1" lang="ja-JP" altLang="ja-JP" sz="1200">
              <a:solidFill>
                <a:schemeClr val="dk1"/>
              </a:solidFill>
              <a:effectLst/>
              <a:latin typeface="+mn-lt"/>
              <a:ea typeface="+mn-ea"/>
              <a:cs typeface="+mn-cs"/>
            </a:rPr>
            <a:t>類似団体と比べても，平均より３．７ポイント悪く，順位も下位となっている。</a:t>
          </a:r>
          <a:endParaRPr lang="ja-JP" altLang="ja-JP" sz="1200">
            <a:effectLst/>
          </a:endParaRPr>
        </a:p>
        <a:p>
          <a:r>
            <a:rPr kumimoji="1" lang="ja-JP" altLang="ja-JP" sz="1200">
              <a:solidFill>
                <a:schemeClr val="dk1"/>
              </a:solidFill>
              <a:effectLst/>
              <a:latin typeface="+mn-lt"/>
              <a:ea typeface="+mn-ea"/>
              <a:cs typeface="+mn-cs"/>
            </a:rPr>
            <a:t>　平成２９年度で小学校建設が終了するため，今後は，自主財源の確保に努めるとともに，より効果的・効率的な行財政運営に努め，経常経費の抑制に一層努めていく。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65</xdr:row>
      <xdr:rowOff>133350</xdr:rowOff>
    </xdr:to>
    <xdr:cxnSp macro="">
      <xdr:nvCxnSpPr>
        <xdr:cNvPr id="131" name="直線コネクタ 130"/>
        <xdr:cNvCxnSpPr/>
      </xdr:nvCxnSpPr>
      <xdr:spPr>
        <a:xfrm>
          <a:off x="4114800" y="11008148"/>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35348</xdr:rowOff>
    </xdr:from>
    <xdr:to>
      <xdr:col>6</xdr:col>
      <xdr:colOff>0</xdr:colOff>
      <xdr:row>64</xdr:row>
      <xdr:rowOff>99695</xdr:rowOff>
    </xdr:to>
    <xdr:cxnSp macro="">
      <xdr:nvCxnSpPr>
        <xdr:cNvPr id="134" name="直線コネクタ 133"/>
        <xdr:cNvCxnSpPr/>
      </xdr:nvCxnSpPr>
      <xdr:spPr>
        <a:xfrm flipV="1">
          <a:off x="3225800" y="110081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99695</xdr:rowOff>
    </xdr:to>
    <xdr:cxnSp macro="">
      <xdr:nvCxnSpPr>
        <xdr:cNvPr id="137" name="直線コネクタ 136"/>
        <xdr:cNvCxnSpPr/>
      </xdr:nvCxnSpPr>
      <xdr:spPr>
        <a:xfrm>
          <a:off x="2336800" y="1097195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111760</xdr:rowOff>
    </xdr:to>
    <xdr:cxnSp macro="">
      <xdr:nvCxnSpPr>
        <xdr:cNvPr id="140" name="直線コネクタ 139"/>
        <xdr:cNvCxnSpPr/>
      </xdr:nvCxnSpPr>
      <xdr:spPr>
        <a:xfrm flipV="1">
          <a:off x="1447800" y="1097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0" name="円/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2" name="円/楕円 151"/>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53" name="テキスト ボックス 152"/>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4" name="円/楕円 153"/>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55" name="テキスト ボックス 154"/>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6" name="円/楕円 155"/>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60131</xdr:rowOff>
    </xdr:from>
    <xdr:ext cx="762000" cy="259045"/>
    <xdr:sp macro="" textlink="">
      <xdr:nvSpPr>
        <xdr:cNvPr id="157" name="テキスト ボックス 156"/>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59" name="テキスト ボックス 158"/>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学校備品の購入等により，</a:t>
          </a:r>
          <a:r>
            <a:rPr kumimoji="1" lang="ja-JP" altLang="ja-JP" sz="1200">
              <a:solidFill>
                <a:schemeClr val="dk1"/>
              </a:solidFill>
              <a:effectLst/>
              <a:latin typeface="+mn-lt"/>
              <a:ea typeface="+mn-ea"/>
              <a:cs typeface="+mn-cs"/>
            </a:rPr>
            <a:t>年々，値が上昇しており，全国・県平均よりも高い数値となっている。</a:t>
          </a:r>
          <a:endParaRPr lang="ja-JP" altLang="ja-JP" sz="1200">
            <a:effectLst/>
          </a:endParaRPr>
        </a:p>
        <a:p>
          <a:r>
            <a:rPr kumimoji="1" lang="ja-JP" altLang="ja-JP" sz="1200">
              <a:solidFill>
                <a:schemeClr val="dk1"/>
              </a:solidFill>
              <a:effectLst/>
              <a:latin typeface="+mn-lt"/>
              <a:ea typeface="+mn-ea"/>
              <a:cs typeface="+mn-cs"/>
            </a:rPr>
            <a:t>類似団体との比較では，平均値よりも１５，０００円程度</a:t>
          </a:r>
          <a:r>
            <a:rPr kumimoji="1" lang="ja-JP" altLang="en-US" sz="1200">
              <a:solidFill>
                <a:schemeClr val="dk1"/>
              </a:solidFill>
              <a:effectLst/>
              <a:latin typeface="+mn-lt"/>
              <a:ea typeface="+mn-ea"/>
              <a:cs typeface="+mn-cs"/>
            </a:rPr>
            <a:t>低くなっている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職員のスリム化は数年来進めてきており</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これ以上のスリム化は事業に影響をおよぼしかねないため難しいが，</a:t>
          </a:r>
          <a:r>
            <a:rPr kumimoji="1" lang="ja-JP" altLang="en-US" sz="1200">
              <a:solidFill>
                <a:schemeClr val="dk1"/>
              </a:solidFill>
              <a:effectLst/>
              <a:latin typeface="+mn-lt"/>
              <a:ea typeface="+mn-ea"/>
              <a:cs typeface="+mn-cs"/>
            </a:rPr>
            <a:t>事務経費の削減など，</a:t>
          </a:r>
          <a:r>
            <a:rPr kumimoji="1" lang="ja-JP" altLang="ja-JP" sz="1200">
              <a:solidFill>
                <a:schemeClr val="dk1"/>
              </a:solidFill>
              <a:effectLst/>
              <a:latin typeface="+mn-lt"/>
              <a:ea typeface="+mn-ea"/>
              <a:cs typeface="+mn-cs"/>
            </a:rPr>
            <a:t>物件費の削減を進めていく必要がある。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139832</xdr:rowOff>
    </xdr:from>
    <xdr:to>
      <xdr:col>7</xdr:col>
      <xdr:colOff>152400</xdr:colOff>
      <xdr:row>81</xdr:row>
      <xdr:rowOff>18790</xdr:rowOff>
    </xdr:to>
    <xdr:cxnSp macro="">
      <xdr:nvCxnSpPr>
        <xdr:cNvPr id="194" name="直線コネクタ 193"/>
        <xdr:cNvCxnSpPr/>
      </xdr:nvCxnSpPr>
      <xdr:spPr>
        <a:xfrm>
          <a:off x="4114800" y="13855832"/>
          <a:ext cx="8382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3566</xdr:rowOff>
    </xdr:from>
    <xdr:ext cx="762000" cy="259045"/>
    <xdr:sp macro="" textlink="">
      <xdr:nvSpPr>
        <xdr:cNvPr id="195" name="人件費・物件費等の状況平均値テキスト"/>
        <xdr:cNvSpPr txBox="1"/>
      </xdr:nvSpPr>
      <xdr:spPr>
        <a:xfrm>
          <a:off x="5041900" y="1389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92464</xdr:rowOff>
    </xdr:from>
    <xdr:to>
      <xdr:col>6</xdr:col>
      <xdr:colOff>0</xdr:colOff>
      <xdr:row>80</xdr:row>
      <xdr:rowOff>139832</xdr:rowOff>
    </xdr:to>
    <xdr:cxnSp macro="">
      <xdr:nvCxnSpPr>
        <xdr:cNvPr id="197" name="直線コネクタ 196"/>
        <xdr:cNvCxnSpPr/>
      </xdr:nvCxnSpPr>
      <xdr:spPr>
        <a:xfrm>
          <a:off x="3225800" y="13808464"/>
          <a:ext cx="889000" cy="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77761</xdr:rowOff>
    </xdr:from>
    <xdr:to>
      <xdr:col>4</xdr:col>
      <xdr:colOff>482600</xdr:colOff>
      <xdr:row>80</xdr:row>
      <xdr:rowOff>92464</xdr:rowOff>
    </xdr:to>
    <xdr:cxnSp macro="">
      <xdr:nvCxnSpPr>
        <xdr:cNvPr id="200" name="直線コネクタ 199"/>
        <xdr:cNvCxnSpPr/>
      </xdr:nvCxnSpPr>
      <xdr:spPr>
        <a:xfrm>
          <a:off x="2336800" y="13793761"/>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77761</xdr:rowOff>
    </xdr:from>
    <xdr:to>
      <xdr:col>3</xdr:col>
      <xdr:colOff>279400</xdr:colOff>
      <xdr:row>80</xdr:row>
      <xdr:rowOff>90768</xdr:rowOff>
    </xdr:to>
    <xdr:cxnSp macro="">
      <xdr:nvCxnSpPr>
        <xdr:cNvPr id="203" name="直線コネクタ 202"/>
        <xdr:cNvCxnSpPr/>
      </xdr:nvCxnSpPr>
      <xdr:spPr>
        <a:xfrm flipV="1">
          <a:off x="1447800" y="13793761"/>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139440</xdr:rowOff>
    </xdr:from>
    <xdr:to>
      <xdr:col>7</xdr:col>
      <xdr:colOff>203200</xdr:colOff>
      <xdr:row>81</xdr:row>
      <xdr:rowOff>69590</xdr:rowOff>
    </xdr:to>
    <xdr:sp macro="" textlink="">
      <xdr:nvSpPr>
        <xdr:cNvPr id="213" name="円/楕円 212"/>
        <xdr:cNvSpPr/>
      </xdr:nvSpPr>
      <xdr:spPr>
        <a:xfrm>
          <a:off x="4902200" y="13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60717</xdr:rowOff>
    </xdr:from>
    <xdr:ext cx="762000" cy="259045"/>
    <xdr:sp macro="" textlink="">
      <xdr:nvSpPr>
        <xdr:cNvPr id="214" name="人件費・物件費等の状況該当値テキスト"/>
        <xdr:cNvSpPr txBox="1"/>
      </xdr:nvSpPr>
      <xdr:spPr>
        <a:xfrm>
          <a:off x="5041900" y="137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89032</xdr:rowOff>
    </xdr:from>
    <xdr:to>
      <xdr:col>6</xdr:col>
      <xdr:colOff>50800</xdr:colOff>
      <xdr:row>81</xdr:row>
      <xdr:rowOff>19182</xdr:rowOff>
    </xdr:to>
    <xdr:sp macro="" textlink="">
      <xdr:nvSpPr>
        <xdr:cNvPr id="215" name="円/楕円 214"/>
        <xdr:cNvSpPr/>
      </xdr:nvSpPr>
      <xdr:spPr>
        <a:xfrm>
          <a:off x="4064000" y="13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29359</xdr:rowOff>
    </xdr:from>
    <xdr:ext cx="736600" cy="259045"/>
    <xdr:sp macro="" textlink="">
      <xdr:nvSpPr>
        <xdr:cNvPr id="216" name="テキスト ボックス 215"/>
        <xdr:cNvSpPr txBox="1"/>
      </xdr:nvSpPr>
      <xdr:spPr>
        <a:xfrm>
          <a:off x="3733800" y="1357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41664</xdr:rowOff>
    </xdr:from>
    <xdr:to>
      <xdr:col>4</xdr:col>
      <xdr:colOff>533400</xdr:colOff>
      <xdr:row>80</xdr:row>
      <xdr:rowOff>143264</xdr:rowOff>
    </xdr:to>
    <xdr:sp macro="" textlink="">
      <xdr:nvSpPr>
        <xdr:cNvPr id="217" name="円/楕円 216"/>
        <xdr:cNvSpPr/>
      </xdr:nvSpPr>
      <xdr:spPr>
        <a:xfrm>
          <a:off x="3175000" y="137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153441</xdr:rowOff>
    </xdr:from>
    <xdr:ext cx="762000" cy="259045"/>
    <xdr:sp macro="" textlink="">
      <xdr:nvSpPr>
        <xdr:cNvPr id="218" name="テキスト ボックス 217"/>
        <xdr:cNvSpPr txBox="1"/>
      </xdr:nvSpPr>
      <xdr:spPr>
        <a:xfrm>
          <a:off x="2844800" y="135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26961</xdr:rowOff>
    </xdr:from>
    <xdr:to>
      <xdr:col>3</xdr:col>
      <xdr:colOff>330200</xdr:colOff>
      <xdr:row>80</xdr:row>
      <xdr:rowOff>128561</xdr:rowOff>
    </xdr:to>
    <xdr:sp macro="" textlink="">
      <xdr:nvSpPr>
        <xdr:cNvPr id="219" name="円/楕円 218"/>
        <xdr:cNvSpPr/>
      </xdr:nvSpPr>
      <xdr:spPr>
        <a:xfrm>
          <a:off x="2286000" y="137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138738</xdr:rowOff>
    </xdr:from>
    <xdr:ext cx="762000" cy="259045"/>
    <xdr:sp macro="" textlink="">
      <xdr:nvSpPr>
        <xdr:cNvPr id="220" name="テキスト ボックス 219"/>
        <xdr:cNvSpPr txBox="1"/>
      </xdr:nvSpPr>
      <xdr:spPr>
        <a:xfrm>
          <a:off x="1955800" y="135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39968</xdr:rowOff>
    </xdr:from>
    <xdr:to>
      <xdr:col>2</xdr:col>
      <xdr:colOff>127000</xdr:colOff>
      <xdr:row>80</xdr:row>
      <xdr:rowOff>141568</xdr:rowOff>
    </xdr:to>
    <xdr:sp macro="" textlink="">
      <xdr:nvSpPr>
        <xdr:cNvPr id="221" name="円/楕円 220"/>
        <xdr:cNvSpPr/>
      </xdr:nvSpPr>
      <xdr:spPr>
        <a:xfrm>
          <a:off x="1397000" y="137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151745</xdr:rowOff>
    </xdr:from>
    <xdr:ext cx="762000" cy="259045"/>
    <xdr:sp macro="" textlink="">
      <xdr:nvSpPr>
        <xdr:cNvPr id="222" name="テキスト ボックス 221"/>
        <xdr:cNvSpPr txBox="1"/>
      </xdr:nvSpPr>
      <xdr:spPr>
        <a:xfrm>
          <a:off x="1066800" y="135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平成２３・２４年度にかけて，国が給与の削減を実施したため，その期間はつくばみらい市の数値が１００を超えていた。</a:t>
          </a:r>
          <a:endParaRPr kumimoji="1" lang="en-US" altLang="ja-JP" sz="1200">
            <a:latin typeface="ＭＳ Ｐゴシック"/>
          </a:endParaRPr>
        </a:p>
        <a:p>
          <a:r>
            <a:rPr kumimoji="1" lang="ja-JP" altLang="en-US" sz="1200">
              <a:latin typeface="ＭＳ Ｐゴシック"/>
            </a:rPr>
            <a:t>国の給与削減が終了したことにより，以前と同レベルに戻っている。</a:t>
          </a:r>
          <a:endParaRPr kumimoji="1" lang="en-US" altLang="ja-JP" sz="1200">
            <a:latin typeface="ＭＳ Ｐゴシック"/>
          </a:endParaRPr>
        </a:p>
        <a:p>
          <a:r>
            <a:rPr kumimoji="1" lang="ja-JP" altLang="en-US" sz="1200">
              <a:latin typeface="ＭＳ Ｐゴシック"/>
            </a:rPr>
            <a:t>類似団体，全国市平均ともほぼ同レベルであるが，今後も給与の適正化を図るために手当の見直し等を検討していく。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26246</xdr:rowOff>
    </xdr:to>
    <xdr:cxnSp macro="">
      <xdr:nvCxnSpPr>
        <xdr:cNvPr id="256" name="直線コネクタ 255"/>
        <xdr:cNvCxnSpPr/>
      </xdr:nvCxnSpPr>
      <xdr:spPr>
        <a:xfrm flipV="1">
          <a:off x="16179800" y="1442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98637</xdr:rowOff>
    </xdr:to>
    <xdr:cxnSp macro="">
      <xdr:nvCxnSpPr>
        <xdr:cNvPr id="259" name="直線コネクタ 258"/>
        <xdr:cNvCxnSpPr/>
      </xdr:nvCxnSpPr>
      <xdr:spPr>
        <a:xfrm flipV="1">
          <a:off x="15290800" y="1442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72389</xdr:rowOff>
    </xdr:to>
    <xdr:cxnSp macro="">
      <xdr:nvCxnSpPr>
        <xdr:cNvPr id="262" name="直線コネクタ 261"/>
        <xdr:cNvCxnSpPr/>
      </xdr:nvCxnSpPr>
      <xdr:spPr>
        <a:xfrm flipV="1">
          <a:off x="14401800" y="14500437"/>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72389</xdr:rowOff>
    </xdr:to>
    <xdr:cxnSp macro="">
      <xdr:nvCxnSpPr>
        <xdr:cNvPr id="265" name="直線コネクタ 264"/>
        <xdr:cNvCxnSpPr/>
      </xdr:nvCxnSpPr>
      <xdr:spPr>
        <a:xfrm>
          <a:off x="13512800" y="151197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5" name="円/楕円 274"/>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110931</xdr:rowOff>
    </xdr:from>
    <xdr:ext cx="762000" cy="259045"/>
    <xdr:sp macro="" textlink="">
      <xdr:nvSpPr>
        <xdr:cNvPr id="276" name="給与水準   （国との比較）該当値テキスト"/>
        <xdr:cNvSpPr txBox="1"/>
      </xdr:nvSpPr>
      <xdr:spPr>
        <a:xfrm>
          <a:off x="17106900" y="143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9" name="円/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80" name="テキスト ボックス 279"/>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1" name="円/楕円 280"/>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2" name="テキスト ボックス 281"/>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4" name="テキスト ボックス 283"/>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ほぼ横ばいで推移している。</a:t>
          </a:r>
          <a:endParaRPr lang="ja-JP" altLang="ja-JP" sz="1200">
            <a:effectLst/>
          </a:endParaRPr>
        </a:p>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と比較すると２．２７ポイント低くなっており，全国・県平均よりも低い値となっている。これ</a:t>
          </a:r>
          <a:r>
            <a:rPr kumimoji="1" lang="ja-JP" altLang="ja-JP" sz="1200">
              <a:solidFill>
                <a:schemeClr val="dk1"/>
              </a:solidFill>
              <a:effectLst/>
              <a:latin typeface="+mn-lt"/>
              <a:ea typeface="+mn-ea"/>
              <a:cs typeface="+mn-cs"/>
            </a:rPr>
            <a:t>以上の職員数の減は，厳しい状況である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今後も行政サービスの低下を招かないことに留意しつつ，職員定数の適正化に努めていく。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162378</xdr:rowOff>
    </xdr:to>
    <xdr:cxnSp macro="">
      <xdr:nvCxnSpPr>
        <xdr:cNvPr id="321" name="直線コネクタ 320"/>
        <xdr:cNvCxnSpPr/>
      </xdr:nvCxnSpPr>
      <xdr:spPr>
        <a:xfrm flipV="1">
          <a:off x="16179800" y="102675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157208</xdr:rowOff>
    </xdr:from>
    <xdr:to>
      <xdr:col>23</xdr:col>
      <xdr:colOff>406400</xdr:colOff>
      <xdr:row>59</xdr:row>
      <xdr:rowOff>162378</xdr:rowOff>
    </xdr:to>
    <xdr:cxnSp macro="">
      <xdr:nvCxnSpPr>
        <xdr:cNvPr id="324" name="直線コネクタ 323"/>
        <xdr:cNvCxnSpPr/>
      </xdr:nvCxnSpPr>
      <xdr:spPr>
        <a:xfrm>
          <a:off x="15290800" y="1027275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146866</xdr:rowOff>
    </xdr:from>
    <xdr:to>
      <xdr:col>22</xdr:col>
      <xdr:colOff>203200</xdr:colOff>
      <xdr:row>59</xdr:row>
      <xdr:rowOff>157208</xdr:rowOff>
    </xdr:to>
    <xdr:cxnSp macro="">
      <xdr:nvCxnSpPr>
        <xdr:cNvPr id="327" name="直線コネクタ 326"/>
        <xdr:cNvCxnSpPr/>
      </xdr:nvCxnSpPr>
      <xdr:spPr>
        <a:xfrm>
          <a:off x="14401800" y="102624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146866</xdr:rowOff>
    </xdr:from>
    <xdr:to>
      <xdr:col>21</xdr:col>
      <xdr:colOff>0</xdr:colOff>
      <xdr:row>60</xdr:row>
      <xdr:rowOff>6441</xdr:rowOff>
    </xdr:to>
    <xdr:cxnSp macro="">
      <xdr:nvCxnSpPr>
        <xdr:cNvPr id="330" name="直線コネクタ 329"/>
        <xdr:cNvCxnSpPr/>
      </xdr:nvCxnSpPr>
      <xdr:spPr>
        <a:xfrm flipV="1">
          <a:off x="13512800" y="1026241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0" name="円/楕円 339"/>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1"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111578</xdr:rowOff>
    </xdr:from>
    <xdr:to>
      <xdr:col>23</xdr:col>
      <xdr:colOff>457200</xdr:colOff>
      <xdr:row>60</xdr:row>
      <xdr:rowOff>41728</xdr:rowOff>
    </xdr:to>
    <xdr:sp macro="" textlink="">
      <xdr:nvSpPr>
        <xdr:cNvPr id="342" name="円/楕円 341"/>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51905</xdr:rowOff>
    </xdr:from>
    <xdr:ext cx="736600" cy="259045"/>
    <xdr:sp macro="" textlink="">
      <xdr:nvSpPr>
        <xdr:cNvPr id="343" name="テキスト ボックス 342"/>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106408</xdr:rowOff>
    </xdr:from>
    <xdr:to>
      <xdr:col>22</xdr:col>
      <xdr:colOff>254000</xdr:colOff>
      <xdr:row>60</xdr:row>
      <xdr:rowOff>36558</xdr:rowOff>
    </xdr:to>
    <xdr:sp macro="" textlink="">
      <xdr:nvSpPr>
        <xdr:cNvPr id="344" name="円/楕円 343"/>
        <xdr:cNvSpPr/>
      </xdr:nvSpPr>
      <xdr:spPr>
        <a:xfrm>
          <a:off x="15240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46735</xdr:rowOff>
    </xdr:from>
    <xdr:ext cx="762000" cy="259045"/>
    <xdr:sp macro="" textlink="">
      <xdr:nvSpPr>
        <xdr:cNvPr id="345" name="テキスト ボックス 344"/>
        <xdr:cNvSpPr txBox="1"/>
      </xdr:nvSpPr>
      <xdr:spPr>
        <a:xfrm>
          <a:off x="14909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96066</xdr:rowOff>
    </xdr:from>
    <xdr:to>
      <xdr:col>21</xdr:col>
      <xdr:colOff>50800</xdr:colOff>
      <xdr:row>60</xdr:row>
      <xdr:rowOff>26216</xdr:rowOff>
    </xdr:to>
    <xdr:sp macro="" textlink="">
      <xdr:nvSpPr>
        <xdr:cNvPr id="346" name="円/楕円 345"/>
        <xdr:cNvSpPr/>
      </xdr:nvSpPr>
      <xdr:spPr>
        <a:xfrm>
          <a:off x="14351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36393</xdr:rowOff>
    </xdr:from>
    <xdr:ext cx="762000" cy="259045"/>
    <xdr:sp macro="" textlink="">
      <xdr:nvSpPr>
        <xdr:cNvPr id="347" name="テキスト ボックス 346"/>
        <xdr:cNvSpPr txBox="1"/>
      </xdr:nvSpPr>
      <xdr:spPr>
        <a:xfrm>
          <a:off x="14020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127091</xdr:rowOff>
    </xdr:from>
    <xdr:to>
      <xdr:col>19</xdr:col>
      <xdr:colOff>533400</xdr:colOff>
      <xdr:row>60</xdr:row>
      <xdr:rowOff>57241</xdr:rowOff>
    </xdr:to>
    <xdr:sp macro="" textlink="">
      <xdr:nvSpPr>
        <xdr:cNvPr id="348" name="円/楕円 347"/>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67418</xdr:rowOff>
    </xdr:from>
    <xdr:ext cx="762000" cy="259045"/>
    <xdr:sp macro="" textlink="">
      <xdr:nvSpPr>
        <xdr:cNvPr id="349" name="テキスト ボックス 348"/>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ここ数年改善傾向である。しかし，地方債現在高が増加しているため，将来的には悪化するものと予測される。</a:t>
          </a:r>
          <a:endParaRPr lang="ja-JP" altLang="ja-JP" sz="1200">
            <a:effectLst/>
          </a:endParaRPr>
        </a:p>
        <a:p>
          <a:r>
            <a:rPr kumimoji="1" lang="ja-JP" altLang="ja-JP" sz="1200">
              <a:solidFill>
                <a:schemeClr val="dk1"/>
              </a:solidFill>
              <a:effectLst/>
              <a:latin typeface="+mn-lt"/>
              <a:ea typeface="+mn-ea"/>
              <a:cs typeface="+mn-cs"/>
            </a:rPr>
            <a:t>類似団体平均値よりは，</a:t>
          </a:r>
          <a:r>
            <a:rPr kumimoji="1" lang="ja-JP" altLang="en-US" sz="1200">
              <a:solidFill>
                <a:schemeClr val="dk1"/>
              </a:solidFill>
              <a:effectLst/>
              <a:latin typeface="+mn-lt"/>
              <a:ea typeface="+mn-ea"/>
              <a:cs typeface="+mn-cs"/>
            </a:rPr>
            <a:t>２．２ポイント低く</a:t>
          </a:r>
          <a:r>
            <a:rPr kumimoji="1" lang="ja-JP" altLang="ja-JP" sz="1200">
              <a:solidFill>
                <a:schemeClr val="dk1"/>
              </a:solidFill>
              <a:effectLst/>
              <a:latin typeface="+mn-lt"/>
              <a:ea typeface="+mn-ea"/>
              <a:cs typeface="+mn-cs"/>
            </a:rPr>
            <a:t>良い値であるが，全国・県平均と比べると，まだ</a:t>
          </a:r>
          <a:r>
            <a:rPr kumimoji="1" lang="ja-JP" altLang="en-US" sz="1200">
              <a:solidFill>
                <a:schemeClr val="dk1"/>
              </a:solidFill>
              <a:effectLst/>
              <a:latin typeface="+mn-lt"/>
              <a:ea typeface="+mn-ea"/>
              <a:cs typeface="+mn-cs"/>
            </a:rPr>
            <a:t>高い</a:t>
          </a:r>
          <a:r>
            <a:rPr kumimoji="1" lang="ja-JP" altLang="ja-JP" sz="1200">
              <a:solidFill>
                <a:schemeClr val="dk1"/>
              </a:solidFill>
              <a:effectLst/>
              <a:latin typeface="+mn-lt"/>
              <a:ea typeface="+mn-ea"/>
              <a:cs typeface="+mn-cs"/>
            </a:rPr>
            <a:t>値である。</a:t>
          </a:r>
          <a:endParaRPr lang="ja-JP" altLang="ja-JP" sz="1200">
            <a:effectLst/>
          </a:endParaRPr>
        </a:p>
        <a:p>
          <a:r>
            <a:rPr kumimoji="1" lang="ja-JP" altLang="ja-JP" sz="1200">
              <a:solidFill>
                <a:schemeClr val="dk1"/>
              </a:solidFill>
              <a:effectLst/>
              <a:latin typeface="+mn-lt"/>
              <a:ea typeface="+mn-ea"/>
              <a:cs typeface="+mn-cs"/>
            </a:rPr>
            <a:t>大規模事業が続いているため，地方債現在高及び基金現在高の推移を見極める必要がある。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70696</xdr:rowOff>
    </xdr:to>
    <xdr:cxnSp macro="">
      <xdr:nvCxnSpPr>
        <xdr:cNvPr id="383" name="直線コネクタ 382"/>
        <xdr:cNvCxnSpPr/>
      </xdr:nvCxnSpPr>
      <xdr:spPr>
        <a:xfrm flipV="1">
          <a:off x="16179800" y="682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159173</xdr:rowOff>
    </xdr:to>
    <xdr:cxnSp macro="">
      <xdr:nvCxnSpPr>
        <xdr:cNvPr id="386" name="直線コネクタ 385"/>
        <xdr:cNvCxnSpPr/>
      </xdr:nvCxnSpPr>
      <xdr:spPr>
        <a:xfrm flipV="1">
          <a:off x="15290800" y="692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116417</xdr:rowOff>
    </xdr:to>
    <xdr:cxnSp macro="">
      <xdr:nvCxnSpPr>
        <xdr:cNvPr id="389" name="直線コネクタ 388"/>
        <xdr:cNvCxnSpPr/>
      </xdr:nvCxnSpPr>
      <xdr:spPr>
        <a:xfrm flipV="1">
          <a:off x="14401800" y="70171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140546</xdr:rowOff>
    </xdr:to>
    <xdr:cxnSp macro="">
      <xdr:nvCxnSpPr>
        <xdr:cNvPr id="392" name="直線コネクタ 391"/>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2" name="円/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4" name="円/楕円 403"/>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5" name="テキスト ボックス 404"/>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6" name="円/楕円 405"/>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07" name="テキスト ボックス 406"/>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8" name="円/楕円 407"/>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9" name="テキスト ボックス 408"/>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10" name="円/楕円 409"/>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1" name="テキスト ボックス 410"/>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昨年度から下落傾向であり，</a:t>
          </a:r>
          <a:r>
            <a:rPr kumimoji="1" lang="ja-JP" altLang="en-US" sz="1200">
              <a:solidFill>
                <a:schemeClr val="dk1"/>
              </a:solidFill>
              <a:effectLst/>
              <a:latin typeface="+mn-lt"/>
              <a:ea typeface="+mn-ea"/>
              <a:cs typeface="+mn-cs"/>
            </a:rPr>
            <a:t>小</a:t>
          </a:r>
          <a:r>
            <a:rPr kumimoji="1" lang="ja-JP" altLang="ja-JP" sz="1200">
              <a:solidFill>
                <a:schemeClr val="dk1"/>
              </a:solidFill>
              <a:effectLst/>
              <a:latin typeface="+mn-lt"/>
              <a:ea typeface="+mn-ea"/>
              <a:cs typeface="+mn-cs"/>
            </a:rPr>
            <a:t>学校建設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地方債現在高が大きく伸びていることが原因であり，今後の借入れには，十分注意が必要である。</a:t>
          </a:r>
          <a:endParaRPr lang="ja-JP" altLang="ja-JP" sz="1200">
            <a:effectLst/>
          </a:endParaRPr>
        </a:p>
        <a:p>
          <a:r>
            <a:rPr kumimoji="1" lang="ja-JP" altLang="ja-JP" sz="1200">
              <a:solidFill>
                <a:schemeClr val="dk1"/>
              </a:solidFill>
              <a:effectLst/>
              <a:latin typeface="+mn-lt"/>
              <a:ea typeface="+mn-ea"/>
              <a:cs typeface="+mn-cs"/>
            </a:rPr>
            <a:t>類似団体平均値とは，ほぼ同レベルであるが今後も借入れが増えることから注意して，財政運営に努めていかなければならない。</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105442</xdr:rowOff>
    </xdr:from>
    <xdr:to>
      <xdr:col>24</xdr:col>
      <xdr:colOff>558800</xdr:colOff>
      <xdr:row>17</xdr:row>
      <xdr:rowOff>5779</xdr:rowOff>
    </xdr:to>
    <xdr:cxnSp macro="">
      <xdr:nvCxnSpPr>
        <xdr:cNvPr id="441" name="直線コネクタ 440"/>
        <xdr:cNvCxnSpPr/>
      </xdr:nvCxnSpPr>
      <xdr:spPr>
        <a:xfrm>
          <a:off x="16179800" y="2848642"/>
          <a:ext cx="8382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2"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46323</xdr:rowOff>
    </xdr:from>
    <xdr:to>
      <xdr:col>23</xdr:col>
      <xdr:colOff>406400</xdr:colOff>
      <xdr:row>16</xdr:row>
      <xdr:rowOff>105442</xdr:rowOff>
    </xdr:to>
    <xdr:cxnSp macro="">
      <xdr:nvCxnSpPr>
        <xdr:cNvPr id="444" name="直線コネクタ 443"/>
        <xdr:cNvCxnSpPr/>
      </xdr:nvCxnSpPr>
      <xdr:spPr>
        <a:xfrm>
          <a:off x="15290800" y="2789523"/>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6" name="テキスト ボックス 445"/>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46323</xdr:rowOff>
    </xdr:from>
    <xdr:to>
      <xdr:col>22</xdr:col>
      <xdr:colOff>203200</xdr:colOff>
      <xdr:row>17</xdr:row>
      <xdr:rowOff>19653</xdr:rowOff>
    </xdr:to>
    <xdr:cxnSp macro="">
      <xdr:nvCxnSpPr>
        <xdr:cNvPr id="447" name="直線コネクタ 446"/>
        <xdr:cNvCxnSpPr/>
      </xdr:nvCxnSpPr>
      <xdr:spPr>
        <a:xfrm flipV="1">
          <a:off x="14401800" y="27895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49" name="テキスト ボックス 448"/>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19653</xdr:rowOff>
    </xdr:from>
    <xdr:to>
      <xdr:col>21</xdr:col>
      <xdr:colOff>0</xdr:colOff>
      <xdr:row>17</xdr:row>
      <xdr:rowOff>46196</xdr:rowOff>
    </xdr:to>
    <xdr:cxnSp macro="">
      <xdr:nvCxnSpPr>
        <xdr:cNvPr id="450" name="直線コネクタ 449"/>
        <xdr:cNvCxnSpPr/>
      </xdr:nvCxnSpPr>
      <xdr:spPr>
        <a:xfrm flipV="1">
          <a:off x="13512800" y="293430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2" name="テキスト ボックス 451"/>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4" name="テキスト ボックス 453"/>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126429</xdr:rowOff>
    </xdr:from>
    <xdr:to>
      <xdr:col>24</xdr:col>
      <xdr:colOff>609600</xdr:colOff>
      <xdr:row>17</xdr:row>
      <xdr:rowOff>56579</xdr:rowOff>
    </xdr:to>
    <xdr:sp macro="" textlink="">
      <xdr:nvSpPr>
        <xdr:cNvPr id="460" name="円/楕円 459"/>
        <xdr:cNvSpPr/>
      </xdr:nvSpPr>
      <xdr:spPr>
        <a:xfrm>
          <a:off x="169672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98506</xdr:rowOff>
    </xdr:from>
    <xdr:ext cx="762000" cy="259045"/>
    <xdr:sp macro="" textlink="">
      <xdr:nvSpPr>
        <xdr:cNvPr id="461" name="将来負担の状況該当値テキスト"/>
        <xdr:cNvSpPr txBox="1"/>
      </xdr:nvSpPr>
      <xdr:spPr>
        <a:xfrm>
          <a:off x="17106900" y="28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54642</xdr:rowOff>
    </xdr:from>
    <xdr:to>
      <xdr:col>23</xdr:col>
      <xdr:colOff>457200</xdr:colOff>
      <xdr:row>16</xdr:row>
      <xdr:rowOff>156242</xdr:rowOff>
    </xdr:to>
    <xdr:sp macro="" textlink="">
      <xdr:nvSpPr>
        <xdr:cNvPr id="462" name="円/楕円 461"/>
        <xdr:cNvSpPr/>
      </xdr:nvSpPr>
      <xdr:spPr>
        <a:xfrm>
          <a:off x="16129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63" name="テキスト ボックス 462"/>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166973</xdr:rowOff>
    </xdr:from>
    <xdr:to>
      <xdr:col>22</xdr:col>
      <xdr:colOff>254000</xdr:colOff>
      <xdr:row>16</xdr:row>
      <xdr:rowOff>97123</xdr:rowOff>
    </xdr:to>
    <xdr:sp macro="" textlink="">
      <xdr:nvSpPr>
        <xdr:cNvPr id="464" name="円/楕円 463"/>
        <xdr:cNvSpPr/>
      </xdr:nvSpPr>
      <xdr:spPr>
        <a:xfrm>
          <a:off x="15240000" y="2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107300</xdr:rowOff>
    </xdr:from>
    <xdr:ext cx="762000" cy="259045"/>
    <xdr:sp macro="" textlink="">
      <xdr:nvSpPr>
        <xdr:cNvPr id="465" name="テキスト ボックス 464"/>
        <xdr:cNvSpPr txBox="1"/>
      </xdr:nvSpPr>
      <xdr:spPr>
        <a:xfrm>
          <a:off x="14909800" y="25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140303</xdr:rowOff>
    </xdr:from>
    <xdr:to>
      <xdr:col>21</xdr:col>
      <xdr:colOff>50800</xdr:colOff>
      <xdr:row>17</xdr:row>
      <xdr:rowOff>70453</xdr:rowOff>
    </xdr:to>
    <xdr:sp macro="" textlink="">
      <xdr:nvSpPr>
        <xdr:cNvPr id="466" name="円/楕円 465"/>
        <xdr:cNvSpPr/>
      </xdr:nvSpPr>
      <xdr:spPr>
        <a:xfrm>
          <a:off x="14351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80630</xdr:rowOff>
    </xdr:from>
    <xdr:ext cx="762000" cy="259045"/>
    <xdr:sp macro="" textlink="">
      <xdr:nvSpPr>
        <xdr:cNvPr id="467" name="テキスト ボックス 466"/>
        <xdr:cNvSpPr txBox="1"/>
      </xdr:nvSpPr>
      <xdr:spPr>
        <a:xfrm>
          <a:off x="14020800" y="265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166846</xdr:rowOff>
    </xdr:from>
    <xdr:to>
      <xdr:col>19</xdr:col>
      <xdr:colOff>533400</xdr:colOff>
      <xdr:row>17</xdr:row>
      <xdr:rowOff>96996</xdr:rowOff>
    </xdr:to>
    <xdr:sp macro="" textlink="">
      <xdr:nvSpPr>
        <xdr:cNvPr id="468" name="円/楕円 467"/>
        <xdr:cNvSpPr/>
      </xdr:nvSpPr>
      <xdr:spPr>
        <a:xfrm>
          <a:off x="13462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107173</xdr:rowOff>
    </xdr:from>
    <xdr:ext cx="762000" cy="259045"/>
    <xdr:sp macro="" textlink="">
      <xdr:nvSpPr>
        <xdr:cNvPr id="469" name="テキスト ボックス 468"/>
        <xdr:cNvSpPr txBox="1"/>
      </xdr:nvSpPr>
      <xdr:spPr>
        <a:xfrm>
          <a:off x="13131800" y="26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職員の定員管理により，</a:t>
          </a:r>
          <a:r>
            <a:rPr kumimoji="1" lang="ja-JP" altLang="ja-JP" sz="1200">
              <a:solidFill>
                <a:schemeClr val="dk1"/>
              </a:solidFill>
              <a:effectLst/>
              <a:latin typeface="+mn-ea"/>
              <a:ea typeface="+mn-ea"/>
              <a:cs typeface="+mn-cs"/>
            </a:rPr>
            <a:t>近年，改善されて</a:t>
          </a:r>
          <a:r>
            <a:rPr kumimoji="1" lang="ja-JP" altLang="en-US" sz="1200">
              <a:solidFill>
                <a:schemeClr val="dk1"/>
              </a:solidFill>
              <a:effectLst/>
              <a:latin typeface="+mn-ea"/>
              <a:ea typeface="+mn-ea"/>
              <a:cs typeface="+mn-cs"/>
            </a:rPr>
            <a:t>き</a:t>
          </a:r>
          <a:r>
            <a:rPr kumimoji="1" lang="ja-JP" altLang="ja-JP" sz="1200">
              <a:solidFill>
                <a:schemeClr val="dk1"/>
              </a:solidFill>
              <a:effectLst/>
              <a:latin typeface="+mn-ea"/>
              <a:ea typeface="+mn-ea"/>
              <a:cs typeface="+mn-cs"/>
            </a:rPr>
            <a:t>て</a:t>
          </a:r>
          <a:r>
            <a:rPr kumimoji="1" lang="ja-JP" altLang="en-US" sz="1200">
              <a:solidFill>
                <a:schemeClr val="dk1"/>
              </a:solidFill>
              <a:effectLst/>
              <a:latin typeface="+mn-ea"/>
              <a:ea typeface="+mn-ea"/>
              <a:cs typeface="+mn-cs"/>
            </a:rPr>
            <a:t>いる。平成２７年度</a:t>
          </a:r>
          <a:r>
            <a:rPr kumimoji="1" lang="ja-JP" altLang="ja-JP" sz="1200">
              <a:solidFill>
                <a:schemeClr val="dk1"/>
              </a:solidFill>
              <a:effectLst/>
              <a:latin typeface="+mn-ea"/>
              <a:ea typeface="+mn-ea"/>
              <a:cs typeface="+mn-cs"/>
            </a:rPr>
            <a:t>については地域手当が</a:t>
          </a:r>
          <a:r>
            <a:rPr kumimoji="1" lang="ja-JP" altLang="en-US" sz="1200">
              <a:solidFill>
                <a:schemeClr val="dk1"/>
              </a:solidFill>
              <a:effectLst/>
              <a:latin typeface="+mn-ea"/>
              <a:ea typeface="+mn-ea"/>
              <a:cs typeface="+mn-cs"/>
            </a:rPr>
            <a:t>２</a:t>
          </a:r>
          <a:r>
            <a:rPr kumimoji="1" lang="ja-JP" altLang="ja-JP" sz="1200">
              <a:solidFill>
                <a:schemeClr val="dk1"/>
              </a:solidFill>
              <a:effectLst/>
              <a:latin typeface="+mn-ea"/>
              <a:ea typeface="+mn-ea"/>
              <a:cs typeface="+mn-cs"/>
            </a:rPr>
            <a:t>％増となった</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０．２ポイントの悪化に繋がっている。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類似団体・全国・県平均値よりも良い値であるが，これ以上の職員数の削減は，厳しいため，数値を悪化させないよう保っていく。</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113284</xdr:rowOff>
    </xdr:to>
    <xdr:cxnSp macro="">
      <xdr:nvCxnSpPr>
        <xdr:cNvPr id="64" name="直線コネクタ 63"/>
        <xdr:cNvCxnSpPr/>
      </xdr:nvCxnSpPr>
      <xdr:spPr>
        <a:xfrm>
          <a:off x="3987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168148</xdr:rowOff>
    </xdr:to>
    <xdr:cxnSp macro="">
      <xdr:nvCxnSpPr>
        <xdr:cNvPr id="67" name="直線コネクタ 66"/>
        <xdr:cNvCxnSpPr/>
      </xdr:nvCxnSpPr>
      <xdr:spPr>
        <a:xfrm flipV="1">
          <a:off x="3098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42418</xdr:rowOff>
    </xdr:to>
    <xdr:cxnSp macro="">
      <xdr:nvCxnSpPr>
        <xdr:cNvPr id="70" name="直線コネクタ 69"/>
        <xdr:cNvCxnSpPr/>
      </xdr:nvCxnSpPr>
      <xdr:spPr>
        <a:xfrm flipV="1">
          <a:off x="2209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97282</xdr:rowOff>
    </xdr:to>
    <xdr:cxnSp macro="">
      <xdr:nvCxnSpPr>
        <xdr:cNvPr id="73" name="直線コネクタ 72"/>
        <xdr:cNvCxnSpPr/>
      </xdr:nvCxnSpPr>
      <xdr:spPr>
        <a:xfrm flipV="1">
          <a:off x="1320800" y="6386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5" name="円/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2" name="テキスト ボックス 91"/>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前年度より</a:t>
          </a:r>
          <a:r>
            <a:rPr kumimoji="1" lang="ja-JP" altLang="en-US" sz="1200">
              <a:solidFill>
                <a:schemeClr val="dk1"/>
              </a:solidFill>
              <a:effectLst/>
              <a:latin typeface="+mn-lt"/>
              <a:ea typeface="+mn-ea"/>
              <a:cs typeface="+mn-cs"/>
            </a:rPr>
            <a:t>３．３ポイント</a:t>
          </a:r>
          <a:r>
            <a:rPr kumimoji="1" lang="ja-JP" altLang="ja-JP" sz="1200">
              <a:solidFill>
                <a:schemeClr val="dk1"/>
              </a:solidFill>
              <a:effectLst/>
              <a:latin typeface="+mn-lt"/>
              <a:ea typeface="+mn-ea"/>
              <a:cs typeface="+mn-cs"/>
            </a:rPr>
            <a:t>さらに悪化し，類似団体・全国・県平均値よりもかなり低い値となっている。</a:t>
          </a:r>
          <a:endParaRPr lang="ja-JP" altLang="ja-JP" sz="1200">
            <a:effectLst/>
          </a:endParaRPr>
        </a:p>
        <a:p>
          <a:r>
            <a:rPr kumimoji="1" lang="ja-JP" altLang="ja-JP" sz="1200">
              <a:solidFill>
                <a:schemeClr val="dk1"/>
              </a:solidFill>
              <a:effectLst/>
              <a:latin typeface="+mn-lt"/>
              <a:ea typeface="+mn-ea"/>
              <a:cs typeface="+mn-cs"/>
            </a:rPr>
            <a:t>今年度は市内民間保育施設運営業務委託料が補助費から移行され，その増額分が要因となった。</a:t>
          </a:r>
          <a:endParaRPr lang="ja-JP" altLang="ja-JP" sz="1200">
            <a:effectLst/>
          </a:endParaRPr>
        </a:p>
        <a:p>
          <a:r>
            <a:rPr kumimoji="1" lang="ja-JP" altLang="ja-JP" sz="1200">
              <a:solidFill>
                <a:schemeClr val="dk1"/>
              </a:solidFill>
              <a:effectLst/>
              <a:latin typeface="+mn-lt"/>
              <a:ea typeface="+mn-ea"/>
              <a:cs typeface="+mn-cs"/>
            </a:rPr>
            <a:t>今後は，事務経費の削減を図り，類似団体平均値に近づけるよう努めていく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18</xdr:row>
      <xdr:rowOff>170543</xdr:rowOff>
    </xdr:to>
    <xdr:cxnSp macro="">
      <xdr:nvCxnSpPr>
        <xdr:cNvPr id="127" name="直線コネクタ 126"/>
        <xdr:cNvCxnSpPr/>
      </xdr:nvCxnSpPr>
      <xdr:spPr>
        <a:xfrm>
          <a:off x="15671800" y="28974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154214</xdr:rowOff>
    </xdr:to>
    <xdr:cxnSp macro="">
      <xdr:nvCxnSpPr>
        <xdr:cNvPr id="130" name="直線コネクタ 129"/>
        <xdr:cNvCxnSpPr/>
      </xdr:nvCxnSpPr>
      <xdr:spPr>
        <a:xfrm>
          <a:off x="14782800" y="2723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151493</xdr:rowOff>
    </xdr:to>
    <xdr:cxnSp macro="">
      <xdr:nvCxnSpPr>
        <xdr:cNvPr id="133" name="直線コネクタ 132"/>
        <xdr:cNvCxnSpPr/>
      </xdr:nvCxnSpPr>
      <xdr:spPr>
        <a:xfrm>
          <a:off x="13893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64407</xdr:rowOff>
    </xdr:to>
    <xdr:cxnSp macro="">
      <xdr:nvCxnSpPr>
        <xdr:cNvPr id="136" name="直線コネクタ 135"/>
        <xdr:cNvCxnSpPr/>
      </xdr:nvCxnSpPr>
      <xdr:spPr>
        <a:xfrm>
          <a:off x="13004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119743</xdr:rowOff>
    </xdr:from>
    <xdr:to>
      <xdr:col>24</xdr:col>
      <xdr:colOff>82550</xdr:colOff>
      <xdr:row>19</xdr:row>
      <xdr:rowOff>49893</xdr:rowOff>
    </xdr:to>
    <xdr:sp macro="" textlink="">
      <xdr:nvSpPr>
        <xdr:cNvPr id="146" name="円/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8" name="円/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9" name="テキスト ボックス 148"/>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51" name="テキスト ボックス 150"/>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2" name="円/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99984</xdr:rowOff>
    </xdr:from>
    <xdr:ext cx="762000" cy="259045"/>
    <xdr:sp macro="" textlink="">
      <xdr:nvSpPr>
        <xdr:cNvPr id="153" name="テキスト ボックス 152"/>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4" name="円/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34670</xdr:rowOff>
    </xdr:from>
    <xdr:ext cx="762000" cy="259045"/>
    <xdr:sp macro="" textlink="">
      <xdr:nvSpPr>
        <xdr:cNvPr id="155" name="テキスト ボックス 154"/>
        <xdr:cNvSpPr txBox="1"/>
      </xdr:nvSpPr>
      <xdr:spPr>
        <a:xfrm>
          <a:off x="12623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近年，５％前後で推移している。</a:t>
          </a:r>
          <a:endParaRPr lang="ja-JP" altLang="ja-JP" sz="1200">
            <a:effectLst/>
          </a:endParaRPr>
        </a:p>
        <a:p>
          <a:r>
            <a:rPr kumimoji="1" lang="ja-JP" altLang="ja-JP" sz="1200">
              <a:solidFill>
                <a:schemeClr val="dk1"/>
              </a:solidFill>
              <a:effectLst/>
              <a:latin typeface="+mn-lt"/>
              <a:ea typeface="+mn-ea"/>
              <a:cs typeface="+mn-cs"/>
            </a:rPr>
            <a:t>類似団体・全国・県平均値よりも良い値である。</a:t>
          </a:r>
          <a:endParaRPr lang="ja-JP" altLang="ja-JP" sz="1200">
            <a:effectLst/>
          </a:endParaRPr>
        </a:p>
        <a:p>
          <a:r>
            <a:rPr kumimoji="1" lang="ja-JP" altLang="ja-JP" sz="1200">
              <a:solidFill>
                <a:schemeClr val="dk1"/>
              </a:solidFill>
              <a:effectLst/>
              <a:latin typeface="+mn-lt"/>
              <a:ea typeface="+mn-ea"/>
              <a:cs typeface="+mn-cs"/>
            </a:rPr>
            <a:t>扶助費については，</a:t>
          </a:r>
          <a:r>
            <a:rPr kumimoji="1" lang="ja-JP" altLang="en-US" sz="1200">
              <a:solidFill>
                <a:schemeClr val="dk1"/>
              </a:solidFill>
              <a:effectLst/>
              <a:latin typeface="+mn-lt"/>
              <a:ea typeface="+mn-ea"/>
              <a:cs typeface="+mn-cs"/>
            </a:rPr>
            <a:t>施設型給付費の増加により０．７ポイントの悪化に繋がっている。今後も</a:t>
          </a:r>
          <a:r>
            <a:rPr kumimoji="1" lang="ja-JP" altLang="ja-JP" sz="1200">
              <a:solidFill>
                <a:schemeClr val="dk1"/>
              </a:solidFill>
              <a:effectLst/>
              <a:latin typeface="+mn-lt"/>
              <a:ea typeface="+mn-ea"/>
              <a:cs typeface="+mn-cs"/>
            </a:rPr>
            <a:t>人口増に伴い，</a:t>
          </a:r>
          <a:r>
            <a:rPr kumimoji="1" lang="ja-JP" altLang="en-US" sz="1200">
              <a:solidFill>
                <a:schemeClr val="dk1"/>
              </a:solidFill>
              <a:effectLst/>
              <a:latin typeface="+mn-lt"/>
              <a:ea typeface="+mn-ea"/>
              <a:cs typeface="+mn-cs"/>
            </a:rPr>
            <a:t>児童数や高齢者数が増加することが考えられ，扶助費の</a:t>
          </a:r>
          <a:r>
            <a:rPr kumimoji="1" lang="ja-JP" altLang="ja-JP" sz="1200">
              <a:solidFill>
                <a:schemeClr val="dk1"/>
              </a:solidFill>
              <a:effectLst/>
              <a:latin typeface="+mn-lt"/>
              <a:ea typeface="+mn-ea"/>
              <a:cs typeface="+mn-cs"/>
            </a:rPr>
            <a:t>増加が予測される。</a:t>
          </a:r>
          <a:endParaRPr lang="ja-JP" altLang="ja-JP" sz="1200">
            <a:effectLst/>
          </a:endParaRPr>
        </a:p>
        <a:p>
          <a:r>
            <a:rPr kumimoji="1" lang="ja-JP" altLang="ja-JP" sz="1200">
              <a:solidFill>
                <a:schemeClr val="dk1"/>
              </a:solidFill>
              <a:effectLst/>
              <a:latin typeface="+mn-lt"/>
              <a:ea typeface="+mn-ea"/>
              <a:cs typeface="+mn-cs"/>
            </a:rPr>
            <a:t>扶助費が増加し，財政圧迫の要因とならないよう，抑制に努めていく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83457</xdr:rowOff>
    </xdr:to>
    <xdr:cxnSp macro="">
      <xdr:nvCxnSpPr>
        <xdr:cNvPr id="190" name="直線コネクタ 189"/>
        <xdr:cNvCxnSpPr/>
      </xdr:nvCxnSpPr>
      <xdr:spPr>
        <a:xfrm>
          <a:off x="3987800" y="9265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18143</xdr:rowOff>
    </xdr:to>
    <xdr:cxnSp macro="">
      <xdr:nvCxnSpPr>
        <xdr:cNvPr id="193" name="直線コネクタ 192"/>
        <xdr:cNvCxnSpPr/>
      </xdr:nvCxnSpPr>
      <xdr:spPr>
        <a:xfrm flipV="1">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18143</xdr:rowOff>
    </xdr:to>
    <xdr:cxnSp macro="">
      <xdr:nvCxnSpPr>
        <xdr:cNvPr id="196" name="直線コネクタ 195"/>
        <xdr:cNvCxnSpPr/>
      </xdr:nvCxnSpPr>
      <xdr:spPr>
        <a:xfrm>
          <a:off x="2209800" y="9189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61685</xdr:rowOff>
    </xdr:to>
    <xdr:cxnSp macro="">
      <xdr:nvCxnSpPr>
        <xdr:cNvPr id="199" name="直線コネクタ 198"/>
        <xdr:cNvCxnSpPr/>
      </xdr:nvCxnSpPr>
      <xdr:spPr>
        <a:xfrm flipV="1">
          <a:off x="1320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1" name="円/楕円 210"/>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2" name="テキスト ボックス 211"/>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その他に係る経常収支比率が類似団体平均を上回っているのは，繰出金の増加が主な要因である。これまでに整備してきた下水道施設の維持管理経費としての繰出金が必要となっているためである。また，国民健康保険事業赤字補塡的な繰出金が要因として挙げられる。今後，下水道事業については経費節減を行い，国民健康保険事業会計においても国民健康保険料の適正化を図ることなどにより，普通会計の負担額を減らしていくよう努める。   </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58</xdr:row>
      <xdr:rowOff>134620</xdr:rowOff>
    </xdr:to>
    <xdr:cxnSp macro="">
      <xdr:nvCxnSpPr>
        <xdr:cNvPr id="251" name="直線コネクタ 250"/>
        <xdr:cNvCxnSpPr/>
      </xdr:nvCxnSpPr>
      <xdr:spPr>
        <a:xfrm>
          <a:off x="15671800" y="98501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59</xdr:row>
      <xdr:rowOff>31750</xdr:rowOff>
    </xdr:to>
    <xdr:cxnSp macro="">
      <xdr:nvCxnSpPr>
        <xdr:cNvPr id="254" name="直線コネクタ 253"/>
        <xdr:cNvCxnSpPr/>
      </xdr:nvCxnSpPr>
      <xdr:spPr>
        <a:xfrm flipV="1">
          <a:off x="14782800" y="98501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59</xdr:row>
      <xdr:rowOff>31750</xdr:rowOff>
    </xdr:to>
    <xdr:cxnSp macro="">
      <xdr:nvCxnSpPr>
        <xdr:cNvPr id="257" name="直線コネクタ 256"/>
        <xdr:cNvCxnSpPr/>
      </xdr:nvCxnSpPr>
      <xdr:spPr>
        <a:xfrm>
          <a:off x="13893800" y="1001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134620</xdr:rowOff>
    </xdr:to>
    <xdr:cxnSp macro="">
      <xdr:nvCxnSpPr>
        <xdr:cNvPr id="260" name="直線コネクタ 259"/>
        <xdr:cNvCxnSpPr/>
      </xdr:nvCxnSpPr>
      <xdr:spPr>
        <a:xfrm flipV="1">
          <a:off x="13004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0" name="円/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4" name="円/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6" name="円/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8" name="円/楕円 277"/>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9" name="テキスト ボックス 278"/>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ここ数年，１５％前後で推移しており，ほぼ横ばいの状況である。</a:t>
          </a:r>
          <a:endParaRPr lang="ja-JP" altLang="ja-JP" sz="1200">
            <a:effectLst/>
          </a:endParaRPr>
        </a:p>
        <a:p>
          <a:r>
            <a:rPr kumimoji="1" lang="ja-JP" altLang="ja-JP" sz="1200">
              <a:solidFill>
                <a:schemeClr val="dk1"/>
              </a:solidFill>
              <a:effectLst/>
              <a:latin typeface="+mn-lt"/>
              <a:ea typeface="+mn-ea"/>
              <a:cs typeface="+mn-cs"/>
            </a:rPr>
            <a:t>しかし，類似団体</a:t>
          </a:r>
          <a:r>
            <a:rPr kumimoji="1" lang="ja-JP" altLang="en-US" sz="1200">
              <a:solidFill>
                <a:schemeClr val="dk1"/>
              </a:solidFill>
              <a:effectLst/>
              <a:latin typeface="+mn-lt"/>
              <a:ea typeface="+mn-ea"/>
              <a:cs typeface="+mn-cs"/>
            </a:rPr>
            <a:t>と比較すると３．１ポイント高く，</a:t>
          </a:r>
          <a:r>
            <a:rPr kumimoji="1" lang="ja-JP" altLang="ja-JP" sz="1200">
              <a:solidFill>
                <a:schemeClr val="dk1"/>
              </a:solidFill>
              <a:effectLst/>
              <a:latin typeface="+mn-lt"/>
              <a:ea typeface="+mn-ea"/>
              <a:cs typeface="+mn-cs"/>
            </a:rPr>
            <a:t>全国・県平均値</a:t>
          </a:r>
          <a:r>
            <a:rPr kumimoji="1" lang="ja-JP" altLang="en-US" sz="1200">
              <a:solidFill>
                <a:schemeClr val="dk1"/>
              </a:solidFill>
              <a:effectLst/>
              <a:latin typeface="+mn-lt"/>
              <a:ea typeface="+mn-ea"/>
              <a:cs typeface="+mn-cs"/>
            </a:rPr>
            <a:t>と比較しても</a:t>
          </a:r>
          <a:r>
            <a:rPr kumimoji="1" lang="ja-JP" altLang="ja-JP" sz="1200">
              <a:solidFill>
                <a:schemeClr val="dk1"/>
              </a:solidFill>
              <a:effectLst/>
              <a:latin typeface="+mn-lt"/>
              <a:ea typeface="+mn-ea"/>
              <a:cs typeface="+mn-cs"/>
            </a:rPr>
            <a:t>かなり</a:t>
          </a:r>
          <a:r>
            <a:rPr kumimoji="1" lang="ja-JP" altLang="en-US" sz="1200">
              <a:solidFill>
                <a:schemeClr val="dk1"/>
              </a:solidFill>
              <a:effectLst/>
              <a:latin typeface="+mn-lt"/>
              <a:ea typeface="+mn-ea"/>
              <a:cs typeface="+mn-cs"/>
            </a:rPr>
            <a:t>高い</a:t>
          </a:r>
          <a:r>
            <a:rPr kumimoji="1" lang="ja-JP" altLang="ja-JP" sz="1200">
              <a:solidFill>
                <a:schemeClr val="dk1"/>
              </a:solidFill>
              <a:effectLst/>
              <a:latin typeface="+mn-lt"/>
              <a:ea typeface="+mn-ea"/>
              <a:cs typeface="+mn-cs"/>
            </a:rPr>
            <a:t>値となっている。</a:t>
          </a:r>
          <a:endParaRPr lang="ja-JP" altLang="ja-JP" sz="1200">
            <a:effectLst/>
          </a:endParaRPr>
        </a:p>
        <a:p>
          <a:r>
            <a:rPr kumimoji="1" lang="ja-JP" altLang="ja-JP" sz="1200">
              <a:solidFill>
                <a:schemeClr val="dk1"/>
              </a:solidFill>
              <a:effectLst/>
              <a:latin typeface="+mn-lt"/>
              <a:ea typeface="+mn-ea"/>
              <a:cs typeface="+mn-cs"/>
            </a:rPr>
            <a:t>市内民間保育施設運営業務補助金が委託料へ変更となったため</a:t>
          </a:r>
          <a:r>
            <a:rPr kumimoji="1" lang="ja-JP" altLang="en-US" sz="1200">
              <a:solidFill>
                <a:schemeClr val="dk1"/>
              </a:solidFill>
              <a:effectLst/>
              <a:latin typeface="+mn-lt"/>
              <a:ea typeface="+mn-ea"/>
              <a:cs typeface="+mn-cs"/>
            </a:rPr>
            <a:t>昨年度より</a:t>
          </a:r>
          <a:r>
            <a:rPr kumimoji="1" lang="ja-JP" altLang="ja-JP" sz="1200">
              <a:solidFill>
                <a:schemeClr val="dk1"/>
              </a:solidFill>
              <a:effectLst/>
              <a:latin typeface="+mn-lt"/>
              <a:ea typeface="+mn-ea"/>
              <a:cs typeface="+mn-cs"/>
            </a:rPr>
            <a:t>０．７ポイント改善したが，依然，一部事務組合への負担金が大きい。</a:t>
          </a:r>
          <a:endParaRPr lang="ja-JP" altLang="ja-JP" sz="1200">
            <a:effectLst/>
          </a:endParaRPr>
        </a:p>
        <a:p>
          <a:r>
            <a:rPr kumimoji="1" lang="ja-JP" altLang="ja-JP" sz="1200">
              <a:solidFill>
                <a:schemeClr val="dk1"/>
              </a:solidFill>
              <a:effectLst/>
              <a:latin typeface="+mn-lt"/>
              <a:ea typeface="+mn-ea"/>
              <a:cs typeface="+mn-cs"/>
            </a:rPr>
            <a:t>今後は，市が補助金の見直しをするのは元より，一部事務組合の予算自体の見直しが必要である。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101854</xdr:rowOff>
    </xdr:to>
    <xdr:cxnSp macro="">
      <xdr:nvCxnSpPr>
        <xdr:cNvPr id="309" name="直線コネクタ 308"/>
        <xdr:cNvCxnSpPr/>
      </xdr:nvCxnSpPr>
      <xdr:spPr>
        <a:xfrm flipV="1">
          <a:off x="15671800" y="64135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101854</xdr:rowOff>
    </xdr:to>
    <xdr:cxnSp macro="">
      <xdr:nvCxnSpPr>
        <xdr:cNvPr id="312" name="直線コネクタ 311"/>
        <xdr:cNvCxnSpPr/>
      </xdr:nvCxnSpPr>
      <xdr:spPr>
        <a:xfrm>
          <a:off x="14782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83566</xdr:rowOff>
    </xdr:to>
    <xdr:cxnSp macro="">
      <xdr:nvCxnSpPr>
        <xdr:cNvPr id="315" name="直線コネクタ 314"/>
        <xdr:cNvCxnSpPr/>
      </xdr:nvCxnSpPr>
      <xdr:spPr>
        <a:xfrm flipV="1">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106426</xdr:rowOff>
    </xdr:to>
    <xdr:cxnSp macro="">
      <xdr:nvCxnSpPr>
        <xdr:cNvPr id="318" name="直線コネクタ 317"/>
        <xdr:cNvCxnSpPr/>
      </xdr:nvCxnSpPr>
      <xdr:spPr>
        <a:xfrm flipV="1">
          <a:off x="13004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8" name="円/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6" name="円/楕円 335"/>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7" name="テキスト ボックス 336"/>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ここ数年横ばいで１２％前後で推移している。</a:t>
          </a:r>
          <a:endParaRPr lang="ja-JP" altLang="ja-JP" sz="1200">
            <a:effectLst/>
          </a:endParaRPr>
        </a:p>
        <a:p>
          <a:r>
            <a:rPr kumimoji="1" lang="ja-JP" altLang="ja-JP" sz="1200">
              <a:solidFill>
                <a:schemeClr val="dk1"/>
              </a:solidFill>
              <a:effectLst/>
              <a:latin typeface="+mn-lt"/>
              <a:ea typeface="+mn-ea"/>
              <a:cs typeface="+mn-cs"/>
            </a:rPr>
            <a:t>現在は，類似団体・全国・県平均値よりも良い値であるが，今後は，</a:t>
          </a:r>
          <a:r>
            <a:rPr kumimoji="1" lang="ja-JP" altLang="en-US" sz="1200">
              <a:solidFill>
                <a:schemeClr val="dk1"/>
              </a:solidFill>
              <a:effectLst/>
              <a:latin typeface="+mn-lt"/>
              <a:ea typeface="+mn-ea"/>
              <a:cs typeface="+mn-cs"/>
            </a:rPr>
            <a:t>小学校２校の建設等により，多額の借入れを予定しているため，</a:t>
          </a:r>
          <a:r>
            <a:rPr kumimoji="1" lang="ja-JP" altLang="ja-JP" sz="1200">
              <a:solidFill>
                <a:schemeClr val="dk1"/>
              </a:solidFill>
              <a:effectLst/>
              <a:latin typeface="+mn-lt"/>
              <a:ea typeface="+mn-ea"/>
              <a:cs typeface="+mn-cs"/>
            </a:rPr>
            <a:t>確実に数値の悪化が見込まれる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地方債の発行額を抑制し，数値を悪化させないよう努めていく。</a:t>
          </a:r>
          <a:endParaRPr kumimoji="1" lang="en-US" altLang="ja-JP" sz="1200">
            <a:solidFill>
              <a:schemeClr val="dk1"/>
            </a:solidFill>
            <a:effectLst/>
            <a:latin typeface="+mn-lt"/>
            <a:ea typeface="+mn-ea"/>
            <a:cs typeface="+mn-cs"/>
          </a:endParaRPr>
        </a:p>
        <a:p>
          <a:endParaRPr lang="ja-JP" altLang="en-US" sz="1200">
            <a:effectLst/>
          </a:endParaRPr>
        </a:p>
        <a:p>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27940</xdr:rowOff>
    </xdr:from>
    <xdr:to>
      <xdr:col>7</xdr:col>
      <xdr:colOff>15875</xdr:colOff>
      <xdr:row>74</xdr:row>
      <xdr:rowOff>43180</xdr:rowOff>
    </xdr:to>
    <xdr:cxnSp macro="">
      <xdr:nvCxnSpPr>
        <xdr:cNvPr id="370" name="直線コネクタ 369"/>
        <xdr:cNvCxnSpPr/>
      </xdr:nvCxnSpPr>
      <xdr:spPr>
        <a:xfrm>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20320</xdr:rowOff>
    </xdr:from>
    <xdr:to>
      <xdr:col>5</xdr:col>
      <xdr:colOff>549275</xdr:colOff>
      <xdr:row>74</xdr:row>
      <xdr:rowOff>27940</xdr:rowOff>
    </xdr:to>
    <xdr:cxnSp macro="">
      <xdr:nvCxnSpPr>
        <xdr:cNvPr id="373" name="直線コネクタ 372"/>
        <xdr:cNvCxnSpPr/>
      </xdr:nvCxnSpPr>
      <xdr:spPr>
        <a:xfrm>
          <a:off x="3098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138430</xdr:rowOff>
    </xdr:from>
    <xdr:to>
      <xdr:col>4</xdr:col>
      <xdr:colOff>346075</xdr:colOff>
      <xdr:row>74</xdr:row>
      <xdr:rowOff>20320</xdr:rowOff>
    </xdr:to>
    <xdr:cxnSp macro="">
      <xdr:nvCxnSpPr>
        <xdr:cNvPr id="376" name="直線コネクタ 375"/>
        <xdr:cNvCxnSpPr/>
      </xdr:nvCxnSpPr>
      <xdr:spPr>
        <a:xfrm>
          <a:off x="2209800" y="12654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73</xdr:row>
      <xdr:rowOff>153670</xdr:rowOff>
    </xdr:to>
    <xdr:cxnSp macro="">
      <xdr:nvCxnSpPr>
        <xdr:cNvPr id="379" name="直線コネクタ 378"/>
        <xdr:cNvCxnSpPr/>
      </xdr:nvCxnSpPr>
      <xdr:spPr>
        <a:xfrm flipV="1">
          <a:off x="1320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89" name="円/楕円 388"/>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90"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148590</xdr:rowOff>
    </xdr:from>
    <xdr:to>
      <xdr:col>5</xdr:col>
      <xdr:colOff>600075</xdr:colOff>
      <xdr:row>74</xdr:row>
      <xdr:rowOff>78740</xdr:rowOff>
    </xdr:to>
    <xdr:sp macro="" textlink="">
      <xdr:nvSpPr>
        <xdr:cNvPr id="391" name="円/楕円 390"/>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88917</xdr:rowOff>
    </xdr:from>
    <xdr:ext cx="736600" cy="259045"/>
    <xdr:sp macro="" textlink="">
      <xdr:nvSpPr>
        <xdr:cNvPr id="392" name="テキスト ボックス 391"/>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140970</xdr:rowOff>
    </xdr:from>
    <xdr:to>
      <xdr:col>4</xdr:col>
      <xdr:colOff>396875</xdr:colOff>
      <xdr:row>74</xdr:row>
      <xdr:rowOff>71120</xdr:rowOff>
    </xdr:to>
    <xdr:sp macro="" textlink="">
      <xdr:nvSpPr>
        <xdr:cNvPr id="393" name="円/楕円 392"/>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81297</xdr:rowOff>
    </xdr:from>
    <xdr:ext cx="762000" cy="259045"/>
    <xdr:sp macro="" textlink="">
      <xdr:nvSpPr>
        <xdr:cNvPr id="394" name="テキスト ボックス 393"/>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5" name="円/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102870</xdr:rowOff>
    </xdr:from>
    <xdr:to>
      <xdr:col>1</xdr:col>
      <xdr:colOff>676275</xdr:colOff>
      <xdr:row>74</xdr:row>
      <xdr:rowOff>33020</xdr:rowOff>
    </xdr:to>
    <xdr:sp macro="" textlink="">
      <xdr:nvSpPr>
        <xdr:cNvPr id="397" name="円/楕円 396"/>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43197</xdr:rowOff>
    </xdr:from>
    <xdr:ext cx="762000" cy="259045"/>
    <xdr:sp macro="" textlink="">
      <xdr:nvSpPr>
        <xdr:cNvPr id="398" name="テキスト ボックス 397"/>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昨年度まで横ばいで推移していたが，今年度は，</a:t>
          </a:r>
          <a:r>
            <a:rPr kumimoji="1" lang="ja-JP" altLang="en-US" sz="1200">
              <a:solidFill>
                <a:schemeClr val="dk1"/>
              </a:solidFill>
              <a:effectLst/>
              <a:latin typeface="+mn-lt"/>
              <a:ea typeface="+mn-ea"/>
              <a:cs typeface="+mn-cs"/>
            </a:rPr>
            <a:t>物件費と</a:t>
          </a:r>
          <a:r>
            <a:rPr kumimoji="1" lang="ja-JP" altLang="ja-JP" sz="1200">
              <a:solidFill>
                <a:schemeClr val="dk1"/>
              </a:solidFill>
              <a:effectLst/>
              <a:latin typeface="+mn-lt"/>
              <a:ea typeface="+mn-ea"/>
              <a:cs typeface="+mn-cs"/>
            </a:rPr>
            <a:t>その他の悪化により，</a:t>
          </a:r>
          <a:r>
            <a:rPr kumimoji="1" lang="ja-JP" altLang="en-US" sz="1200">
              <a:solidFill>
                <a:schemeClr val="dk1"/>
              </a:solidFill>
              <a:effectLst/>
              <a:latin typeface="+mn-lt"/>
              <a:ea typeface="+mn-ea"/>
              <a:cs typeface="+mn-cs"/>
            </a:rPr>
            <a:t>昨年度より６．５ポイント高く，類似団体と比較すると８．１ポイント高くなっている。</a:t>
          </a:r>
          <a:endParaRPr lang="ja-JP" altLang="ja-JP" sz="1200">
            <a:effectLst/>
          </a:endParaRPr>
        </a:p>
        <a:p>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公債費以外の全体的な</a:t>
          </a:r>
          <a:r>
            <a:rPr kumimoji="1" lang="ja-JP" altLang="en-US" sz="1200">
              <a:solidFill>
                <a:schemeClr val="dk1"/>
              </a:solidFill>
              <a:effectLst/>
              <a:latin typeface="+mn-lt"/>
              <a:ea typeface="+mn-ea"/>
              <a:cs typeface="+mn-cs"/>
            </a:rPr>
            <a:t>歳出</a:t>
          </a:r>
          <a:r>
            <a:rPr kumimoji="1" lang="ja-JP" altLang="ja-JP" sz="1200">
              <a:solidFill>
                <a:schemeClr val="dk1"/>
              </a:solidFill>
              <a:effectLst/>
              <a:latin typeface="+mn-lt"/>
              <a:ea typeface="+mn-ea"/>
              <a:cs typeface="+mn-cs"/>
            </a:rPr>
            <a:t>抑制に努めなければならない。</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79</xdr:row>
      <xdr:rowOff>73661</xdr:rowOff>
    </xdr:to>
    <xdr:cxnSp macro="">
      <xdr:nvCxnSpPr>
        <xdr:cNvPr id="431" name="直線コネクタ 430"/>
        <xdr:cNvCxnSpPr/>
      </xdr:nvCxnSpPr>
      <xdr:spPr>
        <a:xfrm>
          <a:off x="15671800" y="13370561"/>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62230</xdr:rowOff>
    </xdr:to>
    <xdr:cxnSp macro="">
      <xdr:nvCxnSpPr>
        <xdr:cNvPr id="434" name="直線コネクタ 433"/>
        <xdr:cNvCxnSpPr/>
      </xdr:nvCxnSpPr>
      <xdr:spPr>
        <a:xfrm flipV="1">
          <a:off x="14782800" y="133705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62230</xdr:rowOff>
    </xdr:to>
    <xdr:cxnSp macro="">
      <xdr:nvCxnSpPr>
        <xdr:cNvPr id="437" name="直線コネクタ 436"/>
        <xdr:cNvCxnSpPr/>
      </xdr:nvCxnSpPr>
      <xdr:spPr>
        <a:xfrm>
          <a:off x="13893800" y="13366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92711</xdr:rowOff>
    </xdr:to>
    <xdr:cxnSp macro="">
      <xdr:nvCxnSpPr>
        <xdr:cNvPr id="440" name="直線コネクタ 439"/>
        <xdr:cNvCxnSpPr/>
      </xdr:nvCxnSpPr>
      <xdr:spPr>
        <a:xfrm flipV="1">
          <a:off x="13004800" y="13366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50" name="円/楕円 449"/>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51"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2" name="円/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4" name="円/楕円 453"/>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5" name="テキスト ボックス 454"/>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6" name="円/楕円 455"/>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7" name="テキスト ボックス 456"/>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8" name="円/楕円 457"/>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128288</xdr:rowOff>
    </xdr:from>
    <xdr:ext cx="762000" cy="259045"/>
    <xdr:sp macro="" textlink="">
      <xdr:nvSpPr>
        <xdr:cNvPr id="459" name="テキスト ボックス 458"/>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茨城県つくばみらい市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28473</xdr:rowOff>
    </xdr:from>
    <xdr:to>
      <xdr:col>4</xdr:col>
      <xdr:colOff>1117600</xdr:colOff>
      <xdr:row>16</xdr:row>
      <xdr:rowOff>71336</xdr:rowOff>
    </xdr:to>
    <xdr:cxnSp macro="">
      <xdr:nvCxnSpPr>
        <xdr:cNvPr id="50" name="直線コネクタ 49"/>
        <xdr:cNvCxnSpPr/>
      </xdr:nvCxnSpPr>
      <xdr:spPr bwMode="auto">
        <a:xfrm flipV="1">
          <a:off x="5003800" y="2819298"/>
          <a:ext cx="6477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71336</xdr:rowOff>
    </xdr:from>
    <xdr:to>
      <xdr:col>4</xdr:col>
      <xdr:colOff>469900</xdr:colOff>
      <xdr:row>16</xdr:row>
      <xdr:rowOff>120161</xdr:rowOff>
    </xdr:to>
    <xdr:cxnSp macro="">
      <xdr:nvCxnSpPr>
        <xdr:cNvPr id="53" name="直線コネクタ 52"/>
        <xdr:cNvCxnSpPr/>
      </xdr:nvCxnSpPr>
      <xdr:spPr bwMode="auto">
        <a:xfrm flipV="1">
          <a:off x="4305300" y="2862161"/>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109817</xdr:rowOff>
    </xdr:from>
    <xdr:to>
      <xdr:col>3</xdr:col>
      <xdr:colOff>904875</xdr:colOff>
      <xdr:row>16</xdr:row>
      <xdr:rowOff>120161</xdr:rowOff>
    </xdr:to>
    <xdr:cxnSp macro="">
      <xdr:nvCxnSpPr>
        <xdr:cNvPr id="56" name="直線コネクタ 55"/>
        <xdr:cNvCxnSpPr/>
      </xdr:nvCxnSpPr>
      <xdr:spPr bwMode="auto">
        <a:xfrm>
          <a:off x="3606800" y="2900642"/>
          <a:ext cx="698500" cy="1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26988</xdr:rowOff>
    </xdr:from>
    <xdr:to>
      <xdr:col>3</xdr:col>
      <xdr:colOff>206375</xdr:colOff>
      <xdr:row>16</xdr:row>
      <xdr:rowOff>109817</xdr:rowOff>
    </xdr:to>
    <xdr:cxnSp macro="">
      <xdr:nvCxnSpPr>
        <xdr:cNvPr id="59" name="直線コネクタ 58"/>
        <xdr:cNvCxnSpPr/>
      </xdr:nvCxnSpPr>
      <xdr:spPr bwMode="auto">
        <a:xfrm>
          <a:off x="2908300" y="2817813"/>
          <a:ext cx="6985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149123</xdr:rowOff>
    </xdr:from>
    <xdr:to>
      <xdr:col>5</xdr:col>
      <xdr:colOff>34925</xdr:colOff>
      <xdr:row>16</xdr:row>
      <xdr:rowOff>79273</xdr:rowOff>
    </xdr:to>
    <xdr:sp macro="" textlink="">
      <xdr:nvSpPr>
        <xdr:cNvPr id="69" name="円/楕円 68"/>
        <xdr:cNvSpPr/>
      </xdr:nvSpPr>
      <xdr:spPr bwMode="auto">
        <a:xfrm>
          <a:off x="5600700" y="27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121200</xdr:rowOff>
    </xdr:from>
    <xdr:ext cx="762000" cy="259045"/>
    <xdr:sp macro="" textlink="">
      <xdr:nvSpPr>
        <xdr:cNvPr id="70" name="人口1人当たり決算額の推移該当値テキスト130"/>
        <xdr:cNvSpPr txBox="1"/>
      </xdr:nvSpPr>
      <xdr:spPr>
        <a:xfrm>
          <a:off x="5740400" y="27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20536</xdr:rowOff>
    </xdr:from>
    <xdr:to>
      <xdr:col>4</xdr:col>
      <xdr:colOff>520700</xdr:colOff>
      <xdr:row>16</xdr:row>
      <xdr:rowOff>122136</xdr:rowOff>
    </xdr:to>
    <xdr:sp macro="" textlink="">
      <xdr:nvSpPr>
        <xdr:cNvPr id="71" name="円/楕円 70"/>
        <xdr:cNvSpPr/>
      </xdr:nvSpPr>
      <xdr:spPr bwMode="auto">
        <a:xfrm>
          <a:off x="4953000" y="281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106913</xdr:rowOff>
    </xdr:from>
    <xdr:ext cx="736600" cy="259045"/>
    <xdr:sp macro="" textlink="">
      <xdr:nvSpPr>
        <xdr:cNvPr id="72" name="テキスト ボックス 71"/>
        <xdr:cNvSpPr txBox="1"/>
      </xdr:nvSpPr>
      <xdr:spPr>
        <a:xfrm>
          <a:off x="4622800" y="289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69361</xdr:rowOff>
    </xdr:from>
    <xdr:to>
      <xdr:col>3</xdr:col>
      <xdr:colOff>955675</xdr:colOff>
      <xdr:row>16</xdr:row>
      <xdr:rowOff>170961</xdr:rowOff>
    </xdr:to>
    <xdr:sp macro="" textlink="">
      <xdr:nvSpPr>
        <xdr:cNvPr id="73" name="円/楕円 72"/>
        <xdr:cNvSpPr/>
      </xdr:nvSpPr>
      <xdr:spPr bwMode="auto">
        <a:xfrm>
          <a:off x="4254500" y="286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155738</xdr:rowOff>
    </xdr:from>
    <xdr:ext cx="762000" cy="259045"/>
    <xdr:sp macro="" textlink="">
      <xdr:nvSpPr>
        <xdr:cNvPr id="74" name="テキスト ボックス 73"/>
        <xdr:cNvSpPr txBox="1"/>
      </xdr:nvSpPr>
      <xdr:spPr>
        <a:xfrm>
          <a:off x="3924300" y="29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59017</xdr:rowOff>
    </xdr:from>
    <xdr:to>
      <xdr:col>3</xdr:col>
      <xdr:colOff>257175</xdr:colOff>
      <xdr:row>16</xdr:row>
      <xdr:rowOff>160617</xdr:rowOff>
    </xdr:to>
    <xdr:sp macro="" textlink="">
      <xdr:nvSpPr>
        <xdr:cNvPr id="75" name="円/楕円 74"/>
        <xdr:cNvSpPr/>
      </xdr:nvSpPr>
      <xdr:spPr bwMode="auto">
        <a:xfrm>
          <a:off x="3556000" y="28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145394</xdr:rowOff>
    </xdr:from>
    <xdr:ext cx="762000" cy="259045"/>
    <xdr:sp macro="" textlink="">
      <xdr:nvSpPr>
        <xdr:cNvPr id="76" name="テキスト ボックス 75"/>
        <xdr:cNvSpPr txBox="1"/>
      </xdr:nvSpPr>
      <xdr:spPr>
        <a:xfrm>
          <a:off x="3225800" y="29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74,402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147638</xdr:rowOff>
    </xdr:from>
    <xdr:to>
      <xdr:col>2</xdr:col>
      <xdr:colOff>692150</xdr:colOff>
      <xdr:row>16</xdr:row>
      <xdr:rowOff>77788</xdr:rowOff>
    </xdr:to>
    <xdr:sp macro="" textlink="">
      <xdr:nvSpPr>
        <xdr:cNvPr id="77" name="円/楕円 76"/>
        <xdr:cNvSpPr/>
      </xdr:nvSpPr>
      <xdr:spPr bwMode="auto">
        <a:xfrm>
          <a:off x="2857500" y="276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62565</xdr:rowOff>
    </xdr:from>
    <xdr:ext cx="762000" cy="259045"/>
    <xdr:sp macro="" textlink="">
      <xdr:nvSpPr>
        <xdr:cNvPr id="78" name="テキスト ボックス 77"/>
        <xdr:cNvSpPr txBox="1"/>
      </xdr:nvSpPr>
      <xdr:spPr>
        <a:xfrm>
          <a:off x="2527300" y="285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148489</xdr:rowOff>
    </xdr:from>
    <xdr:to>
      <xdr:col>4</xdr:col>
      <xdr:colOff>1117600</xdr:colOff>
      <xdr:row>37</xdr:row>
      <xdr:rowOff>6462</xdr:rowOff>
    </xdr:to>
    <xdr:cxnSp macro="">
      <xdr:nvCxnSpPr>
        <xdr:cNvPr id="114" name="直線コネクタ 113"/>
        <xdr:cNvCxnSpPr/>
      </xdr:nvCxnSpPr>
      <xdr:spPr bwMode="auto">
        <a:xfrm flipV="1">
          <a:off x="5003800" y="7101739"/>
          <a:ext cx="647700" cy="2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76871</xdr:rowOff>
    </xdr:from>
    <xdr:to>
      <xdr:col>4</xdr:col>
      <xdr:colOff>469900</xdr:colOff>
      <xdr:row>37</xdr:row>
      <xdr:rowOff>6462</xdr:rowOff>
    </xdr:to>
    <xdr:cxnSp macro="">
      <xdr:nvCxnSpPr>
        <xdr:cNvPr id="117" name="直線コネクタ 116"/>
        <xdr:cNvCxnSpPr/>
      </xdr:nvCxnSpPr>
      <xdr:spPr bwMode="auto">
        <a:xfrm>
          <a:off x="4305300" y="7030121"/>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239733</xdr:rowOff>
    </xdr:from>
    <xdr:to>
      <xdr:col>3</xdr:col>
      <xdr:colOff>904875</xdr:colOff>
      <xdr:row>36</xdr:row>
      <xdr:rowOff>76871</xdr:rowOff>
    </xdr:to>
    <xdr:cxnSp macro="">
      <xdr:nvCxnSpPr>
        <xdr:cNvPr id="120" name="直線コネクタ 119"/>
        <xdr:cNvCxnSpPr/>
      </xdr:nvCxnSpPr>
      <xdr:spPr bwMode="auto">
        <a:xfrm>
          <a:off x="3606800" y="6850083"/>
          <a:ext cx="698500" cy="18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239733</xdr:rowOff>
    </xdr:from>
    <xdr:to>
      <xdr:col>3</xdr:col>
      <xdr:colOff>206375</xdr:colOff>
      <xdr:row>35</xdr:row>
      <xdr:rowOff>276406</xdr:rowOff>
    </xdr:to>
    <xdr:cxnSp macro="">
      <xdr:nvCxnSpPr>
        <xdr:cNvPr id="123" name="直線コネクタ 122"/>
        <xdr:cNvCxnSpPr/>
      </xdr:nvCxnSpPr>
      <xdr:spPr bwMode="auto">
        <a:xfrm flipV="1">
          <a:off x="2908300" y="6850083"/>
          <a:ext cx="698500" cy="3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97689</xdr:rowOff>
    </xdr:from>
    <xdr:to>
      <xdr:col>5</xdr:col>
      <xdr:colOff>34925</xdr:colOff>
      <xdr:row>37</xdr:row>
      <xdr:rowOff>27839</xdr:rowOff>
    </xdr:to>
    <xdr:sp macro="" textlink="">
      <xdr:nvSpPr>
        <xdr:cNvPr id="133" name="円/楕円 132"/>
        <xdr:cNvSpPr/>
      </xdr:nvSpPr>
      <xdr:spPr bwMode="auto">
        <a:xfrm>
          <a:off x="5600700" y="705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69766</xdr:rowOff>
    </xdr:from>
    <xdr:ext cx="762000" cy="259045"/>
    <xdr:sp macro="" textlink="">
      <xdr:nvSpPr>
        <xdr:cNvPr id="134" name="人口1人当たり決算額の推移該当値テキスト445"/>
        <xdr:cNvSpPr txBox="1"/>
      </xdr:nvSpPr>
      <xdr:spPr>
        <a:xfrm>
          <a:off x="5740400" y="702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127112</xdr:rowOff>
    </xdr:from>
    <xdr:to>
      <xdr:col>4</xdr:col>
      <xdr:colOff>520700</xdr:colOff>
      <xdr:row>37</xdr:row>
      <xdr:rowOff>57262</xdr:rowOff>
    </xdr:to>
    <xdr:sp macro="" textlink="">
      <xdr:nvSpPr>
        <xdr:cNvPr id="135" name="円/楕円 134"/>
        <xdr:cNvSpPr/>
      </xdr:nvSpPr>
      <xdr:spPr bwMode="auto">
        <a:xfrm>
          <a:off x="4953000" y="708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42039</xdr:rowOff>
    </xdr:from>
    <xdr:ext cx="736600" cy="259045"/>
    <xdr:sp macro="" textlink="">
      <xdr:nvSpPr>
        <xdr:cNvPr id="136" name="テキスト ボックス 135"/>
        <xdr:cNvSpPr txBox="1"/>
      </xdr:nvSpPr>
      <xdr:spPr>
        <a:xfrm>
          <a:off x="4622800" y="716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26071</xdr:rowOff>
    </xdr:from>
    <xdr:to>
      <xdr:col>3</xdr:col>
      <xdr:colOff>955675</xdr:colOff>
      <xdr:row>36</xdr:row>
      <xdr:rowOff>127671</xdr:rowOff>
    </xdr:to>
    <xdr:sp macro="" textlink="">
      <xdr:nvSpPr>
        <xdr:cNvPr id="137" name="円/楕円 136"/>
        <xdr:cNvSpPr/>
      </xdr:nvSpPr>
      <xdr:spPr bwMode="auto">
        <a:xfrm>
          <a:off x="4254500" y="697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112448</xdr:rowOff>
    </xdr:from>
    <xdr:ext cx="762000" cy="259045"/>
    <xdr:sp macro="" textlink="">
      <xdr:nvSpPr>
        <xdr:cNvPr id="138" name="テキスト ボックス 137"/>
        <xdr:cNvSpPr txBox="1"/>
      </xdr:nvSpPr>
      <xdr:spPr>
        <a:xfrm>
          <a:off x="3924300" y="70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188933</xdr:rowOff>
    </xdr:from>
    <xdr:to>
      <xdr:col>3</xdr:col>
      <xdr:colOff>257175</xdr:colOff>
      <xdr:row>35</xdr:row>
      <xdr:rowOff>290533</xdr:rowOff>
    </xdr:to>
    <xdr:sp macro="" textlink="">
      <xdr:nvSpPr>
        <xdr:cNvPr id="139" name="円/楕円 138"/>
        <xdr:cNvSpPr/>
      </xdr:nvSpPr>
      <xdr:spPr bwMode="auto">
        <a:xfrm>
          <a:off x="3556000" y="679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275310</xdr:rowOff>
    </xdr:from>
    <xdr:ext cx="762000" cy="259045"/>
    <xdr:sp macro="" textlink="">
      <xdr:nvSpPr>
        <xdr:cNvPr id="140" name="テキスト ボックス 139"/>
        <xdr:cNvSpPr txBox="1"/>
      </xdr:nvSpPr>
      <xdr:spPr>
        <a:xfrm>
          <a:off x="3225800" y="688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225606</xdr:rowOff>
    </xdr:from>
    <xdr:to>
      <xdr:col>2</xdr:col>
      <xdr:colOff>692150</xdr:colOff>
      <xdr:row>35</xdr:row>
      <xdr:rowOff>327206</xdr:rowOff>
    </xdr:to>
    <xdr:sp macro="" textlink="">
      <xdr:nvSpPr>
        <xdr:cNvPr id="141" name="円/楕円 140"/>
        <xdr:cNvSpPr/>
      </xdr:nvSpPr>
      <xdr:spPr bwMode="auto">
        <a:xfrm>
          <a:off x="2857500" y="6835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311983</xdr:rowOff>
    </xdr:from>
    <xdr:ext cx="762000" cy="259045"/>
    <xdr:sp macro="" textlink="">
      <xdr:nvSpPr>
        <xdr:cNvPr id="142" name="テキスト ボックス 141"/>
        <xdr:cNvSpPr txBox="1"/>
      </xdr:nvSpPr>
      <xdr:spPr>
        <a:xfrm>
          <a:off x="2527300" y="692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78302</xdr:rowOff>
    </xdr:from>
    <xdr:to>
      <xdr:col>6</xdr:col>
      <xdr:colOff>511175</xdr:colOff>
      <xdr:row>37</xdr:row>
      <xdr:rowOff>81998</xdr:rowOff>
    </xdr:to>
    <xdr:cxnSp macro="">
      <xdr:nvCxnSpPr>
        <xdr:cNvPr id="61" name="直線コネクタ 60"/>
        <xdr:cNvCxnSpPr/>
      </xdr:nvCxnSpPr>
      <xdr:spPr>
        <a:xfrm>
          <a:off x="3797300" y="6421952"/>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62224</xdr:rowOff>
    </xdr:from>
    <xdr:to>
      <xdr:col>5</xdr:col>
      <xdr:colOff>358775</xdr:colOff>
      <xdr:row>37</xdr:row>
      <xdr:rowOff>78302</xdr:rowOff>
    </xdr:to>
    <xdr:cxnSp macro="">
      <xdr:nvCxnSpPr>
        <xdr:cNvPr id="64" name="直線コネクタ 63"/>
        <xdr:cNvCxnSpPr/>
      </xdr:nvCxnSpPr>
      <xdr:spPr>
        <a:xfrm>
          <a:off x="2908300" y="640587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9798</xdr:rowOff>
    </xdr:from>
    <xdr:to>
      <xdr:col>4</xdr:col>
      <xdr:colOff>155575</xdr:colOff>
      <xdr:row>37</xdr:row>
      <xdr:rowOff>62224</xdr:rowOff>
    </xdr:to>
    <xdr:cxnSp macro="">
      <xdr:nvCxnSpPr>
        <xdr:cNvPr id="67" name="直線コネクタ 66"/>
        <xdr:cNvCxnSpPr/>
      </xdr:nvCxnSpPr>
      <xdr:spPr>
        <a:xfrm>
          <a:off x="2019300" y="6353448"/>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155569</xdr:rowOff>
    </xdr:from>
    <xdr:to>
      <xdr:col>2</xdr:col>
      <xdr:colOff>638175</xdr:colOff>
      <xdr:row>37</xdr:row>
      <xdr:rowOff>9798</xdr:rowOff>
    </xdr:to>
    <xdr:cxnSp macro="">
      <xdr:nvCxnSpPr>
        <xdr:cNvPr id="70" name="直線コネクタ 69"/>
        <xdr:cNvCxnSpPr/>
      </xdr:nvCxnSpPr>
      <xdr:spPr>
        <a:xfrm>
          <a:off x="1130300" y="632776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31198</xdr:rowOff>
    </xdr:from>
    <xdr:to>
      <xdr:col>6</xdr:col>
      <xdr:colOff>561975</xdr:colOff>
      <xdr:row>37</xdr:row>
      <xdr:rowOff>132798</xdr:rowOff>
    </xdr:to>
    <xdr:sp macro="" textlink="">
      <xdr:nvSpPr>
        <xdr:cNvPr id="80" name="円/楕円 79"/>
        <xdr:cNvSpPr/>
      </xdr:nvSpPr>
      <xdr:spPr>
        <a:xfrm>
          <a:off x="4584700" y="63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9625</xdr:rowOff>
    </xdr:from>
    <xdr:ext cx="534377" cy="259045"/>
    <xdr:sp macro="" textlink="">
      <xdr:nvSpPr>
        <xdr:cNvPr id="81" name="人件費該当値テキスト"/>
        <xdr:cNvSpPr txBox="1"/>
      </xdr:nvSpPr>
      <xdr:spPr>
        <a:xfrm>
          <a:off x="4686300" y="63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27502</xdr:rowOff>
    </xdr:from>
    <xdr:to>
      <xdr:col>5</xdr:col>
      <xdr:colOff>409575</xdr:colOff>
      <xdr:row>37</xdr:row>
      <xdr:rowOff>129102</xdr:rowOff>
    </xdr:to>
    <xdr:sp macro="" textlink="">
      <xdr:nvSpPr>
        <xdr:cNvPr id="82" name="円/楕円 81"/>
        <xdr:cNvSpPr/>
      </xdr:nvSpPr>
      <xdr:spPr>
        <a:xfrm>
          <a:off x="37465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120229</xdr:rowOff>
    </xdr:from>
    <xdr:ext cx="534377" cy="259045"/>
    <xdr:sp macro="" textlink="">
      <xdr:nvSpPr>
        <xdr:cNvPr id="83" name="テキスト ボックス 82"/>
        <xdr:cNvSpPr txBox="1"/>
      </xdr:nvSpPr>
      <xdr:spPr>
        <a:xfrm>
          <a:off x="3530111" y="6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11424</xdr:rowOff>
    </xdr:from>
    <xdr:to>
      <xdr:col>4</xdr:col>
      <xdr:colOff>206375</xdr:colOff>
      <xdr:row>37</xdr:row>
      <xdr:rowOff>113024</xdr:rowOff>
    </xdr:to>
    <xdr:sp macro="" textlink="">
      <xdr:nvSpPr>
        <xdr:cNvPr id="84" name="円/楕円 83"/>
        <xdr:cNvSpPr/>
      </xdr:nvSpPr>
      <xdr:spPr>
        <a:xfrm>
          <a:off x="2857500" y="6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104151</xdr:rowOff>
    </xdr:from>
    <xdr:ext cx="534377" cy="259045"/>
    <xdr:sp macro="" textlink="">
      <xdr:nvSpPr>
        <xdr:cNvPr id="85" name="テキスト ボックス 84"/>
        <xdr:cNvSpPr txBox="1"/>
      </xdr:nvSpPr>
      <xdr:spPr>
        <a:xfrm>
          <a:off x="2641111" y="64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130448</xdr:rowOff>
    </xdr:from>
    <xdr:to>
      <xdr:col>3</xdr:col>
      <xdr:colOff>3175</xdr:colOff>
      <xdr:row>37</xdr:row>
      <xdr:rowOff>60598</xdr:rowOff>
    </xdr:to>
    <xdr:sp macro="" textlink="">
      <xdr:nvSpPr>
        <xdr:cNvPr id="86" name="円/楕円 85"/>
        <xdr:cNvSpPr/>
      </xdr:nvSpPr>
      <xdr:spPr>
        <a:xfrm>
          <a:off x="19685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51725</xdr:rowOff>
    </xdr:from>
    <xdr:ext cx="534377" cy="259045"/>
    <xdr:sp macro="" textlink="">
      <xdr:nvSpPr>
        <xdr:cNvPr id="87" name="テキスト ボックス 86"/>
        <xdr:cNvSpPr txBox="1"/>
      </xdr:nvSpPr>
      <xdr:spPr>
        <a:xfrm>
          <a:off x="1752111" y="63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104769</xdr:rowOff>
    </xdr:from>
    <xdr:to>
      <xdr:col>1</xdr:col>
      <xdr:colOff>485775</xdr:colOff>
      <xdr:row>37</xdr:row>
      <xdr:rowOff>34919</xdr:rowOff>
    </xdr:to>
    <xdr:sp macro="" textlink="">
      <xdr:nvSpPr>
        <xdr:cNvPr id="88" name="円/楕円 87"/>
        <xdr:cNvSpPr/>
      </xdr:nvSpPr>
      <xdr:spPr>
        <a:xfrm>
          <a:off x="1079500" y="62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26046</xdr:rowOff>
    </xdr:from>
    <xdr:ext cx="534377" cy="259045"/>
    <xdr:sp macro="" textlink="">
      <xdr:nvSpPr>
        <xdr:cNvPr id="89" name="テキスト ボックス 88"/>
        <xdr:cNvSpPr txBox="1"/>
      </xdr:nvSpPr>
      <xdr:spPr>
        <a:xfrm>
          <a:off x="863111" y="63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131215</xdr:rowOff>
    </xdr:from>
    <xdr:to>
      <xdr:col>6</xdr:col>
      <xdr:colOff>511175</xdr:colOff>
      <xdr:row>58</xdr:row>
      <xdr:rowOff>12240</xdr:rowOff>
    </xdr:to>
    <xdr:cxnSp macro="">
      <xdr:nvCxnSpPr>
        <xdr:cNvPr id="118" name="直線コネクタ 117"/>
        <xdr:cNvCxnSpPr/>
      </xdr:nvCxnSpPr>
      <xdr:spPr>
        <a:xfrm flipV="1">
          <a:off x="3797300" y="9903865"/>
          <a:ext cx="8382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12240</xdr:rowOff>
    </xdr:from>
    <xdr:to>
      <xdr:col>5</xdr:col>
      <xdr:colOff>358775</xdr:colOff>
      <xdr:row>58</xdr:row>
      <xdr:rowOff>43821</xdr:rowOff>
    </xdr:to>
    <xdr:cxnSp macro="">
      <xdr:nvCxnSpPr>
        <xdr:cNvPr id="121" name="直線コネクタ 120"/>
        <xdr:cNvCxnSpPr/>
      </xdr:nvCxnSpPr>
      <xdr:spPr>
        <a:xfrm flipV="1">
          <a:off x="2908300" y="9956340"/>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43821</xdr:rowOff>
    </xdr:from>
    <xdr:to>
      <xdr:col>4</xdr:col>
      <xdr:colOff>155575</xdr:colOff>
      <xdr:row>58</xdr:row>
      <xdr:rowOff>55670</xdr:rowOff>
    </xdr:to>
    <xdr:cxnSp macro="">
      <xdr:nvCxnSpPr>
        <xdr:cNvPr id="124" name="直線コネクタ 123"/>
        <xdr:cNvCxnSpPr/>
      </xdr:nvCxnSpPr>
      <xdr:spPr>
        <a:xfrm flipV="1">
          <a:off x="2019300" y="9987921"/>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48279</xdr:rowOff>
    </xdr:from>
    <xdr:to>
      <xdr:col>2</xdr:col>
      <xdr:colOff>638175</xdr:colOff>
      <xdr:row>58</xdr:row>
      <xdr:rowOff>55670</xdr:rowOff>
    </xdr:to>
    <xdr:cxnSp macro="">
      <xdr:nvCxnSpPr>
        <xdr:cNvPr id="127" name="直線コネクタ 126"/>
        <xdr:cNvCxnSpPr/>
      </xdr:nvCxnSpPr>
      <xdr:spPr>
        <a:xfrm>
          <a:off x="1130300" y="999237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80415</xdr:rowOff>
    </xdr:from>
    <xdr:to>
      <xdr:col>6</xdr:col>
      <xdr:colOff>561975</xdr:colOff>
      <xdr:row>58</xdr:row>
      <xdr:rowOff>10565</xdr:rowOff>
    </xdr:to>
    <xdr:sp macro="" textlink="">
      <xdr:nvSpPr>
        <xdr:cNvPr id="137" name="円/楕円 136"/>
        <xdr:cNvSpPr/>
      </xdr:nvSpPr>
      <xdr:spPr>
        <a:xfrm>
          <a:off x="4584700" y="98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132890</xdr:rowOff>
    </xdr:from>
    <xdr:to>
      <xdr:col>5</xdr:col>
      <xdr:colOff>409575</xdr:colOff>
      <xdr:row>58</xdr:row>
      <xdr:rowOff>63040</xdr:rowOff>
    </xdr:to>
    <xdr:sp macro="" textlink="">
      <xdr:nvSpPr>
        <xdr:cNvPr id="139" name="円/楕円 138"/>
        <xdr:cNvSpPr/>
      </xdr:nvSpPr>
      <xdr:spPr>
        <a:xfrm>
          <a:off x="3746500" y="99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54167</xdr:rowOff>
    </xdr:from>
    <xdr:ext cx="534377" cy="259045"/>
    <xdr:sp macro="" textlink="">
      <xdr:nvSpPr>
        <xdr:cNvPr id="140" name="テキスト ボックス 139"/>
        <xdr:cNvSpPr txBox="1"/>
      </xdr:nvSpPr>
      <xdr:spPr>
        <a:xfrm>
          <a:off x="3530111" y="99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164471</xdr:rowOff>
    </xdr:from>
    <xdr:to>
      <xdr:col>4</xdr:col>
      <xdr:colOff>206375</xdr:colOff>
      <xdr:row>58</xdr:row>
      <xdr:rowOff>94621</xdr:rowOff>
    </xdr:to>
    <xdr:sp macro="" textlink="">
      <xdr:nvSpPr>
        <xdr:cNvPr id="141" name="円/楕円 140"/>
        <xdr:cNvSpPr/>
      </xdr:nvSpPr>
      <xdr:spPr>
        <a:xfrm>
          <a:off x="2857500" y="9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85748</xdr:rowOff>
    </xdr:from>
    <xdr:ext cx="534377" cy="259045"/>
    <xdr:sp macro="" textlink="">
      <xdr:nvSpPr>
        <xdr:cNvPr id="142" name="テキスト ボックス 141"/>
        <xdr:cNvSpPr txBox="1"/>
      </xdr:nvSpPr>
      <xdr:spPr>
        <a:xfrm>
          <a:off x="2641111" y="100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4870</xdr:rowOff>
    </xdr:from>
    <xdr:to>
      <xdr:col>3</xdr:col>
      <xdr:colOff>3175</xdr:colOff>
      <xdr:row>58</xdr:row>
      <xdr:rowOff>106470</xdr:rowOff>
    </xdr:to>
    <xdr:sp macro="" textlink="">
      <xdr:nvSpPr>
        <xdr:cNvPr id="143" name="円/楕円 142"/>
        <xdr:cNvSpPr/>
      </xdr:nvSpPr>
      <xdr:spPr>
        <a:xfrm>
          <a:off x="1968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97597</xdr:rowOff>
    </xdr:from>
    <xdr:ext cx="534377" cy="259045"/>
    <xdr:sp macro="" textlink="">
      <xdr:nvSpPr>
        <xdr:cNvPr id="144" name="テキスト ボックス 143"/>
        <xdr:cNvSpPr txBox="1"/>
      </xdr:nvSpPr>
      <xdr:spPr>
        <a:xfrm>
          <a:off x="1752111" y="100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168929</xdr:rowOff>
    </xdr:from>
    <xdr:to>
      <xdr:col>1</xdr:col>
      <xdr:colOff>485775</xdr:colOff>
      <xdr:row>58</xdr:row>
      <xdr:rowOff>99079</xdr:rowOff>
    </xdr:to>
    <xdr:sp macro="" textlink="">
      <xdr:nvSpPr>
        <xdr:cNvPr id="145" name="円/楕円 144"/>
        <xdr:cNvSpPr/>
      </xdr:nvSpPr>
      <xdr:spPr>
        <a:xfrm>
          <a:off x="1079500" y="99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90206</xdr:rowOff>
    </xdr:from>
    <xdr:ext cx="534377" cy="259045"/>
    <xdr:sp macro="" textlink="">
      <xdr:nvSpPr>
        <xdr:cNvPr id="146" name="テキスト ボックス 145"/>
        <xdr:cNvSpPr txBox="1"/>
      </xdr:nvSpPr>
      <xdr:spPr>
        <a:xfrm>
          <a:off x="863111" y="10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19548</xdr:rowOff>
    </xdr:from>
    <xdr:to>
      <xdr:col>6</xdr:col>
      <xdr:colOff>511175</xdr:colOff>
      <xdr:row>77</xdr:row>
      <xdr:rowOff>148935</xdr:rowOff>
    </xdr:to>
    <xdr:cxnSp macro="">
      <xdr:nvCxnSpPr>
        <xdr:cNvPr id="173" name="直線コネクタ 172"/>
        <xdr:cNvCxnSpPr/>
      </xdr:nvCxnSpPr>
      <xdr:spPr>
        <a:xfrm>
          <a:off x="3797300" y="13221198"/>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19548</xdr:rowOff>
    </xdr:from>
    <xdr:to>
      <xdr:col>5</xdr:col>
      <xdr:colOff>358775</xdr:colOff>
      <xdr:row>77</xdr:row>
      <xdr:rowOff>155153</xdr:rowOff>
    </xdr:to>
    <xdr:cxnSp macro="">
      <xdr:nvCxnSpPr>
        <xdr:cNvPr id="176" name="直線コネクタ 175"/>
        <xdr:cNvCxnSpPr/>
      </xdr:nvCxnSpPr>
      <xdr:spPr>
        <a:xfrm flipV="1">
          <a:off x="2908300" y="13221198"/>
          <a:ext cx="8890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155153</xdr:rowOff>
    </xdr:from>
    <xdr:to>
      <xdr:col>4</xdr:col>
      <xdr:colOff>155575</xdr:colOff>
      <xdr:row>78</xdr:row>
      <xdr:rowOff>64080</xdr:rowOff>
    </xdr:to>
    <xdr:cxnSp macro="">
      <xdr:nvCxnSpPr>
        <xdr:cNvPr id="179" name="直線コネクタ 178"/>
        <xdr:cNvCxnSpPr/>
      </xdr:nvCxnSpPr>
      <xdr:spPr>
        <a:xfrm flipV="1">
          <a:off x="2019300" y="13356803"/>
          <a:ext cx="889000" cy="8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24806</xdr:rowOff>
    </xdr:from>
    <xdr:to>
      <xdr:col>2</xdr:col>
      <xdr:colOff>638175</xdr:colOff>
      <xdr:row>78</xdr:row>
      <xdr:rowOff>64080</xdr:rowOff>
    </xdr:to>
    <xdr:cxnSp macro="">
      <xdr:nvCxnSpPr>
        <xdr:cNvPr id="182" name="直線コネクタ 181"/>
        <xdr:cNvCxnSpPr/>
      </xdr:nvCxnSpPr>
      <xdr:spPr>
        <a:xfrm>
          <a:off x="1130300" y="13397906"/>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98135</xdr:rowOff>
    </xdr:from>
    <xdr:to>
      <xdr:col>6</xdr:col>
      <xdr:colOff>561975</xdr:colOff>
      <xdr:row>78</xdr:row>
      <xdr:rowOff>28285</xdr:rowOff>
    </xdr:to>
    <xdr:sp macro="" textlink="">
      <xdr:nvSpPr>
        <xdr:cNvPr id="192" name="円/楕円 191"/>
        <xdr:cNvSpPr/>
      </xdr:nvSpPr>
      <xdr:spPr>
        <a:xfrm>
          <a:off x="4584700" y="132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76562</xdr:rowOff>
    </xdr:from>
    <xdr:ext cx="469744" cy="259045"/>
    <xdr:sp macro="" textlink="">
      <xdr:nvSpPr>
        <xdr:cNvPr id="193" name="維持補修費該当値テキスト"/>
        <xdr:cNvSpPr txBox="1"/>
      </xdr:nvSpPr>
      <xdr:spPr>
        <a:xfrm>
          <a:off x="4686300" y="1327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140198</xdr:rowOff>
    </xdr:from>
    <xdr:to>
      <xdr:col>5</xdr:col>
      <xdr:colOff>409575</xdr:colOff>
      <xdr:row>77</xdr:row>
      <xdr:rowOff>70348</xdr:rowOff>
    </xdr:to>
    <xdr:sp macro="" textlink="">
      <xdr:nvSpPr>
        <xdr:cNvPr id="194" name="円/楕円 193"/>
        <xdr:cNvSpPr/>
      </xdr:nvSpPr>
      <xdr:spPr>
        <a:xfrm>
          <a:off x="37465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61475</xdr:rowOff>
    </xdr:from>
    <xdr:ext cx="469744" cy="259045"/>
    <xdr:sp macro="" textlink="">
      <xdr:nvSpPr>
        <xdr:cNvPr id="195" name="テキスト ボックス 194"/>
        <xdr:cNvSpPr txBox="1"/>
      </xdr:nvSpPr>
      <xdr:spPr>
        <a:xfrm>
          <a:off x="3562427" y="13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104353</xdr:rowOff>
    </xdr:from>
    <xdr:to>
      <xdr:col>4</xdr:col>
      <xdr:colOff>206375</xdr:colOff>
      <xdr:row>78</xdr:row>
      <xdr:rowOff>34503</xdr:rowOff>
    </xdr:to>
    <xdr:sp macro="" textlink="">
      <xdr:nvSpPr>
        <xdr:cNvPr id="196" name="円/楕円 195"/>
        <xdr:cNvSpPr/>
      </xdr:nvSpPr>
      <xdr:spPr>
        <a:xfrm>
          <a:off x="2857500" y="133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25630</xdr:rowOff>
    </xdr:from>
    <xdr:ext cx="469744" cy="259045"/>
    <xdr:sp macro="" textlink="">
      <xdr:nvSpPr>
        <xdr:cNvPr id="197" name="テキスト ボックス 196"/>
        <xdr:cNvSpPr txBox="1"/>
      </xdr:nvSpPr>
      <xdr:spPr>
        <a:xfrm>
          <a:off x="2673427" y="1339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13280</xdr:rowOff>
    </xdr:from>
    <xdr:to>
      <xdr:col>3</xdr:col>
      <xdr:colOff>3175</xdr:colOff>
      <xdr:row>78</xdr:row>
      <xdr:rowOff>114880</xdr:rowOff>
    </xdr:to>
    <xdr:sp macro="" textlink="">
      <xdr:nvSpPr>
        <xdr:cNvPr id="198" name="円/楕円 197"/>
        <xdr:cNvSpPr/>
      </xdr:nvSpPr>
      <xdr:spPr>
        <a:xfrm>
          <a:off x="1968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106007</xdr:rowOff>
    </xdr:from>
    <xdr:ext cx="469744" cy="259045"/>
    <xdr:sp macro="" textlink="">
      <xdr:nvSpPr>
        <xdr:cNvPr id="199" name="テキスト ボックス 198"/>
        <xdr:cNvSpPr txBox="1"/>
      </xdr:nvSpPr>
      <xdr:spPr>
        <a:xfrm>
          <a:off x="1784427"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145456</xdr:rowOff>
    </xdr:from>
    <xdr:to>
      <xdr:col>1</xdr:col>
      <xdr:colOff>485775</xdr:colOff>
      <xdr:row>78</xdr:row>
      <xdr:rowOff>75606</xdr:rowOff>
    </xdr:to>
    <xdr:sp macro="" textlink="">
      <xdr:nvSpPr>
        <xdr:cNvPr id="200" name="円/楕円 199"/>
        <xdr:cNvSpPr/>
      </xdr:nvSpPr>
      <xdr:spPr>
        <a:xfrm>
          <a:off x="1079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66733</xdr:rowOff>
    </xdr:from>
    <xdr:ext cx="469744" cy="259045"/>
    <xdr:sp macro="" textlink="">
      <xdr:nvSpPr>
        <xdr:cNvPr id="201" name="テキスト ボックス 200"/>
        <xdr:cNvSpPr txBox="1"/>
      </xdr:nvSpPr>
      <xdr:spPr>
        <a:xfrm>
          <a:off x="895427" y="13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127422</xdr:rowOff>
    </xdr:from>
    <xdr:to>
      <xdr:col>6</xdr:col>
      <xdr:colOff>511175</xdr:colOff>
      <xdr:row>98</xdr:row>
      <xdr:rowOff>136976</xdr:rowOff>
    </xdr:to>
    <xdr:cxnSp macro="">
      <xdr:nvCxnSpPr>
        <xdr:cNvPr id="235" name="直線コネクタ 234"/>
        <xdr:cNvCxnSpPr/>
      </xdr:nvCxnSpPr>
      <xdr:spPr>
        <a:xfrm flipV="1">
          <a:off x="3797300" y="16929522"/>
          <a:ext cx="8382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136976</xdr:rowOff>
    </xdr:from>
    <xdr:to>
      <xdr:col>5</xdr:col>
      <xdr:colOff>358775</xdr:colOff>
      <xdr:row>99</xdr:row>
      <xdr:rowOff>3017</xdr:rowOff>
    </xdr:to>
    <xdr:cxnSp macro="">
      <xdr:nvCxnSpPr>
        <xdr:cNvPr id="238" name="直線コネクタ 237"/>
        <xdr:cNvCxnSpPr/>
      </xdr:nvCxnSpPr>
      <xdr:spPr>
        <a:xfrm flipV="1">
          <a:off x="2908300" y="1693907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3017</xdr:rowOff>
    </xdr:from>
    <xdr:to>
      <xdr:col>4</xdr:col>
      <xdr:colOff>155575</xdr:colOff>
      <xdr:row>99</xdr:row>
      <xdr:rowOff>9341</xdr:rowOff>
    </xdr:to>
    <xdr:cxnSp macro="">
      <xdr:nvCxnSpPr>
        <xdr:cNvPr id="241" name="直線コネクタ 240"/>
        <xdr:cNvCxnSpPr/>
      </xdr:nvCxnSpPr>
      <xdr:spPr>
        <a:xfrm flipV="1">
          <a:off x="2019300" y="1697656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154730</xdr:rowOff>
    </xdr:from>
    <xdr:to>
      <xdr:col>2</xdr:col>
      <xdr:colOff>638175</xdr:colOff>
      <xdr:row>99</xdr:row>
      <xdr:rowOff>9341</xdr:rowOff>
    </xdr:to>
    <xdr:cxnSp macro="">
      <xdr:nvCxnSpPr>
        <xdr:cNvPr id="244" name="直線コネクタ 243"/>
        <xdr:cNvCxnSpPr/>
      </xdr:nvCxnSpPr>
      <xdr:spPr>
        <a:xfrm>
          <a:off x="1130300" y="1695683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76622</xdr:rowOff>
    </xdr:from>
    <xdr:to>
      <xdr:col>6</xdr:col>
      <xdr:colOff>561975</xdr:colOff>
      <xdr:row>99</xdr:row>
      <xdr:rowOff>6772</xdr:rowOff>
    </xdr:to>
    <xdr:sp macro="" textlink="">
      <xdr:nvSpPr>
        <xdr:cNvPr id="254" name="円/楕円 253"/>
        <xdr:cNvSpPr/>
      </xdr:nvSpPr>
      <xdr:spPr>
        <a:xfrm>
          <a:off x="4584700" y="168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162999</xdr:rowOff>
    </xdr:from>
    <xdr:ext cx="534377" cy="259045"/>
    <xdr:sp macro="" textlink="">
      <xdr:nvSpPr>
        <xdr:cNvPr id="255" name="扶助費該当値テキスト"/>
        <xdr:cNvSpPr txBox="1"/>
      </xdr:nvSpPr>
      <xdr:spPr>
        <a:xfrm>
          <a:off x="4686300" y="167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86176</xdr:rowOff>
    </xdr:from>
    <xdr:to>
      <xdr:col>5</xdr:col>
      <xdr:colOff>409575</xdr:colOff>
      <xdr:row>99</xdr:row>
      <xdr:rowOff>16326</xdr:rowOff>
    </xdr:to>
    <xdr:sp macro="" textlink="">
      <xdr:nvSpPr>
        <xdr:cNvPr id="256" name="円/楕円 255"/>
        <xdr:cNvSpPr/>
      </xdr:nvSpPr>
      <xdr:spPr>
        <a:xfrm>
          <a:off x="3746500" y="168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7453</xdr:rowOff>
    </xdr:from>
    <xdr:ext cx="534377" cy="259045"/>
    <xdr:sp macro="" textlink="">
      <xdr:nvSpPr>
        <xdr:cNvPr id="257" name="テキスト ボックス 256"/>
        <xdr:cNvSpPr txBox="1"/>
      </xdr:nvSpPr>
      <xdr:spPr>
        <a:xfrm>
          <a:off x="3530111" y="169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123667</xdr:rowOff>
    </xdr:from>
    <xdr:to>
      <xdr:col>4</xdr:col>
      <xdr:colOff>206375</xdr:colOff>
      <xdr:row>99</xdr:row>
      <xdr:rowOff>53817</xdr:rowOff>
    </xdr:to>
    <xdr:sp macro="" textlink="">
      <xdr:nvSpPr>
        <xdr:cNvPr id="258" name="円/楕円 257"/>
        <xdr:cNvSpPr/>
      </xdr:nvSpPr>
      <xdr:spPr>
        <a:xfrm>
          <a:off x="2857500" y="169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44944</xdr:rowOff>
    </xdr:from>
    <xdr:ext cx="534377" cy="259045"/>
    <xdr:sp macro="" textlink="">
      <xdr:nvSpPr>
        <xdr:cNvPr id="259" name="テキスト ボックス 258"/>
        <xdr:cNvSpPr txBox="1"/>
      </xdr:nvSpPr>
      <xdr:spPr>
        <a:xfrm>
          <a:off x="2641111" y="1701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129991</xdr:rowOff>
    </xdr:from>
    <xdr:to>
      <xdr:col>3</xdr:col>
      <xdr:colOff>3175</xdr:colOff>
      <xdr:row>99</xdr:row>
      <xdr:rowOff>60141</xdr:rowOff>
    </xdr:to>
    <xdr:sp macro="" textlink="">
      <xdr:nvSpPr>
        <xdr:cNvPr id="260" name="円/楕円 259"/>
        <xdr:cNvSpPr/>
      </xdr:nvSpPr>
      <xdr:spPr>
        <a:xfrm>
          <a:off x="1968500" y="16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51268</xdr:rowOff>
    </xdr:from>
    <xdr:ext cx="534377" cy="259045"/>
    <xdr:sp macro="" textlink="">
      <xdr:nvSpPr>
        <xdr:cNvPr id="261" name="テキスト ボックス 260"/>
        <xdr:cNvSpPr txBox="1"/>
      </xdr:nvSpPr>
      <xdr:spPr>
        <a:xfrm>
          <a:off x="1752111" y="170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103930</xdr:rowOff>
    </xdr:from>
    <xdr:to>
      <xdr:col>1</xdr:col>
      <xdr:colOff>485775</xdr:colOff>
      <xdr:row>99</xdr:row>
      <xdr:rowOff>34080</xdr:rowOff>
    </xdr:to>
    <xdr:sp macro="" textlink="">
      <xdr:nvSpPr>
        <xdr:cNvPr id="262" name="円/楕円 261"/>
        <xdr:cNvSpPr/>
      </xdr:nvSpPr>
      <xdr:spPr>
        <a:xfrm>
          <a:off x="1079500" y="169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25207</xdr:rowOff>
    </xdr:from>
    <xdr:ext cx="534377" cy="259045"/>
    <xdr:sp macro="" textlink="">
      <xdr:nvSpPr>
        <xdr:cNvPr id="263" name="テキスト ボックス 262"/>
        <xdr:cNvSpPr txBox="1"/>
      </xdr:nvSpPr>
      <xdr:spPr>
        <a:xfrm>
          <a:off x="863111"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78751</xdr:rowOff>
    </xdr:from>
    <xdr:to>
      <xdr:col>15</xdr:col>
      <xdr:colOff>180975</xdr:colOff>
      <xdr:row>36</xdr:row>
      <xdr:rowOff>161232</xdr:rowOff>
    </xdr:to>
    <xdr:cxnSp macro="">
      <xdr:nvCxnSpPr>
        <xdr:cNvPr id="294" name="直線コネクタ 293"/>
        <xdr:cNvCxnSpPr/>
      </xdr:nvCxnSpPr>
      <xdr:spPr>
        <a:xfrm>
          <a:off x="9639300" y="6250951"/>
          <a:ext cx="838200" cy="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78751</xdr:rowOff>
    </xdr:from>
    <xdr:to>
      <xdr:col>14</xdr:col>
      <xdr:colOff>28575</xdr:colOff>
      <xdr:row>37</xdr:row>
      <xdr:rowOff>3073</xdr:rowOff>
    </xdr:to>
    <xdr:cxnSp macro="">
      <xdr:nvCxnSpPr>
        <xdr:cNvPr id="297" name="直線コネクタ 296"/>
        <xdr:cNvCxnSpPr/>
      </xdr:nvCxnSpPr>
      <xdr:spPr>
        <a:xfrm flipV="1">
          <a:off x="8750300" y="6250951"/>
          <a:ext cx="889000" cy="9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23103</xdr:rowOff>
    </xdr:from>
    <xdr:to>
      <xdr:col>12</xdr:col>
      <xdr:colOff>511175</xdr:colOff>
      <xdr:row>37</xdr:row>
      <xdr:rowOff>3073</xdr:rowOff>
    </xdr:to>
    <xdr:cxnSp macro="">
      <xdr:nvCxnSpPr>
        <xdr:cNvPr id="300" name="直線コネクタ 299"/>
        <xdr:cNvCxnSpPr/>
      </xdr:nvCxnSpPr>
      <xdr:spPr>
        <a:xfrm>
          <a:off x="7861300" y="6195303"/>
          <a:ext cx="889000" cy="1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23103</xdr:rowOff>
    </xdr:from>
    <xdr:to>
      <xdr:col>11</xdr:col>
      <xdr:colOff>307975</xdr:colOff>
      <xdr:row>36</xdr:row>
      <xdr:rowOff>135324</xdr:rowOff>
    </xdr:to>
    <xdr:cxnSp macro="">
      <xdr:nvCxnSpPr>
        <xdr:cNvPr id="303" name="直線コネクタ 302"/>
        <xdr:cNvCxnSpPr/>
      </xdr:nvCxnSpPr>
      <xdr:spPr>
        <a:xfrm flipV="1">
          <a:off x="6972300" y="6195303"/>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110432</xdr:rowOff>
    </xdr:from>
    <xdr:to>
      <xdr:col>15</xdr:col>
      <xdr:colOff>231775</xdr:colOff>
      <xdr:row>37</xdr:row>
      <xdr:rowOff>40582</xdr:rowOff>
    </xdr:to>
    <xdr:sp macro="" textlink="">
      <xdr:nvSpPr>
        <xdr:cNvPr id="313" name="円/楕円 312"/>
        <xdr:cNvSpPr/>
      </xdr:nvSpPr>
      <xdr:spPr>
        <a:xfrm>
          <a:off x="10426700" y="62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88859</xdr:rowOff>
    </xdr:from>
    <xdr:ext cx="534377" cy="259045"/>
    <xdr:sp macro="" textlink="">
      <xdr:nvSpPr>
        <xdr:cNvPr id="314" name="補助費等該当値テキスト"/>
        <xdr:cNvSpPr txBox="1"/>
      </xdr:nvSpPr>
      <xdr:spPr>
        <a:xfrm>
          <a:off x="10528300" y="62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27951</xdr:rowOff>
    </xdr:from>
    <xdr:to>
      <xdr:col>14</xdr:col>
      <xdr:colOff>79375</xdr:colOff>
      <xdr:row>36</xdr:row>
      <xdr:rowOff>129551</xdr:rowOff>
    </xdr:to>
    <xdr:sp macro="" textlink="">
      <xdr:nvSpPr>
        <xdr:cNvPr id="315" name="円/楕円 314"/>
        <xdr:cNvSpPr/>
      </xdr:nvSpPr>
      <xdr:spPr>
        <a:xfrm>
          <a:off x="9588500" y="62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120678</xdr:rowOff>
    </xdr:from>
    <xdr:ext cx="534377" cy="259045"/>
    <xdr:sp macro="" textlink="">
      <xdr:nvSpPr>
        <xdr:cNvPr id="316" name="テキスト ボックス 315"/>
        <xdr:cNvSpPr txBox="1"/>
      </xdr:nvSpPr>
      <xdr:spPr>
        <a:xfrm>
          <a:off x="9372111" y="62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123723</xdr:rowOff>
    </xdr:from>
    <xdr:to>
      <xdr:col>12</xdr:col>
      <xdr:colOff>561975</xdr:colOff>
      <xdr:row>37</xdr:row>
      <xdr:rowOff>53873</xdr:rowOff>
    </xdr:to>
    <xdr:sp macro="" textlink="">
      <xdr:nvSpPr>
        <xdr:cNvPr id="317" name="円/楕円 316"/>
        <xdr:cNvSpPr/>
      </xdr:nvSpPr>
      <xdr:spPr>
        <a:xfrm>
          <a:off x="8699500" y="6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45000</xdr:rowOff>
    </xdr:from>
    <xdr:ext cx="534377" cy="259045"/>
    <xdr:sp macro="" textlink="">
      <xdr:nvSpPr>
        <xdr:cNvPr id="318" name="テキスト ボックス 317"/>
        <xdr:cNvSpPr txBox="1"/>
      </xdr:nvSpPr>
      <xdr:spPr>
        <a:xfrm>
          <a:off x="8483111" y="63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143753</xdr:rowOff>
    </xdr:from>
    <xdr:to>
      <xdr:col>11</xdr:col>
      <xdr:colOff>358775</xdr:colOff>
      <xdr:row>36</xdr:row>
      <xdr:rowOff>73903</xdr:rowOff>
    </xdr:to>
    <xdr:sp macro="" textlink="">
      <xdr:nvSpPr>
        <xdr:cNvPr id="319" name="円/楕円 318"/>
        <xdr:cNvSpPr/>
      </xdr:nvSpPr>
      <xdr:spPr>
        <a:xfrm>
          <a:off x="7810500" y="61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65030</xdr:rowOff>
    </xdr:from>
    <xdr:ext cx="534377" cy="259045"/>
    <xdr:sp macro="" textlink="">
      <xdr:nvSpPr>
        <xdr:cNvPr id="320" name="テキスト ボックス 319"/>
        <xdr:cNvSpPr txBox="1"/>
      </xdr:nvSpPr>
      <xdr:spPr>
        <a:xfrm>
          <a:off x="7594111" y="62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84524</xdr:rowOff>
    </xdr:from>
    <xdr:to>
      <xdr:col>10</xdr:col>
      <xdr:colOff>155575</xdr:colOff>
      <xdr:row>37</xdr:row>
      <xdr:rowOff>14674</xdr:rowOff>
    </xdr:to>
    <xdr:sp macro="" textlink="">
      <xdr:nvSpPr>
        <xdr:cNvPr id="321" name="円/楕円 320"/>
        <xdr:cNvSpPr/>
      </xdr:nvSpPr>
      <xdr:spPr>
        <a:xfrm>
          <a:off x="6921500" y="62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5801</xdr:rowOff>
    </xdr:from>
    <xdr:ext cx="534377" cy="259045"/>
    <xdr:sp macro="" textlink="">
      <xdr:nvSpPr>
        <xdr:cNvPr id="322" name="テキスト ボックス 321"/>
        <xdr:cNvSpPr txBox="1"/>
      </xdr:nvSpPr>
      <xdr:spPr>
        <a:xfrm>
          <a:off x="6705111" y="63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126602</xdr:rowOff>
    </xdr:from>
    <xdr:to>
      <xdr:col>15</xdr:col>
      <xdr:colOff>180975</xdr:colOff>
      <xdr:row>58</xdr:row>
      <xdr:rowOff>31941</xdr:rowOff>
    </xdr:to>
    <xdr:cxnSp macro="">
      <xdr:nvCxnSpPr>
        <xdr:cNvPr id="351" name="直線コネクタ 350"/>
        <xdr:cNvCxnSpPr/>
      </xdr:nvCxnSpPr>
      <xdr:spPr>
        <a:xfrm>
          <a:off x="9639300" y="9899252"/>
          <a:ext cx="8382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126602</xdr:rowOff>
    </xdr:from>
    <xdr:to>
      <xdr:col>14</xdr:col>
      <xdr:colOff>28575</xdr:colOff>
      <xdr:row>58</xdr:row>
      <xdr:rowOff>57900</xdr:rowOff>
    </xdr:to>
    <xdr:cxnSp macro="">
      <xdr:nvCxnSpPr>
        <xdr:cNvPr id="354" name="直線コネクタ 353"/>
        <xdr:cNvCxnSpPr/>
      </xdr:nvCxnSpPr>
      <xdr:spPr>
        <a:xfrm flipV="1">
          <a:off x="8750300" y="9899252"/>
          <a:ext cx="889000" cy="1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57900</xdr:rowOff>
    </xdr:from>
    <xdr:to>
      <xdr:col>12</xdr:col>
      <xdr:colOff>511175</xdr:colOff>
      <xdr:row>58</xdr:row>
      <xdr:rowOff>61340</xdr:rowOff>
    </xdr:to>
    <xdr:cxnSp macro="">
      <xdr:nvCxnSpPr>
        <xdr:cNvPr id="357" name="直線コネクタ 356"/>
        <xdr:cNvCxnSpPr/>
      </xdr:nvCxnSpPr>
      <xdr:spPr>
        <a:xfrm flipV="1">
          <a:off x="7861300" y="10002000"/>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61340</xdr:rowOff>
    </xdr:from>
    <xdr:to>
      <xdr:col>11</xdr:col>
      <xdr:colOff>307975</xdr:colOff>
      <xdr:row>58</xdr:row>
      <xdr:rowOff>104973</xdr:rowOff>
    </xdr:to>
    <xdr:cxnSp macro="">
      <xdr:nvCxnSpPr>
        <xdr:cNvPr id="360" name="直線コネクタ 359"/>
        <xdr:cNvCxnSpPr/>
      </xdr:nvCxnSpPr>
      <xdr:spPr>
        <a:xfrm flipV="1">
          <a:off x="6972300" y="10005440"/>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152591</xdr:rowOff>
    </xdr:from>
    <xdr:to>
      <xdr:col>15</xdr:col>
      <xdr:colOff>231775</xdr:colOff>
      <xdr:row>58</xdr:row>
      <xdr:rowOff>82741</xdr:rowOff>
    </xdr:to>
    <xdr:sp macro="" textlink="">
      <xdr:nvSpPr>
        <xdr:cNvPr id="370" name="円/楕円 369"/>
        <xdr:cNvSpPr/>
      </xdr:nvSpPr>
      <xdr:spPr>
        <a:xfrm>
          <a:off x="10426700" y="9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4018</xdr:rowOff>
    </xdr:from>
    <xdr:ext cx="534377" cy="259045"/>
    <xdr:sp macro="" textlink="">
      <xdr:nvSpPr>
        <xdr:cNvPr id="371" name="普通建設事業費該当値テキスト"/>
        <xdr:cNvSpPr txBox="1"/>
      </xdr:nvSpPr>
      <xdr:spPr>
        <a:xfrm>
          <a:off x="10528300"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75802</xdr:rowOff>
    </xdr:from>
    <xdr:to>
      <xdr:col>14</xdr:col>
      <xdr:colOff>79375</xdr:colOff>
      <xdr:row>58</xdr:row>
      <xdr:rowOff>5952</xdr:rowOff>
    </xdr:to>
    <xdr:sp macro="" textlink="">
      <xdr:nvSpPr>
        <xdr:cNvPr id="372" name="円/楕円 371"/>
        <xdr:cNvSpPr/>
      </xdr:nvSpPr>
      <xdr:spPr>
        <a:xfrm>
          <a:off x="9588500" y="98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22479</xdr:rowOff>
    </xdr:from>
    <xdr:ext cx="599010" cy="259045"/>
    <xdr:sp macro="" textlink="">
      <xdr:nvSpPr>
        <xdr:cNvPr id="373" name="テキスト ボックス 372"/>
        <xdr:cNvSpPr txBox="1"/>
      </xdr:nvSpPr>
      <xdr:spPr>
        <a:xfrm>
          <a:off x="9339794" y="96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7100</xdr:rowOff>
    </xdr:from>
    <xdr:to>
      <xdr:col>12</xdr:col>
      <xdr:colOff>561975</xdr:colOff>
      <xdr:row>58</xdr:row>
      <xdr:rowOff>108700</xdr:rowOff>
    </xdr:to>
    <xdr:sp macro="" textlink="">
      <xdr:nvSpPr>
        <xdr:cNvPr id="374" name="円/楕円 373"/>
        <xdr:cNvSpPr/>
      </xdr:nvSpPr>
      <xdr:spPr>
        <a:xfrm>
          <a:off x="8699500" y="99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99827</xdr:rowOff>
    </xdr:from>
    <xdr:ext cx="534377" cy="259045"/>
    <xdr:sp macro="" textlink="">
      <xdr:nvSpPr>
        <xdr:cNvPr id="375" name="テキスト ボックス 374"/>
        <xdr:cNvSpPr txBox="1"/>
      </xdr:nvSpPr>
      <xdr:spPr>
        <a:xfrm>
          <a:off x="8483111" y="100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10540</xdr:rowOff>
    </xdr:from>
    <xdr:to>
      <xdr:col>11</xdr:col>
      <xdr:colOff>358775</xdr:colOff>
      <xdr:row>58</xdr:row>
      <xdr:rowOff>112140</xdr:rowOff>
    </xdr:to>
    <xdr:sp macro="" textlink="">
      <xdr:nvSpPr>
        <xdr:cNvPr id="376" name="円/楕円 375"/>
        <xdr:cNvSpPr/>
      </xdr:nvSpPr>
      <xdr:spPr>
        <a:xfrm>
          <a:off x="7810500" y="9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128667</xdr:rowOff>
    </xdr:from>
    <xdr:ext cx="534377" cy="259045"/>
    <xdr:sp macro="" textlink="">
      <xdr:nvSpPr>
        <xdr:cNvPr id="377" name="テキスト ボックス 376"/>
        <xdr:cNvSpPr txBox="1"/>
      </xdr:nvSpPr>
      <xdr:spPr>
        <a:xfrm>
          <a:off x="7594111" y="972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54173</xdr:rowOff>
    </xdr:from>
    <xdr:to>
      <xdr:col>10</xdr:col>
      <xdr:colOff>155575</xdr:colOff>
      <xdr:row>58</xdr:row>
      <xdr:rowOff>155773</xdr:rowOff>
    </xdr:to>
    <xdr:sp macro="" textlink="">
      <xdr:nvSpPr>
        <xdr:cNvPr id="378" name="円/楕円 377"/>
        <xdr:cNvSpPr/>
      </xdr:nvSpPr>
      <xdr:spPr>
        <a:xfrm>
          <a:off x="6921500" y="99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146900</xdr:rowOff>
    </xdr:from>
    <xdr:ext cx="534377" cy="259045"/>
    <xdr:sp macro="" textlink="">
      <xdr:nvSpPr>
        <xdr:cNvPr id="379" name="テキスト ボックス 378"/>
        <xdr:cNvSpPr txBox="1"/>
      </xdr:nvSpPr>
      <xdr:spPr>
        <a:xfrm>
          <a:off x="6705111" y="100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46028</xdr:rowOff>
    </xdr:from>
    <xdr:to>
      <xdr:col>15</xdr:col>
      <xdr:colOff>180975</xdr:colOff>
      <xdr:row>77</xdr:row>
      <xdr:rowOff>143266</xdr:rowOff>
    </xdr:to>
    <xdr:cxnSp macro="">
      <xdr:nvCxnSpPr>
        <xdr:cNvPr id="406" name="直線コネクタ 405"/>
        <xdr:cNvCxnSpPr/>
      </xdr:nvCxnSpPr>
      <xdr:spPr>
        <a:xfrm>
          <a:off x="9639300" y="13247678"/>
          <a:ext cx="838200" cy="9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92466</xdr:rowOff>
    </xdr:from>
    <xdr:to>
      <xdr:col>15</xdr:col>
      <xdr:colOff>231775</xdr:colOff>
      <xdr:row>78</xdr:row>
      <xdr:rowOff>22616</xdr:rowOff>
    </xdr:to>
    <xdr:sp macro="" textlink="">
      <xdr:nvSpPr>
        <xdr:cNvPr id="416" name="円/楕円 415"/>
        <xdr:cNvSpPr/>
      </xdr:nvSpPr>
      <xdr:spPr>
        <a:xfrm>
          <a:off x="10426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115343</xdr:rowOff>
    </xdr:from>
    <xdr:ext cx="534377" cy="259045"/>
    <xdr:sp macro="" textlink="">
      <xdr:nvSpPr>
        <xdr:cNvPr id="417" name="普通建設事業費 （ うち新規整備　）該当値テキスト"/>
        <xdr:cNvSpPr txBox="1"/>
      </xdr:nvSpPr>
      <xdr:spPr>
        <a:xfrm>
          <a:off x="10528300" y="131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166678</xdr:rowOff>
    </xdr:from>
    <xdr:to>
      <xdr:col>14</xdr:col>
      <xdr:colOff>79375</xdr:colOff>
      <xdr:row>77</xdr:row>
      <xdr:rowOff>96828</xdr:rowOff>
    </xdr:to>
    <xdr:sp macro="" textlink="">
      <xdr:nvSpPr>
        <xdr:cNvPr id="418" name="円/楕円 417"/>
        <xdr:cNvSpPr/>
      </xdr:nvSpPr>
      <xdr:spPr>
        <a:xfrm>
          <a:off x="9588500" y="131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113355</xdr:rowOff>
    </xdr:from>
    <xdr:ext cx="599010" cy="259045"/>
    <xdr:sp macro="" textlink="">
      <xdr:nvSpPr>
        <xdr:cNvPr id="419" name="テキスト ボックス 418"/>
        <xdr:cNvSpPr txBox="1"/>
      </xdr:nvSpPr>
      <xdr:spPr>
        <a:xfrm>
          <a:off x="9339794" y="1297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60931</xdr:rowOff>
    </xdr:from>
    <xdr:to>
      <xdr:col>15</xdr:col>
      <xdr:colOff>180975</xdr:colOff>
      <xdr:row>99</xdr:row>
      <xdr:rowOff>84182</xdr:rowOff>
    </xdr:to>
    <xdr:cxnSp macro="">
      <xdr:nvCxnSpPr>
        <xdr:cNvPr id="450" name="直線コネクタ 449"/>
        <xdr:cNvCxnSpPr/>
      </xdr:nvCxnSpPr>
      <xdr:spPr>
        <a:xfrm>
          <a:off x="9639300" y="16863031"/>
          <a:ext cx="838200" cy="19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33382</xdr:rowOff>
    </xdr:from>
    <xdr:to>
      <xdr:col>15</xdr:col>
      <xdr:colOff>231775</xdr:colOff>
      <xdr:row>99</xdr:row>
      <xdr:rowOff>134982</xdr:rowOff>
    </xdr:to>
    <xdr:sp macro="" textlink="">
      <xdr:nvSpPr>
        <xdr:cNvPr id="460" name="円/楕円 459"/>
        <xdr:cNvSpPr/>
      </xdr:nvSpPr>
      <xdr:spPr>
        <a:xfrm>
          <a:off x="10426700" y="170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119759</xdr:rowOff>
    </xdr:from>
    <xdr:ext cx="378565" cy="259045"/>
    <xdr:sp macro="" textlink="">
      <xdr:nvSpPr>
        <xdr:cNvPr id="461" name="普通建設事業費 （ うち更新整備　）該当値テキスト"/>
        <xdr:cNvSpPr txBox="1"/>
      </xdr:nvSpPr>
      <xdr:spPr>
        <a:xfrm>
          <a:off x="10528300" y="1692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10131</xdr:rowOff>
    </xdr:from>
    <xdr:to>
      <xdr:col>14</xdr:col>
      <xdr:colOff>79375</xdr:colOff>
      <xdr:row>98</xdr:row>
      <xdr:rowOff>111731</xdr:rowOff>
    </xdr:to>
    <xdr:sp macro="" textlink="">
      <xdr:nvSpPr>
        <xdr:cNvPr id="462" name="円/楕円 461"/>
        <xdr:cNvSpPr/>
      </xdr:nvSpPr>
      <xdr:spPr>
        <a:xfrm>
          <a:off x="9588500" y="168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102858</xdr:rowOff>
    </xdr:from>
    <xdr:ext cx="534377" cy="259045"/>
    <xdr:sp macro="" textlink="">
      <xdr:nvSpPr>
        <xdr:cNvPr id="463" name="テキスト ボックス 462"/>
        <xdr:cNvSpPr txBox="1"/>
      </xdr:nvSpPr>
      <xdr:spPr>
        <a:xfrm>
          <a:off x="9372111" y="169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23623</xdr:rowOff>
    </xdr:from>
    <xdr:to>
      <xdr:col>23</xdr:col>
      <xdr:colOff>517525</xdr:colOff>
      <xdr:row>38</xdr:row>
      <xdr:rowOff>23948</xdr:rowOff>
    </xdr:to>
    <xdr:cxnSp macro="">
      <xdr:nvCxnSpPr>
        <xdr:cNvPr id="488" name="直線コネクタ 487"/>
        <xdr:cNvCxnSpPr/>
      </xdr:nvCxnSpPr>
      <xdr:spPr>
        <a:xfrm>
          <a:off x="15481300" y="6538723"/>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22760</xdr:rowOff>
    </xdr:from>
    <xdr:to>
      <xdr:col>22</xdr:col>
      <xdr:colOff>365125</xdr:colOff>
      <xdr:row>38</xdr:row>
      <xdr:rowOff>23623</xdr:rowOff>
    </xdr:to>
    <xdr:cxnSp macro="">
      <xdr:nvCxnSpPr>
        <xdr:cNvPr id="491" name="直線コネクタ 490"/>
        <xdr:cNvCxnSpPr/>
      </xdr:nvCxnSpPr>
      <xdr:spPr>
        <a:xfrm>
          <a:off x="14592300" y="6537860"/>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15125</xdr:rowOff>
    </xdr:from>
    <xdr:to>
      <xdr:col>21</xdr:col>
      <xdr:colOff>161925</xdr:colOff>
      <xdr:row>38</xdr:row>
      <xdr:rowOff>22760</xdr:rowOff>
    </xdr:to>
    <xdr:cxnSp macro="">
      <xdr:nvCxnSpPr>
        <xdr:cNvPr id="494" name="直線コネクタ 493"/>
        <xdr:cNvCxnSpPr/>
      </xdr:nvCxnSpPr>
      <xdr:spPr>
        <a:xfrm>
          <a:off x="13703300" y="65302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6141</xdr:rowOff>
    </xdr:from>
    <xdr:to>
      <xdr:col>19</xdr:col>
      <xdr:colOff>644525</xdr:colOff>
      <xdr:row>38</xdr:row>
      <xdr:rowOff>15125</xdr:rowOff>
    </xdr:to>
    <xdr:cxnSp macro="">
      <xdr:nvCxnSpPr>
        <xdr:cNvPr id="497" name="直線コネクタ 496"/>
        <xdr:cNvCxnSpPr/>
      </xdr:nvCxnSpPr>
      <xdr:spPr>
        <a:xfrm>
          <a:off x="12814300" y="6521241"/>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144599</xdr:rowOff>
    </xdr:from>
    <xdr:to>
      <xdr:col>23</xdr:col>
      <xdr:colOff>568325</xdr:colOff>
      <xdr:row>38</xdr:row>
      <xdr:rowOff>74749</xdr:rowOff>
    </xdr:to>
    <xdr:sp macro="" textlink="">
      <xdr:nvSpPr>
        <xdr:cNvPr id="507" name="円/楕円 506"/>
        <xdr:cNvSpPr/>
      </xdr:nvSpPr>
      <xdr:spPr>
        <a:xfrm>
          <a:off x="16268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107796</xdr:rowOff>
    </xdr:from>
    <xdr:ext cx="378565" cy="259045"/>
    <xdr:sp macro="" textlink="">
      <xdr:nvSpPr>
        <xdr:cNvPr id="508" name="災害復旧事業費該当値テキスト"/>
        <xdr:cNvSpPr txBox="1"/>
      </xdr:nvSpPr>
      <xdr:spPr>
        <a:xfrm>
          <a:off x="16370300" y="645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144273</xdr:rowOff>
    </xdr:from>
    <xdr:to>
      <xdr:col>22</xdr:col>
      <xdr:colOff>415925</xdr:colOff>
      <xdr:row>38</xdr:row>
      <xdr:rowOff>74423</xdr:rowOff>
    </xdr:to>
    <xdr:sp macro="" textlink="">
      <xdr:nvSpPr>
        <xdr:cNvPr id="509" name="円/楕円 508"/>
        <xdr:cNvSpPr/>
      </xdr:nvSpPr>
      <xdr:spPr>
        <a:xfrm>
          <a:off x="15430500" y="64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65550</xdr:rowOff>
    </xdr:from>
    <xdr:ext cx="378565" cy="259045"/>
    <xdr:sp macro="" textlink="">
      <xdr:nvSpPr>
        <xdr:cNvPr id="510" name="テキスト ボックス 509"/>
        <xdr:cNvSpPr txBox="1"/>
      </xdr:nvSpPr>
      <xdr:spPr>
        <a:xfrm>
          <a:off x="15292017" y="6580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143410</xdr:rowOff>
    </xdr:from>
    <xdr:to>
      <xdr:col>21</xdr:col>
      <xdr:colOff>212725</xdr:colOff>
      <xdr:row>38</xdr:row>
      <xdr:rowOff>73560</xdr:rowOff>
    </xdr:to>
    <xdr:sp macro="" textlink="">
      <xdr:nvSpPr>
        <xdr:cNvPr id="511" name="円/楕円 510"/>
        <xdr:cNvSpPr/>
      </xdr:nvSpPr>
      <xdr:spPr>
        <a:xfrm>
          <a:off x="14541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64687</xdr:rowOff>
    </xdr:from>
    <xdr:ext cx="378565" cy="259045"/>
    <xdr:sp macro="" textlink="">
      <xdr:nvSpPr>
        <xdr:cNvPr id="512" name="テキスト ボックス 511"/>
        <xdr:cNvSpPr txBox="1"/>
      </xdr:nvSpPr>
      <xdr:spPr>
        <a:xfrm>
          <a:off x="14403017" y="657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135774</xdr:rowOff>
    </xdr:from>
    <xdr:to>
      <xdr:col>20</xdr:col>
      <xdr:colOff>9525</xdr:colOff>
      <xdr:row>38</xdr:row>
      <xdr:rowOff>65925</xdr:rowOff>
    </xdr:to>
    <xdr:sp macro="" textlink="">
      <xdr:nvSpPr>
        <xdr:cNvPr id="513" name="円/楕円 512"/>
        <xdr:cNvSpPr/>
      </xdr:nvSpPr>
      <xdr:spPr>
        <a:xfrm>
          <a:off x="13652500" y="6479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57052</xdr:rowOff>
    </xdr:from>
    <xdr:ext cx="469744" cy="259045"/>
    <xdr:sp macro="" textlink="">
      <xdr:nvSpPr>
        <xdr:cNvPr id="514" name="テキスト ボックス 513"/>
        <xdr:cNvSpPr txBox="1"/>
      </xdr:nvSpPr>
      <xdr:spPr>
        <a:xfrm>
          <a:off x="13468427" y="657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126790</xdr:rowOff>
    </xdr:from>
    <xdr:to>
      <xdr:col>18</xdr:col>
      <xdr:colOff>492125</xdr:colOff>
      <xdr:row>38</xdr:row>
      <xdr:rowOff>56941</xdr:rowOff>
    </xdr:to>
    <xdr:sp macro="" textlink="">
      <xdr:nvSpPr>
        <xdr:cNvPr id="515" name="円/楕円 514"/>
        <xdr:cNvSpPr/>
      </xdr:nvSpPr>
      <xdr:spPr>
        <a:xfrm>
          <a:off x="12763500" y="6470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48068</xdr:rowOff>
    </xdr:from>
    <xdr:ext cx="469744" cy="259045"/>
    <xdr:sp macro="" textlink="">
      <xdr:nvSpPr>
        <xdr:cNvPr id="516" name="テキスト ボックス 515"/>
        <xdr:cNvSpPr txBox="1"/>
      </xdr:nvSpPr>
      <xdr:spPr>
        <a:xfrm>
          <a:off x="12579427" y="656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15760</xdr:rowOff>
    </xdr:from>
    <xdr:to>
      <xdr:col>23</xdr:col>
      <xdr:colOff>517525</xdr:colOff>
      <xdr:row>78</xdr:row>
      <xdr:rowOff>22543</xdr:rowOff>
    </xdr:to>
    <xdr:cxnSp macro="">
      <xdr:nvCxnSpPr>
        <xdr:cNvPr id="604" name="直線コネクタ 603"/>
        <xdr:cNvCxnSpPr/>
      </xdr:nvCxnSpPr>
      <xdr:spPr>
        <a:xfrm flipV="1">
          <a:off x="15481300" y="13388860"/>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22543</xdr:rowOff>
    </xdr:from>
    <xdr:to>
      <xdr:col>22</xdr:col>
      <xdr:colOff>365125</xdr:colOff>
      <xdr:row>78</xdr:row>
      <xdr:rowOff>30753</xdr:rowOff>
    </xdr:to>
    <xdr:cxnSp macro="">
      <xdr:nvCxnSpPr>
        <xdr:cNvPr id="607" name="直線コネクタ 606"/>
        <xdr:cNvCxnSpPr/>
      </xdr:nvCxnSpPr>
      <xdr:spPr>
        <a:xfrm flipV="1">
          <a:off x="14592300" y="13395643"/>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30753</xdr:rowOff>
    </xdr:from>
    <xdr:to>
      <xdr:col>21</xdr:col>
      <xdr:colOff>161925</xdr:colOff>
      <xdr:row>78</xdr:row>
      <xdr:rowOff>42726</xdr:rowOff>
    </xdr:to>
    <xdr:cxnSp macro="">
      <xdr:nvCxnSpPr>
        <xdr:cNvPr id="610" name="直線コネクタ 609"/>
        <xdr:cNvCxnSpPr/>
      </xdr:nvCxnSpPr>
      <xdr:spPr>
        <a:xfrm flipV="1">
          <a:off x="13703300" y="13403853"/>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33696</xdr:rowOff>
    </xdr:from>
    <xdr:to>
      <xdr:col>19</xdr:col>
      <xdr:colOff>644525</xdr:colOff>
      <xdr:row>78</xdr:row>
      <xdr:rowOff>42726</xdr:rowOff>
    </xdr:to>
    <xdr:cxnSp macro="">
      <xdr:nvCxnSpPr>
        <xdr:cNvPr id="613" name="直線コネクタ 612"/>
        <xdr:cNvCxnSpPr/>
      </xdr:nvCxnSpPr>
      <xdr:spPr>
        <a:xfrm>
          <a:off x="12814300" y="1340679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136410</xdr:rowOff>
    </xdr:from>
    <xdr:to>
      <xdr:col>23</xdr:col>
      <xdr:colOff>568325</xdr:colOff>
      <xdr:row>78</xdr:row>
      <xdr:rowOff>66560</xdr:rowOff>
    </xdr:to>
    <xdr:sp macro="" textlink="">
      <xdr:nvSpPr>
        <xdr:cNvPr id="623" name="円/楕円 622"/>
        <xdr:cNvSpPr/>
      </xdr:nvSpPr>
      <xdr:spPr>
        <a:xfrm>
          <a:off x="16268700" y="133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51337</xdr:rowOff>
    </xdr:from>
    <xdr:ext cx="534377" cy="259045"/>
    <xdr:sp macro="" textlink="">
      <xdr:nvSpPr>
        <xdr:cNvPr id="624" name="公債費該当値テキスト"/>
        <xdr:cNvSpPr txBox="1"/>
      </xdr:nvSpPr>
      <xdr:spPr>
        <a:xfrm>
          <a:off x="16370300" y="132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143193</xdr:rowOff>
    </xdr:from>
    <xdr:to>
      <xdr:col>22</xdr:col>
      <xdr:colOff>415925</xdr:colOff>
      <xdr:row>78</xdr:row>
      <xdr:rowOff>73343</xdr:rowOff>
    </xdr:to>
    <xdr:sp macro="" textlink="">
      <xdr:nvSpPr>
        <xdr:cNvPr id="625" name="円/楕円 624"/>
        <xdr:cNvSpPr/>
      </xdr:nvSpPr>
      <xdr:spPr>
        <a:xfrm>
          <a:off x="15430500" y="13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64470</xdr:rowOff>
    </xdr:from>
    <xdr:ext cx="534377" cy="259045"/>
    <xdr:sp macro="" textlink="">
      <xdr:nvSpPr>
        <xdr:cNvPr id="626" name="テキスト ボックス 625"/>
        <xdr:cNvSpPr txBox="1"/>
      </xdr:nvSpPr>
      <xdr:spPr>
        <a:xfrm>
          <a:off x="15214111" y="134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151403</xdr:rowOff>
    </xdr:from>
    <xdr:to>
      <xdr:col>21</xdr:col>
      <xdr:colOff>212725</xdr:colOff>
      <xdr:row>78</xdr:row>
      <xdr:rowOff>81553</xdr:rowOff>
    </xdr:to>
    <xdr:sp macro="" textlink="">
      <xdr:nvSpPr>
        <xdr:cNvPr id="627" name="円/楕円 626"/>
        <xdr:cNvSpPr/>
      </xdr:nvSpPr>
      <xdr:spPr>
        <a:xfrm>
          <a:off x="14541500" y="133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72680</xdr:rowOff>
    </xdr:from>
    <xdr:ext cx="534377" cy="259045"/>
    <xdr:sp macro="" textlink="">
      <xdr:nvSpPr>
        <xdr:cNvPr id="628" name="テキスト ボックス 627"/>
        <xdr:cNvSpPr txBox="1"/>
      </xdr:nvSpPr>
      <xdr:spPr>
        <a:xfrm>
          <a:off x="14325111" y="134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163376</xdr:rowOff>
    </xdr:from>
    <xdr:to>
      <xdr:col>20</xdr:col>
      <xdr:colOff>9525</xdr:colOff>
      <xdr:row>78</xdr:row>
      <xdr:rowOff>93526</xdr:rowOff>
    </xdr:to>
    <xdr:sp macro="" textlink="">
      <xdr:nvSpPr>
        <xdr:cNvPr id="629" name="円/楕円 628"/>
        <xdr:cNvSpPr/>
      </xdr:nvSpPr>
      <xdr:spPr>
        <a:xfrm>
          <a:off x="13652500" y="133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84653</xdr:rowOff>
    </xdr:from>
    <xdr:ext cx="534377" cy="259045"/>
    <xdr:sp macro="" textlink="">
      <xdr:nvSpPr>
        <xdr:cNvPr id="630" name="テキスト ボックス 629"/>
        <xdr:cNvSpPr txBox="1"/>
      </xdr:nvSpPr>
      <xdr:spPr>
        <a:xfrm>
          <a:off x="13436111" y="134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154346</xdr:rowOff>
    </xdr:from>
    <xdr:to>
      <xdr:col>18</xdr:col>
      <xdr:colOff>492125</xdr:colOff>
      <xdr:row>78</xdr:row>
      <xdr:rowOff>84496</xdr:rowOff>
    </xdr:to>
    <xdr:sp macro="" textlink="">
      <xdr:nvSpPr>
        <xdr:cNvPr id="631" name="円/楕円 630"/>
        <xdr:cNvSpPr/>
      </xdr:nvSpPr>
      <xdr:spPr>
        <a:xfrm>
          <a:off x="12763500" y="133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75623</xdr:rowOff>
    </xdr:from>
    <xdr:ext cx="534377" cy="259045"/>
    <xdr:sp macro="" textlink="">
      <xdr:nvSpPr>
        <xdr:cNvPr id="632" name="テキスト ボックス 631"/>
        <xdr:cNvSpPr txBox="1"/>
      </xdr:nvSpPr>
      <xdr:spPr>
        <a:xfrm>
          <a:off x="12547111" y="134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84727</xdr:rowOff>
    </xdr:from>
    <xdr:to>
      <xdr:col>23</xdr:col>
      <xdr:colOff>517525</xdr:colOff>
      <xdr:row>98</xdr:row>
      <xdr:rowOff>115112</xdr:rowOff>
    </xdr:to>
    <xdr:cxnSp macro="">
      <xdr:nvCxnSpPr>
        <xdr:cNvPr id="659" name="直線コネクタ 658"/>
        <xdr:cNvCxnSpPr/>
      </xdr:nvCxnSpPr>
      <xdr:spPr>
        <a:xfrm>
          <a:off x="15481300" y="16886827"/>
          <a:ext cx="8382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63128</xdr:rowOff>
    </xdr:from>
    <xdr:to>
      <xdr:col>22</xdr:col>
      <xdr:colOff>365125</xdr:colOff>
      <xdr:row>98</xdr:row>
      <xdr:rowOff>84727</xdr:rowOff>
    </xdr:to>
    <xdr:cxnSp macro="">
      <xdr:nvCxnSpPr>
        <xdr:cNvPr id="662" name="直線コネクタ 661"/>
        <xdr:cNvCxnSpPr/>
      </xdr:nvCxnSpPr>
      <xdr:spPr>
        <a:xfrm>
          <a:off x="14592300" y="16865228"/>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164013</xdr:rowOff>
    </xdr:from>
    <xdr:to>
      <xdr:col>21</xdr:col>
      <xdr:colOff>161925</xdr:colOff>
      <xdr:row>98</xdr:row>
      <xdr:rowOff>63128</xdr:rowOff>
    </xdr:to>
    <xdr:cxnSp macro="">
      <xdr:nvCxnSpPr>
        <xdr:cNvPr id="665" name="直線コネクタ 664"/>
        <xdr:cNvCxnSpPr/>
      </xdr:nvCxnSpPr>
      <xdr:spPr>
        <a:xfrm>
          <a:off x="13703300" y="16794663"/>
          <a:ext cx="889000" cy="7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164013</xdr:rowOff>
    </xdr:from>
    <xdr:to>
      <xdr:col>19</xdr:col>
      <xdr:colOff>644525</xdr:colOff>
      <xdr:row>98</xdr:row>
      <xdr:rowOff>51515</xdr:rowOff>
    </xdr:to>
    <xdr:cxnSp macro="">
      <xdr:nvCxnSpPr>
        <xdr:cNvPr id="668" name="直線コネクタ 667"/>
        <xdr:cNvCxnSpPr/>
      </xdr:nvCxnSpPr>
      <xdr:spPr>
        <a:xfrm flipV="1">
          <a:off x="12814300" y="16794663"/>
          <a:ext cx="889000" cy="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64312</xdr:rowOff>
    </xdr:from>
    <xdr:to>
      <xdr:col>23</xdr:col>
      <xdr:colOff>568325</xdr:colOff>
      <xdr:row>98</xdr:row>
      <xdr:rowOff>165912</xdr:rowOff>
    </xdr:to>
    <xdr:sp macro="" textlink="">
      <xdr:nvSpPr>
        <xdr:cNvPr id="678" name="円/楕円 677"/>
        <xdr:cNvSpPr/>
      </xdr:nvSpPr>
      <xdr:spPr>
        <a:xfrm>
          <a:off x="16268700" y="168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9"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33927</xdr:rowOff>
    </xdr:from>
    <xdr:to>
      <xdr:col>22</xdr:col>
      <xdr:colOff>415925</xdr:colOff>
      <xdr:row>98</xdr:row>
      <xdr:rowOff>135527</xdr:rowOff>
    </xdr:to>
    <xdr:sp macro="" textlink="">
      <xdr:nvSpPr>
        <xdr:cNvPr id="680" name="円/楕円 679"/>
        <xdr:cNvSpPr/>
      </xdr:nvSpPr>
      <xdr:spPr>
        <a:xfrm>
          <a:off x="15430500" y="168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126654</xdr:rowOff>
    </xdr:from>
    <xdr:ext cx="534377" cy="259045"/>
    <xdr:sp macro="" textlink="">
      <xdr:nvSpPr>
        <xdr:cNvPr id="681" name="テキスト ボックス 680"/>
        <xdr:cNvSpPr txBox="1"/>
      </xdr:nvSpPr>
      <xdr:spPr>
        <a:xfrm>
          <a:off x="15214111" y="1692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12328</xdr:rowOff>
    </xdr:from>
    <xdr:to>
      <xdr:col>21</xdr:col>
      <xdr:colOff>212725</xdr:colOff>
      <xdr:row>98</xdr:row>
      <xdr:rowOff>113928</xdr:rowOff>
    </xdr:to>
    <xdr:sp macro="" textlink="">
      <xdr:nvSpPr>
        <xdr:cNvPr id="682" name="円/楕円 681"/>
        <xdr:cNvSpPr/>
      </xdr:nvSpPr>
      <xdr:spPr>
        <a:xfrm>
          <a:off x="14541500" y="168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105055</xdr:rowOff>
    </xdr:from>
    <xdr:ext cx="534377" cy="259045"/>
    <xdr:sp macro="" textlink="">
      <xdr:nvSpPr>
        <xdr:cNvPr id="683" name="テキスト ボックス 682"/>
        <xdr:cNvSpPr txBox="1"/>
      </xdr:nvSpPr>
      <xdr:spPr>
        <a:xfrm>
          <a:off x="14325111" y="169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113213</xdr:rowOff>
    </xdr:from>
    <xdr:to>
      <xdr:col>20</xdr:col>
      <xdr:colOff>9525</xdr:colOff>
      <xdr:row>98</xdr:row>
      <xdr:rowOff>43363</xdr:rowOff>
    </xdr:to>
    <xdr:sp macro="" textlink="">
      <xdr:nvSpPr>
        <xdr:cNvPr id="684" name="円/楕円 683"/>
        <xdr:cNvSpPr/>
      </xdr:nvSpPr>
      <xdr:spPr>
        <a:xfrm>
          <a:off x="136525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34490</xdr:rowOff>
    </xdr:from>
    <xdr:ext cx="534377" cy="259045"/>
    <xdr:sp macro="" textlink="">
      <xdr:nvSpPr>
        <xdr:cNvPr id="685" name="テキスト ボックス 684"/>
        <xdr:cNvSpPr txBox="1"/>
      </xdr:nvSpPr>
      <xdr:spPr>
        <a:xfrm>
          <a:off x="13436111" y="168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715</xdr:rowOff>
    </xdr:from>
    <xdr:to>
      <xdr:col>18</xdr:col>
      <xdr:colOff>492125</xdr:colOff>
      <xdr:row>98</xdr:row>
      <xdr:rowOff>102315</xdr:rowOff>
    </xdr:to>
    <xdr:sp macro="" textlink="">
      <xdr:nvSpPr>
        <xdr:cNvPr id="686" name="円/楕円 685"/>
        <xdr:cNvSpPr/>
      </xdr:nvSpPr>
      <xdr:spPr>
        <a:xfrm>
          <a:off x="12763500" y="168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93442</xdr:rowOff>
    </xdr:from>
    <xdr:ext cx="534377" cy="259045"/>
    <xdr:sp macro="" textlink="">
      <xdr:nvSpPr>
        <xdr:cNvPr id="687" name="テキスト ボックス 686"/>
        <xdr:cNvSpPr txBox="1"/>
      </xdr:nvSpPr>
      <xdr:spPr>
        <a:xfrm>
          <a:off x="12547111" y="168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124841</xdr:rowOff>
    </xdr:from>
    <xdr:to>
      <xdr:col>32</xdr:col>
      <xdr:colOff>187325</xdr:colOff>
      <xdr:row>38</xdr:row>
      <xdr:rowOff>129504</xdr:rowOff>
    </xdr:to>
    <xdr:cxnSp macro="">
      <xdr:nvCxnSpPr>
        <xdr:cNvPr id="714" name="直線コネクタ 713"/>
        <xdr:cNvCxnSpPr/>
      </xdr:nvCxnSpPr>
      <xdr:spPr>
        <a:xfrm>
          <a:off x="21323300" y="663994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121961</xdr:rowOff>
    </xdr:from>
    <xdr:to>
      <xdr:col>31</xdr:col>
      <xdr:colOff>34925</xdr:colOff>
      <xdr:row>38</xdr:row>
      <xdr:rowOff>124841</xdr:rowOff>
    </xdr:to>
    <xdr:cxnSp macro="">
      <xdr:nvCxnSpPr>
        <xdr:cNvPr id="717" name="直線コネクタ 716"/>
        <xdr:cNvCxnSpPr/>
      </xdr:nvCxnSpPr>
      <xdr:spPr>
        <a:xfrm>
          <a:off x="20434300" y="663706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120269</xdr:rowOff>
    </xdr:from>
    <xdr:to>
      <xdr:col>29</xdr:col>
      <xdr:colOff>517525</xdr:colOff>
      <xdr:row>38</xdr:row>
      <xdr:rowOff>121961</xdr:rowOff>
    </xdr:to>
    <xdr:cxnSp macro="">
      <xdr:nvCxnSpPr>
        <xdr:cNvPr id="720" name="直線コネクタ 719"/>
        <xdr:cNvCxnSpPr/>
      </xdr:nvCxnSpPr>
      <xdr:spPr>
        <a:xfrm>
          <a:off x="19545300" y="663536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119995</xdr:rowOff>
    </xdr:from>
    <xdr:to>
      <xdr:col>28</xdr:col>
      <xdr:colOff>314325</xdr:colOff>
      <xdr:row>38</xdr:row>
      <xdr:rowOff>120269</xdr:rowOff>
    </xdr:to>
    <xdr:cxnSp macro="">
      <xdr:nvCxnSpPr>
        <xdr:cNvPr id="723" name="直線コネクタ 722"/>
        <xdr:cNvCxnSpPr/>
      </xdr:nvCxnSpPr>
      <xdr:spPr>
        <a:xfrm>
          <a:off x="18656300" y="663509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78704</xdr:rowOff>
    </xdr:from>
    <xdr:to>
      <xdr:col>32</xdr:col>
      <xdr:colOff>238125</xdr:colOff>
      <xdr:row>39</xdr:row>
      <xdr:rowOff>8854</xdr:rowOff>
    </xdr:to>
    <xdr:sp macro="" textlink="">
      <xdr:nvSpPr>
        <xdr:cNvPr id="733" name="円/楕円 732"/>
        <xdr:cNvSpPr/>
      </xdr:nvSpPr>
      <xdr:spPr>
        <a:xfrm>
          <a:off x="221107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165081</xdr:rowOff>
    </xdr:from>
    <xdr:ext cx="378565" cy="259045"/>
    <xdr:sp macro="" textlink="">
      <xdr:nvSpPr>
        <xdr:cNvPr id="734" name="投資及び出資金該当値テキスト"/>
        <xdr:cNvSpPr txBox="1"/>
      </xdr:nvSpPr>
      <xdr:spPr>
        <a:xfrm>
          <a:off x="22212300" y="650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74041</xdr:rowOff>
    </xdr:from>
    <xdr:to>
      <xdr:col>31</xdr:col>
      <xdr:colOff>85725</xdr:colOff>
      <xdr:row>39</xdr:row>
      <xdr:rowOff>4191</xdr:rowOff>
    </xdr:to>
    <xdr:sp macro="" textlink="">
      <xdr:nvSpPr>
        <xdr:cNvPr id="735" name="円/楕円 734"/>
        <xdr:cNvSpPr/>
      </xdr:nvSpPr>
      <xdr:spPr>
        <a:xfrm>
          <a:off x="2127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166768</xdr:rowOff>
    </xdr:from>
    <xdr:ext cx="378565" cy="259045"/>
    <xdr:sp macro="" textlink="">
      <xdr:nvSpPr>
        <xdr:cNvPr id="736" name="テキスト ボックス 735"/>
        <xdr:cNvSpPr txBox="1"/>
      </xdr:nvSpPr>
      <xdr:spPr>
        <a:xfrm>
          <a:off x="21134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71161</xdr:rowOff>
    </xdr:from>
    <xdr:to>
      <xdr:col>29</xdr:col>
      <xdr:colOff>568325</xdr:colOff>
      <xdr:row>39</xdr:row>
      <xdr:rowOff>1311</xdr:rowOff>
    </xdr:to>
    <xdr:sp macro="" textlink="">
      <xdr:nvSpPr>
        <xdr:cNvPr id="737" name="円/楕円 736"/>
        <xdr:cNvSpPr/>
      </xdr:nvSpPr>
      <xdr:spPr>
        <a:xfrm>
          <a:off x="20383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163888</xdr:rowOff>
    </xdr:from>
    <xdr:ext cx="378565" cy="259045"/>
    <xdr:sp macro="" textlink="">
      <xdr:nvSpPr>
        <xdr:cNvPr id="738" name="テキスト ボックス 737"/>
        <xdr:cNvSpPr txBox="1"/>
      </xdr:nvSpPr>
      <xdr:spPr>
        <a:xfrm>
          <a:off x="20245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69469</xdr:rowOff>
    </xdr:from>
    <xdr:to>
      <xdr:col>28</xdr:col>
      <xdr:colOff>365125</xdr:colOff>
      <xdr:row>38</xdr:row>
      <xdr:rowOff>171069</xdr:rowOff>
    </xdr:to>
    <xdr:sp macro="" textlink="">
      <xdr:nvSpPr>
        <xdr:cNvPr id="739" name="円/楕円 738"/>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162196</xdr:rowOff>
    </xdr:from>
    <xdr:ext cx="378565" cy="259045"/>
    <xdr:sp macro="" textlink="">
      <xdr:nvSpPr>
        <xdr:cNvPr id="740" name="テキスト ボックス 739"/>
        <xdr:cNvSpPr txBox="1"/>
      </xdr:nvSpPr>
      <xdr:spPr>
        <a:xfrm>
          <a:off x="19356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69195</xdr:rowOff>
    </xdr:from>
    <xdr:to>
      <xdr:col>27</xdr:col>
      <xdr:colOff>161925</xdr:colOff>
      <xdr:row>38</xdr:row>
      <xdr:rowOff>170795</xdr:rowOff>
    </xdr:to>
    <xdr:sp macro="" textlink="">
      <xdr:nvSpPr>
        <xdr:cNvPr id="741" name="円/楕円 740"/>
        <xdr:cNvSpPr/>
      </xdr:nvSpPr>
      <xdr:spPr>
        <a:xfrm>
          <a:off x="18605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161922</xdr:rowOff>
    </xdr:from>
    <xdr:ext cx="378565" cy="259045"/>
    <xdr:sp macro="" textlink="">
      <xdr:nvSpPr>
        <xdr:cNvPr id="742" name="テキスト ボックス 741"/>
        <xdr:cNvSpPr txBox="1"/>
      </xdr:nvSpPr>
      <xdr:spPr>
        <a:xfrm>
          <a:off x="18467017" y="667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27877</xdr:rowOff>
    </xdr:from>
    <xdr:to>
      <xdr:col>32</xdr:col>
      <xdr:colOff>187325</xdr:colOff>
      <xdr:row>59</xdr:row>
      <xdr:rowOff>32220</xdr:rowOff>
    </xdr:to>
    <xdr:cxnSp macro="">
      <xdr:nvCxnSpPr>
        <xdr:cNvPr id="771" name="直線コネクタ 770"/>
        <xdr:cNvCxnSpPr/>
      </xdr:nvCxnSpPr>
      <xdr:spPr>
        <a:xfrm>
          <a:off x="21323300" y="1014342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27877</xdr:rowOff>
    </xdr:from>
    <xdr:to>
      <xdr:col>31</xdr:col>
      <xdr:colOff>34925</xdr:colOff>
      <xdr:row>59</xdr:row>
      <xdr:rowOff>29743</xdr:rowOff>
    </xdr:to>
    <xdr:cxnSp macro="">
      <xdr:nvCxnSpPr>
        <xdr:cNvPr id="774" name="直線コネクタ 773"/>
        <xdr:cNvCxnSpPr/>
      </xdr:nvCxnSpPr>
      <xdr:spPr>
        <a:xfrm flipV="1">
          <a:off x="20434300" y="10143427"/>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28410</xdr:rowOff>
    </xdr:from>
    <xdr:to>
      <xdr:col>29</xdr:col>
      <xdr:colOff>517525</xdr:colOff>
      <xdr:row>59</xdr:row>
      <xdr:rowOff>29743</xdr:rowOff>
    </xdr:to>
    <xdr:cxnSp macro="">
      <xdr:nvCxnSpPr>
        <xdr:cNvPr id="777" name="直線コネクタ 776"/>
        <xdr:cNvCxnSpPr/>
      </xdr:nvCxnSpPr>
      <xdr:spPr>
        <a:xfrm>
          <a:off x="19545300" y="1014396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24600</xdr:rowOff>
    </xdr:from>
    <xdr:to>
      <xdr:col>28</xdr:col>
      <xdr:colOff>314325</xdr:colOff>
      <xdr:row>59</xdr:row>
      <xdr:rowOff>28410</xdr:rowOff>
    </xdr:to>
    <xdr:cxnSp macro="">
      <xdr:nvCxnSpPr>
        <xdr:cNvPr id="780" name="直線コネクタ 779"/>
        <xdr:cNvCxnSpPr/>
      </xdr:nvCxnSpPr>
      <xdr:spPr>
        <a:xfrm>
          <a:off x="18656300" y="10140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152870</xdr:rowOff>
    </xdr:from>
    <xdr:to>
      <xdr:col>32</xdr:col>
      <xdr:colOff>238125</xdr:colOff>
      <xdr:row>59</xdr:row>
      <xdr:rowOff>83020</xdr:rowOff>
    </xdr:to>
    <xdr:sp macro="" textlink="">
      <xdr:nvSpPr>
        <xdr:cNvPr id="790" name="円/楕円 789"/>
        <xdr:cNvSpPr/>
      </xdr:nvSpPr>
      <xdr:spPr>
        <a:xfrm>
          <a:off x="22110700" y="100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67797</xdr:rowOff>
    </xdr:from>
    <xdr:ext cx="378565" cy="259045"/>
    <xdr:sp macro="" textlink="">
      <xdr:nvSpPr>
        <xdr:cNvPr id="791" name="貸付金該当値テキスト"/>
        <xdr:cNvSpPr txBox="1"/>
      </xdr:nvSpPr>
      <xdr:spPr>
        <a:xfrm>
          <a:off x="22212300" y="100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148527</xdr:rowOff>
    </xdr:from>
    <xdr:to>
      <xdr:col>31</xdr:col>
      <xdr:colOff>85725</xdr:colOff>
      <xdr:row>59</xdr:row>
      <xdr:rowOff>78677</xdr:rowOff>
    </xdr:to>
    <xdr:sp macro="" textlink="">
      <xdr:nvSpPr>
        <xdr:cNvPr id="792" name="円/楕円 791"/>
        <xdr:cNvSpPr/>
      </xdr:nvSpPr>
      <xdr:spPr>
        <a:xfrm>
          <a:off x="21272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69804</xdr:rowOff>
    </xdr:from>
    <xdr:ext cx="378565" cy="259045"/>
    <xdr:sp macro="" textlink="">
      <xdr:nvSpPr>
        <xdr:cNvPr id="793" name="テキスト ボックス 792"/>
        <xdr:cNvSpPr txBox="1"/>
      </xdr:nvSpPr>
      <xdr:spPr>
        <a:xfrm>
          <a:off x="21134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150393</xdr:rowOff>
    </xdr:from>
    <xdr:to>
      <xdr:col>29</xdr:col>
      <xdr:colOff>568325</xdr:colOff>
      <xdr:row>59</xdr:row>
      <xdr:rowOff>80543</xdr:rowOff>
    </xdr:to>
    <xdr:sp macro="" textlink="">
      <xdr:nvSpPr>
        <xdr:cNvPr id="794" name="円/楕円 793"/>
        <xdr:cNvSpPr/>
      </xdr:nvSpPr>
      <xdr:spPr>
        <a:xfrm>
          <a:off x="20383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71670</xdr:rowOff>
    </xdr:from>
    <xdr:ext cx="378565" cy="259045"/>
    <xdr:sp macro="" textlink="">
      <xdr:nvSpPr>
        <xdr:cNvPr id="795" name="テキスト ボックス 794"/>
        <xdr:cNvSpPr txBox="1"/>
      </xdr:nvSpPr>
      <xdr:spPr>
        <a:xfrm>
          <a:off x="20245017" y="1018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149060</xdr:rowOff>
    </xdr:from>
    <xdr:to>
      <xdr:col>28</xdr:col>
      <xdr:colOff>365125</xdr:colOff>
      <xdr:row>59</xdr:row>
      <xdr:rowOff>79210</xdr:rowOff>
    </xdr:to>
    <xdr:sp macro="" textlink="">
      <xdr:nvSpPr>
        <xdr:cNvPr id="796" name="円/楕円 795"/>
        <xdr:cNvSpPr/>
      </xdr:nvSpPr>
      <xdr:spPr>
        <a:xfrm>
          <a:off x="19494500" y="100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70337</xdr:rowOff>
    </xdr:from>
    <xdr:ext cx="378565" cy="259045"/>
    <xdr:sp macro="" textlink="">
      <xdr:nvSpPr>
        <xdr:cNvPr id="797" name="テキスト ボックス 796"/>
        <xdr:cNvSpPr txBox="1"/>
      </xdr:nvSpPr>
      <xdr:spPr>
        <a:xfrm>
          <a:off x="19356017" y="1018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145250</xdr:rowOff>
    </xdr:from>
    <xdr:to>
      <xdr:col>27</xdr:col>
      <xdr:colOff>161925</xdr:colOff>
      <xdr:row>59</xdr:row>
      <xdr:rowOff>75400</xdr:rowOff>
    </xdr:to>
    <xdr:sp macro="" textlink="">
      <xdr:nvSpPr>
        <xdr:cNvPr id="798" name="円/楕円 797"/>
        <xdr:cNvSpPr/>
      </xdr:nvSpPr>
      <xdr:spPr>
        <a:xfrm>
          <a:off x="18605500" y="100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66527</xdr:rowOff>
    </xdr:from>
    <xdr:ext cx="378565" cy="259045"/>
    <xdr:sp macro="" textlink="">
      <xdr:nvSpPr>
        <xdr:cNvPr id="799" name="テキスト ボックス 798"/>
        <xdr:cNvSpPr txBox="1"/>
      </xdr:nvSpPr>
      <xdr:spPr>
        <a:xfrm>
          <a:off x="18467017" y="1018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88286</xdr:rowOff>
    </xdr:from>
    <xdr:to>
      <xdr:col>32</xdr:col>
      <xdr:colOff>187325</xdr:colOff>
      <xdr:row>76</xdr:row>
      <xdr:rowOff>95907</xdr:rowOff>
    </xdr:to>
    <xdr:cxnSp macro="">
      <xdr:nvCxnSpPr>
        <xdr:cNvPr id="830" name="直線コネクタ 829"/>
        <xdr:cNvCxnSpPr/>
      </xdr:nvCxnSpPr>
      <xdr:spPr>
        <a:xfrm flipV="1">
          <a:off x="21323300" y="13118486"/>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94306</xdr:rowOff>
    </xdr:from>
    <xdr:to>
      <xdr:col>31</xdr:col>
      <xdr:colOff>34925</xdr:colOff>
      <xdr:row>76</xdr:row>
      <xdr:rowOff>95907</xdr:rowOff>
    </xdr:to>
    <xdr:cxnSp macro="">
      <xdr:nvCxnSpPr>
        <xdr:cNvPr id="833" name="直線コネクタ 832"/>
        <xdr:cNvCxnSpPr/>
      </xdr:nvCxnSpPr>
      <xdr:spPr>
        <a:xfrm>
          <a:off x="20434300" y="1312450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94306</xdr:rowOff>
    </xdr:from>
    <xdr:to>
      <xdr:col>29</xdr:col>
      <xdr:colOff>517525</xdr:colOff>
      <xdr:row>76</xdr:row>
      <xdr:rowOff>96114</xdr:rowOff>
    </xdr:to>
    <xdr:cxnSp macro="">
      <xdr:nvCxnSpPr>
        <xdr:cNvPr id="836" name="直線コネクタ 835"/>
        <xdr:cNvCxnSpPr/>
      </xdr:nvCxnSpPr>
      <xdr:spPr>
        <a:xfrm flipV="1">
          <a:off x="19545300" y="13124506"/>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68659</xdr:rowOff>
    </xdr:from>
    <xdr:to>
      <xdr:col>28</xdr:col>
      <xdr:colOff>314325</xdr:colOff>
      <xdr:row>76</xdr:row>
      <xdr:rowOff>96114</xdr:rowOff>
    </xdr:to>
    <xdr:cxnSp macro="">
      <xdr:nvCxnSpPr>
        <xdr:cNvPr id="839" name="直線コネクタ 838"/>
        <xdr:cNvCxnSpPr/>
      </xdr:nvCxnSpPr>
      <xdr:spPr>
        <a:xfrm>
          <a:off x="18656300" y="13098859"/>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37486</xdr:rowOff>
    </xdr:from>
    <xdr:to>
      <xdr:col>32</xdr:col>
      <xdr:colOff>238125</xdr:colOff>
      <xdr:row>76</xdr:row>
      <xdr:rowOff>139086</xdr:rowOff>
    </xdr:to>
    <xdr:sp macro="" textlink="">
      <xdr:nvSpPr>
        <xdr:cNvPr id="849" name="円/楕円 848"/>
        <xdr:cNvSpPr/>
      </xdr:nvSpPr>
      <xdr:spPr>
        <a:xfrm>
          <a:off x="22110700" y="13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15913</xdr:rowOff>
    </xdr:from>
    <xdr:ext cx="534377" cy="259045"/>
    <xdr:sp macro="" textlink="">
      <xdr:nvSpPr>
        <xdr:cNvPr id="850" name="繰出金該当値テキスト"/>
        <xdr:cNvSpPr txBox="1"/>
      </xdr:nvSpPr>
      <xdr:spPr>
        <a:xfrm>
          <a:off x="22212300" y="130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45107</xdr:rowOff>
    </xdr:from>
    <xdr:to>
      <xdr:col>31</xdr:col>
      <xdr:colOff>85725</xdr:colOff>
      <xdr:row>76</xdr:row>
      <xdr:rowOff>146707</xdr:rowOff>
    </xdr:to>
    <xdr:sp macro="" textlink="">
      <xdr:nvSpPr>
        <xdr:cNvPr id="851" name="円/楕円 850"/>
        <xdr:cNvSpPr/>
      </xdr:nvSpPr>
      <xdr:spPr>
        <a:xfrm>
          <a:off x="21272500" y="130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137834</xdr:rowOff>
    </xdr:from>
    <xdr:ext cx="534377" cy="259045"/>
    <xdr:sp macro="" textlink="">
      <xdr:nvSpPr>
        <xdr:cNvPr id="852" name="テキスト ボックス 851"/>
        <xdr:cNvSpPr txBox="1"/>
      </xdr:nvSpPr>
      <xdr:spPr>
        <a:xfrm>
          <a:off x="21056111" y="131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43506</xdr:rowOff>
    </xdr:from>
    <xdr:to>
      <xdr:col>29</xdr:col>
      <xdr:colOff>568325</xdr:colOff>
      <xdr:row>76</xdr:row>
      <xdr:rowOff>145106</xdr:rowOff>
    </xdr:to>
    <xdr:sp macro="" textlink="">
      <xdr:nvSpPr>
        <xdr:cNvPr id="853" name="円/楕円 852"/>
        <xdr:cNvSpPr/>
      </xdr:nvSpPr>
      <xdr:spPr>
        <a:xfrm>
          <a:off x="20383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136233</xdr:rowOff>
    </xdr:from>
    <xdr:ext cx="534377" cy="259045"/>
    <xdr:sp macro="" textlink="">
      <xdr:nvSpPr>
        <xdr:cNvPr id="854" name="テキスト ボックス 853"/>
        <xdr:cNvSpPr txBox="1"/>
      </xdr:nvSpPr>
      <xdr:spPr>
        <a:xfrm>
          <a:off x="20167111" y="131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45314</xdr:rowOff>
    </xdr:from>
    <xdr:to>
      <xdr:col>28</xdr:col>
      <xdr:colOff>365125</xdr:colOff>
      <xdr:row>76</xdr:row>
      <xdr:rowOff>146914</xdr:rowOff>
    </xdr:to>
    <xdr:sp macro="" textlink="">
      <xdr:nvSpPr>
        <xdr:cNvPr id="855" name="円/楕円 854"/>
        <xdr:cNvSpPr/>
      </xdr:nvSpPr>
      <xdr:spPr>
        <a:xfrm>
          <a:off x="19494500" y="130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138041</xdr:rowOff>
    </xdr:from>
    <xdr:ext cx="534377" cy="259045"/>
    <xdr:sp macro="" textlink="">
      <xdr:nvSpPr>
        <xdr:cNvPr id="856" name="テキスト ボックス 855"/>
        <xdr:cNvSpPr txBox="1"/>
      </xdr:nvSpPr>
      <xdr:spPr>
        <a:xfrm>
          <a:off x="19278111" y="131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17859</xdr:rowOff>
    </xdr:from>
    <xdr:to>
      <xdr:col>27</xdr:col>
      <xdr:colOff>161925</xdr:colOff>
      <xdr:row>76</xdr:row>
      <xdr:rowOff>119459</xdr:rowOff>
    </xdr:to>
    <xdr:sp macro="" textlink="">
      <xdr:nvSpPr>
        <xdr:cNvPr id="857" name="円/楕円 856"/>
        <xdr:cNvSpPr/>
      </xdr:nvSpPr>
      <xdr:spPr>
        <a:xfrm>
          <a:off x="18605500" y="130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110586</xdr:rowOff>
    </xdr:from>
    <xdr:ext cx="534377" cy="259045"/>
    <xdr:sp macro="" textlink="">
      <xdr:nvSpPr>
        <xdr:cNvPr id="858" name="テキスト ボックス 857"/>
        <xdr:cNvSpPr txBox="1"/>
      </xdr:nvSpPr>
      <xdr:spPr>
        <a:xfrm>
          <a:off x="18389111" y="131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普通建設事業費は住民一人当たり９６，５６６円となっており，</a:t>
          </a:r>
          <a:r>
            <a:rPr kumimoji="1" lang="ja-JP" altLang="en-US" sz="1200">
              <a:solidFill>
                <a:schemeClr val="dk1"/>
              </a:solidFill>
              <a:effectLst/>
              <a:latin typeface="+mn-lt"/>
              <a:ea typeface="+mn-ea"/>
              <a:cs typeface="+mn-cs"/>
            </a:rPr>
            <a:t>そのうち新規整備は，７３，４４０円となっている。</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・全国・県平均</a:t>
          </a:r>
          <a:r>
            <a:rPr kumimoji="1" lang="ja-JP" altLang="ja-JP" sz="1200">
              <a:solidFill>
                <a:schemeClr val="dk1"/>
              </a:solidFill>
              <a:effectLst/>
              <a:latin typeface="+mn-lt"/>
              <a:ea typeface="+mn-ea"/>
              <a:cs typeface="+mn-cs"/>
            </a:rPr>
            <a:t>と比較して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一人当たりコストが高い状況となっている。これは，小学校建設や庁舎改修等の</a:t>
          </a:r>
          <a:r>
            <a:rPr kumimoji="1" lang="ja-JP" altLang="en-US" sz="1200">
              <a:solidFill>
                <a:schemeClr val="dk1"/>
              </a:solidFill>
              <a:effectLst/>
              <a:latin typeface="+mn-lt"/>
              <a:ea typeface="+mn-ea"/>
              <a:cs typeface="+mn-cs"/>
            </a:rPr>
            <a:t>大規模</a:t>
          </a:r>
          <a:r>
            <a:rPr kumimoji="1" lang="ja-JP" altLang="ja-JP" sz="1200">
              <a:solidFill>
                <a:schemeClr val="dk1"/>
              </a:solidFill>
              <a:effectLst/>
              <a:latin typeface="+mn-lt"/>
              <a:ea typeface="+mn-ea"/>
              <a:cs typeface="+mn-cs"/>
            </a:rPr>
            <a:t>事業によるものである。</a:t>
          </a:r>
        </a:p>
        <a:p>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大規模事業完了後は新規設備分が減少するが維持補修費や公債費が増加する見込であるため，公債費の推移を見極めつつ，市の財政運営に努めていく</a:t>
          </a:r>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50,323
49,905
79.16
20,671,049
20,108,647
427,315
11,470,360
21,493,571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69814</xdr:rowOff>
    </xdr:from>
    <xdr:to>
      <xdr:col>6</xdr:col>
      <xdr:colOff>511175</xdr:colOff>
      <xdr:row>39</xdr:row>
      <xdr:rowOff>81244</xdr:rowOff>
    </xdr:to>
    <xdr:cxnSp macro="">
      <xdr:nvCxnSpPr>
        <xdr:cNvPr id="63" name="直線コネクタ 62"/>
        <xdr:cNvCxnSpPr/>
      </xdr:nvCxnSpPr>
      <xdr:spPr>
        <a:xfrm flipV="1">
          <a:off x="3797300" y="658491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81244</xdr:rowOff>
    </xdr:from>
    <xdr:to>
      <xdr:col>5</xdr:col>
      <xdr:colOff>358775</xdr:colOff>
      <xdr:row>39</xdr:row>
      <xdr:rowOff>113247</xdr:rowOff>
    </xdr:to>
    <xdr:cxnSp macro="">
      <xdr:nvCxnSpPr>
        <xdr:cNvPr id="66" name="直線コネクタ 65"/>
        <xdr:cNvCxnSpPr/>
      </xdr:nvCxnSpPr>
      <xdr:spPr>
        <a:xfrm flipV="1">
          <a:off x="2908300" y="6767794"/>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100185</xdr:rowOff>
    </xdr:from>
    <xdr:to>
      <xdr:col>4</xdr:col>
      <xdr:colOff>155575</xdr:colOff>
      <xdr:row>39</xdr:row>
      <xdr:rowOff>113247</xdr:rowOff>
    </xdr:to>
    <xdr:cxnSp macro="">
      <xdr:nvCxnSpPr>
        <xdr:cNvPr id="69" name="直線コネクタ 68"/>
        <xdr:cNvCxnSpPr/>
      </xdr:nvCxnSpPr>
      <xdr:spPr>
        <a:xfrm>
          <a:off x="2019300" y="678673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159294</xdr:rowOff>
    </xdr:from>
    <xdr:to>
      <xdr:col>2</xdr:col>
      <xdr:colOff>638175</xdr:colOff>
      <xdr:row>39</xdr:row>
      <xdr:rowOff>100185</xdr:rowOff>
    </xdr:to>
    <xdr:cxnSp macro="">
      <xdr:nvCxnSpPr>
        <xdr:cNvPr id="72" name="直線コネクタ 71"/>
        <xdr:cNvCxnSpPr/>
      </xdr:nvCxnSpPr>
      <xdr:spPr>
        <a:xfrm>
          <a:off x="1130300" y="6502944"/>
          <a:ext cx="889000" cy="2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19014</xdr:rowOff>
    </xdr:from>
    <xdr:to>
      <xdr:col>6</xdr:col>
      <xdr:colOff>561975</xdr:colOff>
      <xdr:row>38</xdr:row>
      <xdr:rowOff>120614</xdr:rowOff>
    </xdr:to>
    <xdr:sp macro="" textlink="">
      <xdr:nvSpPr>
        <xdr:cNvPr id="82" name="円/楕円 81"/>
        <xdr:cNvSpPr/>
      </xdr:nvSpPr>
      <xdr:spPr>
        <a:xfrm>
          <a:off x="45847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105391</xdr:rowOff>
    </xdr:from>
    <xdr:ext cx="469744" cy="259045"/>
    <xdr:sp macro="" textlink="">
      <xdr:nvSpPr>
        <xdr:cNvPr id="83" name="議会費該当値テキスト"/>
        <xdr:cNvSpPr txBox="1"/>
      </xdr:nvSpPr>
      <xdr:spPr>
        <a:xfrm>
          <a:off x="4686300" y="644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30444</xdr:rowOff>
    </xdr:from>
    <xdr:to>
      <xdr:col>5</xdr:col>
      <xdr:colOff>409575</xdr:colOff>
      <xdr:row>39</xdr:row>
      <xdr:rowOff>132044</xdr:rowOff>
    </xdr:to>
    <xdr:sp macro="" textlink="">
      <xdr:nvSpPr>
        <xdr:cNvPr id="84" name="円/楕円 83"/>
        <xdr:cNvSpPr/>
      </xdr:nvSpPr>
      <xdr:spPr>
        <a:xfrm>
          <a:off x="3746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123171</xdr:rowOff>
    </xdr:from>
    <xdr:ext cx="469744" cy="259045"/>
    <xdr:sp macro="" textlink="">
      <xdr:nvSpPr>
        <xdr:cNvPr id="85" name="テキスト ボックス 84"/>
        <xdr:cNvSpPr txBox="1"/>
      </xdr:nvSpPr>
      <xdr:spPr>
        <a:xfrm>
          <a:off x="3562427" y="680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62447</xdr:rowOff>
    </xdr:from>
    <xdr:to>
      <xdr:col>4</xdr:col>
      <xdr:colOff>206375</xdr:colOff>
      <xdr:row>39</xdr:row>
      <xdr:rowOff>164047</xdr:rowOff>
    </xdr:to>
    <xdr:sp macro="" textlink="">
      <xdr:nvSpPr>
        <xdr:cNvPr id="86" name="円/楕円 85"/>
        <xdr:cNvSpPr/>
      </xdr:nvSpPr>
      <xdr:spPr>
        <a:xfrm>
          <a:off x="2857500" y="67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155174</xdr:rowOff>
    </xdr:from>
    <xdr:ext cx="469744" cy="259045"/>
    <xdr:sp macro="" textlink="">
      <xdr:nvSpPr>
        <xdr:cNvPr id="87" name="テキスト ボックス 86"/>
        <xdr:cNvSpPr txBox="1"/>
      </xdr:nvSpPr>
      <xdr:spPr>
        <a:xfrm>
          <a:off x="2673427" y="684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49385</xdr:rowOff>
    </xdr:from>
    <xdr:to>
      <xdr:col>3</xdr:col>
      <xdr:colOff>3175</xdr:colOff>
      <xdr:row>39</xdr:row>
      <xdr:rowOff>150985</xdr:rowOff>
    </xdr:to>
    <xdr:sp macro="" textlink="">
      <xdr:nvSpPr>
        <xdr:cNvPr id="88" name="円/楕円 87"/>
        <xdr:cNvSpPr/>
      </xdr:nvSpPr>
      <xdr:spPr>
        <a:xfrm>
          <a:off x="1968500" y="67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142112</xdr:rowOff>
    </xdr:from>
    <xdr:ext cx="469744" cy="259045"/>
    <xdr:sp macro="" textlink="">
      <xdr:nvSpPr>
        <xdr:cNvPr id="89" name="テキスト ボックス 88"/>
        <xdr:cNvSpPr txBox="1"/>
      </xdr:nvSpPr>
      <xdr:spPr>
        <a:xfrm>
          <a:off x="1784427" y="682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108494</xdr:rowOff>
    </xdr:from>
    <xdr:to>
      <xdr:col>1</xdr:col>
      <xdr:colOff>485775</xdr:colOff>
      <xdr:row>38</xdr:row>
      <xdr:rowOff>38644</xdr:rowOff>
    </xdr:to>
    <xdr:sp macro="" textlink="">
      <xdr:nvSpPr>
        <xdr:cNvPr id="90" name="円/楕円 89"/>
        <xdr:cNvSpPr/>
      </xdr:nvSpPr>
      <xdr:spPr>
        <a:xfrm>
          <a:off x="1079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29771</xdr:rowOff>
    </xdr:from>
    <xdr:ext cx="469744" cy="259045"/>
    <xdr:sp macro="" textlink="">
      <xdr:nvSpPr>
        <xdr:cNvPr id="91" name="テキスト ボックス 90"/>
        <xdr:cNvSpPr txBox="1"/>
      </xdr:nvSpPr>
      <xdr:spPr>
        <a:xfrm>
          <a:off x="895427" y="65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126693</xdr:rowOff>
    </xdr:from>
    <xdr:to>
      <xdr:col>6</xdr:col>
      <xdr:colOff>511175</xdr:colOff>
      <xdr:row>58</xdr:row>
      <xdr:rowOff>30296</xdr:rowOff>
    </xdr:to>
    <xdr:cxnSp macro="">
      <xdr:nvCxnSpPr>
        <xdr:cNvPr id="120" name="直線コネクタ 119"/>
        <xdr:cNvCxnSpPr/>
      </xdr:nvCxnSpPr>
      <xdr:spPr>
        <a:xfrm flipV="1">
          <a:off x="3797300" y="9899343"/>
          <a:ext cx="838200" cy="7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22424</xdr:rowOff>
    </xdr:from>
    <xdr:to>
      <xdr:col>5</xdr:col>
      <xdr:colOff>358775</xdr:colOff>
      <xdr:row>58</xdr:row>
      <xdr:rowOff>30296</xdr:rowOff>
    </xdr:to>
    <xdr:cxnSp macro="">
      <xdr:nvCxnSpPr>
        <xdr:cNvPr id="123" name="直線コネクタ 122"/>
        <xdr:cNvCxnSpPr/>
      </xdr:nvCxnSpPr>
      <xdr:spPr>
        <a:xfrm>
          <a:off x="2908300" y="996652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112961</xdr:rowOff>
    </xdr:from>
    <xdr:to>
      <xdr:col>4</xdr:col>
      <xdr:colOff>155575</xdr:colOff>
      <xdr:row>58</xdr:row>
      <xdr:rowOff>22424</xdr:rowOff>
    </xdr:to>
    <xdr:cxnSp macro="">
      <xdr:nvCxnSpPr>
        <xdr:cNvPr id="126" name="直線コネクタ 125"/>
        <xdr:cNvCxnSpPr/>
      </xdr:nvCxnSpPr>
      <xdr:spPr>
        <a:xfrm>
          <a:off x="2019300" y="9885611"/>
          <a:ext cx="889000" cy="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112961</xdr:rowOff>
    </xdr:from>
    <xdr:to>
      <xdr:col>2</xdr:col>
      <xdr:colOff>638175</xdr:colOff>
      <xdr:row>58</xdr:row>
      <xdr:rowOff>16378</xdr:rowOff>
    </xdr:to>
    <xdr:cxnSp macro="">
      <xdr:nvCxnSpPr>
        <xdr:cNvPr id="129" name="直線コネクタ 128"/>
        <xdr:cNvCxnSpPr/>
      </xdr:nvCxnSpPr>
      <xdr:spPr>
        <a:xfrm flipV="1">
          <a:off x="1130300" y="9885611"/>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75893</xdr:rowOff>
    </xdr:from>
    <xdr:to>
      <xdr:col>6</xdr:col>
      <xdr:colOff>561975</xdr:colOff>
      <xdr:row>58</xdr:row>
      <xdr:rowOff>6043</xdr:rowOff>
    </xdr:to>
    <xdr:sp macro="" textlink="">
      <xdr:nvSpPr>
        <xdr:cNvPr id="139" name="円/楕円 138"/>
        <xdr:cNvSpPr/>
      </xdr:nvSpPr>
      <xdr:spPr>
        <a:xfrm>
          <a:off x="4584700" y="98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35270</xdr:rowOff>
    </xdr:from>
    <xdr:ext cx="534377" cy="259045"/>
    <xdr:sp macro="" textlink="">
      <xdr:nvSpPr>
        <xdr:cNvPr id="140" name="総務費該当値テキスト"/>
        <xdr:cNvSpPr txBox="1"/>
      </xdr:nvSpPr>
      <xdr:spPr>
        <a:xfrm>
          <a:off x="4686300" y="96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150946</xdr:rowOff>
    </xdr:from>
    <xdr:to>
      <xdr:col>5</xdr:col>
      <xdr:colOff>409575</xdr:colOff>
      <xdr:row>58</xdr:row>
      <xdr:rowOff>81096</xdr:rowOff>
    </xdr:to>
    <xdr:sp macro="" textlink="">
      <xdr:nvSpPr>
        <xdr:cNvPr id="141" name="円/楕円 140"/>
        <xdr:cNvSpPr/>
      </xdr:nvSpPr>
      <xdr:spPr>
        <a:xfrm>
          <a:off x="3746500" y="99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72223</xdr:rowOff>
    </xdr:from>
    <xdr:ext cx="534377" cy="259045"/>
    <xdr:sp macro="" textlink="">
      <xdr:nvSpPr>
        <xdr:cNvPr id="142" name="テキスト ボックス 141"/>
        <xdr:cNvSpPr txBox="1"/>
      </xdr:nvSpPr>
      <xdr:spPr>
        <a:xfrm>
          <a:off x="3530111" y="100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143074</xdr:rowOff>
    </xdr:from>
    <xdr:to>
      <xdr:col>4</xdr:col>
      <xdr:colOff>206375</xdr:colOff>
      <xdr:row>58</xdr:row>
      <xdr:rowOff>73224</xdr:rowOff>
    </xdr:to>
    <xdr:sp macro="" textlink="">
      <xdr:nvSpPr>
        <xdr:cNvPr id="143" name="円/楕円 142"/>
        <xdr:cNvSpPr/>
      </xdr:nvSpPr>
      <xdr:spPr>
        <a:xfrm>
          <a:off x="2857500" y="99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64351</xdr:rowOff>
    </xdr:from>
    <xdr:ext cx="534377" cy="259045"/>
    <xdr:sp macro="" textlink="">
      <xdr:nvSpPr>
        <xdr:cNvPr id="144" name="テキスト ボックス 143"/>
        <xdr:cNvSpPr txBox="1"/>
      </xdr:nvSpPr>
      <xdr:spPr>
        <a:xfrm>
          <a:off x="2641111" y="100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62161</xdr:rowOff>
    </xdr:from>
    <xdr:to>
      <xdr:col>3</xdr:col>
      <xdr:colOff>3175</xdr:colOff>
      <xdr:row>57</xdr:row>
      <xdr:rowOff>163761</xdr:rowOff>
    </xdr:to>
    <xdr:sp macro="" textlink="">
      <xdr:nvSpPr>
        <xdr:cNvPr id="145" name="円/楕円 144"/>
        <xdr:cNvSpPr/>
      </xdr:nvSpPr>
      <xdr:spPr>
        <a:xfrm>
          <a:off x="1968500" y="98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154888</xdr:rowOff>
    </xdr:from>
    <xdr:ext cx="534377" cy="259045"/>
    <xdr:sp macro="" textlink="">
      <xdr:nvSpPr>
        <xdr:cNvPr id="146" name="テキスト ボックス 145"/>
        <xdr:cNvSpPr txBox="1"/>
      </xdr:nvSpPr>
      <xdr:spPr>
        <a:xfrm>
          <a:off x="1752111" y="99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137028</xdr:rowOff>
    </xdr:from>
    <xdr:to>
      <xdr:col>1</xdr:col>
      <xdr:colOff>485775</xdr:colOff>
      <xdr:row>58</xdr:row>
      <xdr:rowOff>67178</xdr:rowOff>
    </xdr:to>
    <xdr:sp macro="" textlink="">
      <xdr:nvSpPr>
        <xdr:cNvPr id="147" name="円/楕円 146"/>
        <xdr:cNvSpPr/>
      </xdr:nvSpPr>
      <xdr:spPr>
        <a:xfrm>
          <a:off x="1079500" y="99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58305</xdr:rowOff>
    </xdr:from>
    <xdr:ext cx="534377" cy="259045"/>
    <xdr:sp macro="" textlink="">
      <xdr:nvSpPr>
        <xdr:cNvPr id="148" name="テキスト ボックス 147"/>
        <xdr:cNvSpPr txBox="1"/>
      </xdr:nvSpPr>
      <xdr:spPr>
        <a:xfrm>
          <a:off x="863111" y="100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155877</xdr:rowOff>
    </xdr:from>
    <xdr:to>
      <xdr:col>6</xdr:col>
      <xdr:colOff>511175</xdr:colOff>
      <xdr:row>79</xdr:row>
      <xdr:rowOff>24802</xdr:rowOff>
    </xdr:to>
    <xdr:cxnSp macro="">
      <xdr:nvCxnSpPr>
        <xdr:cNvPr id="178" name="直線コネクタ 177"/>
        <xdr:cNvCxnSpPr/>
      </xdr:nvCxnSpPr>
      <xdr:spPr>
        <a:xfrm flipV="1">
          <a:off x="3797300" y="13528977"/>
          <a:ext cx="8382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24802</xdr:rowOff>
    </xdr:from>
    <xdr:to>
      <xdr:col>5</xdr:col>
      <xdr:colOff>358775</xdr:colOff>
      <xdr:row>79</xdr:row>
      <xdr:rowOff>53167</xdr:rowOff>
    </xdr:to>
    <xdr:cxnSp macro="">
      <xdr:nvCxnSpPr>
        <xdr:cNvPr id="181" name="直線コネクタ 180"/>
        <xdr:cNvCxnSpPr/>
      </xdr:nvCxnSpPr>
      <xdr:spPr>
        <a:xfrm flipV="1">
          <a:off x="2908300" y="13569352"/>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53167</xdr:rowOff>
    </xdr:from>
    <xdr:to>
      <xdr:col>4</xdr:col>
      <xdr:colOff>155575</xdr:colOff>
      <xdr:row>79</xdr:row>
      <xdr:rowOff>78473</xdr:rowOff>
    </xdr:to>
    <xdr:cxnSp macro="">
      <xdr:nvCxnSpPr>
        <xdr:cNvPr id="184" name="直線コネクタ 183"/>
        <xdr:cNvCxnSpPr/>
      </xdr:nvCxnSpPr>
      <xdr:spPr>
        <a:xfrm flipV="1">
          <a:off x="2019300" y="13597717"/>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68278</xdr:rowOff>
    </xdr:from>
    <xdr:to>
      <xdr:col>2</xdr:col>
      <xdr:colOff>638175</xdr:colOff>
      <xdr:row>79</xdr:row>
      <xdr:rowOff>78473</xdr:rowOff>
    </xdr:to>
    <xdr:cxnSp macro="">
      <xdr:nvCxnSpPr>
        <xdr:cNvPr id="187" name="直線コネクタ 186"/>
        <xdr:cNvCxnSpPr/>
      </xdr:nvCxnSpPr>
      <xdr:spPr>
        <a:xfrm>
          <a:off x="1130300" y="1361282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105077</xdr:rowOff>
    </xdr:from>
    <xdr:to>
      <xdr:col>6</xdr:col>
      <xdr:colOff>561975</xdr:colOff>
      <xdr:row>79</xdr:row>
      <xdr:rowOff>35227</xdr:rowOff>
    </xdr:to>
    <xdr:sp macro="" textlink="">
      <xdr:nvSpPr>
        <xdr:cNvPr id="197" name="円/楕円 196"/>
        <xdr:cNvSpPr/>
      </xdr:nvSpPr>
      <xdr:spPr>
        <a:xfrm>
          <a:off x="4584700" y="134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20004</xdr:rowOff>
    </xdr:from>
    <xdr:ext cx="599010" cy="259045"/>
    <xdr:sp macro="" textlink="">
      <xdr:nvSpPr>
        <xdr:cNvPr id="198" name="民生費該当値テキスト"/>
        <xdr:cNvSpPr txBox="1"/>
      </xdr:nvSpPr>
      <xdr:spPr>
        <a:xfrm>
          <a:off x="4686300" y="1339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145452</xdr:rowOff>
    </xdr:from>
    <xdr:to>
      <xdr:col>5</xdr:col>
      <xdr:colOff>409575</xdr:colOff>
      <xdr:row>79</xdr:row>
      <xdr:rowOff>75602</xdr:rowOff>
    </xdr:to>
    <xdr:sp macro="" textlink="">
      <xdr:nvSpPr>
        <xdr:cNvPr id="199" name="円/楕円 198"/>
        <xdr:cNvSpPr/>
      </xdr:nvSpPr>
      <xdr:spPr>
        <a:xfrm>
          <a:off x="3746500" y="135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66729</xdr:rowOff>
    </xdr:from>
    <xdr:ext cx="599010" cy="259045"/>
    <xdr:sp macro="" textlink="">
      <xdr:nvSpPr>
        <xdr:cNvPr id="200" name="テキスト ボックス 199"/>
        <xdr:cNvSpPr txBox="1"/>
      </xdr:nvSpPr>
      <xdr:spPr>
        <a:xfrm>
          <a:off x="3497794" y="1361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2367</xdr:rowOff>
    </xdr:from>
    <xdr:to>
      <xdr:col>4</xdr:col>
      <xdr:colOff>206375</xdr:colOff>
      <xdr:row>79</xdr:row>
      <xdr:rowOff>103967</xdr:rowOff>
    </xdr:to>
    <xdr:sp macro="" textlink="">
      <xdr:nvSpPr>
        <xdr:cNvPr id="201" name="円/楕円 200"/>
        <xdr:cNvSpPr/>
      </xdr:nvSpPr>
      <xdr:spPr>
        <a:xfrm>
          <a:off x="2857500" y="135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95094</xdr:rowOff>
    </xdr:from>
    <xdr:ext cx="534377" cy="259045"/>
    <xdr:sp macro="" textlink="">
      <xdr:nvSpPr>
        <xdr:cNvPr id="202" name="テキスト ボックス 201"/>
        <xdr:cNvSpPr txBox="1"/>
      </xdr:nvSpPr>
      <xdr:spPr>
        <a:xfrm>
          <a:off x="2641111" y="136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27673</xdr:rowOff>
    </xdr:from>
    <xdr:to>
      <xdr:col>3</xdr:col>
      <xdr:colOff>3175</xdr:colOff>
      <xdr:row>79</xdr:row>
      <xdr:rowOff>129273</xdr:rowOff>
    </xdr:to>
    <xdr:sp macro="" textlink="">
      <xdr:nvSpPr>
        <xdr:cNvPr id="203" name="円/楕円 202"/>
        <xdr:cNvSpPr/>
      </xdr:nvSpPr>
      <xdr:spPr>
        <a:xfrm>
          <a:off x="1968500" y="135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120400</xdr:rowOff>
    </xdr:from>
    <xdr:ext cx="534377" cy="259045"/>
    <xdr:sp macro="" textlink="">
      <xdr:nvSpPr>
        <xdr:cNvPr id="204" name="テキスト ボックス 203"/>
        <xdr:cNvSpPr txBox="1"/>
      </xdr:nvSpPr>
      <xdr:spPr>
        <a:xfrm>
          <a:off x="1752111" y="136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17478</xdr:rowOff>
    </xdr:from>
    <xdr:to>
      <xdr:col>1</xdr:col>
      <xdr:colOff>485775</xdr:colOff>
      <xdr:row>79</xdr:row>
      <xdr:rowOff>119078</xdr:rowOff>
    </xdr:to>
    <xdr:sp macro="" textlink="">
      <xdr:nvSpPr>
        <xdr:cNvPr id="205" name="円/楕円 204"/>
        <xdr:cNvSpPr/>
      </xdr:nvSpPr>
      <xdr:spPr>
        <a:xfrm>
          <a:off x="1079500" y="135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110205</xdr:rowOff>
    </xdr:from>
    <xdr:ext cx="534377" cy="259045"/>
    <xdr:sp macro="" textlink="">
      <xdr:nvSpPr>
        <xdr:cNvPr id="206" name="テキスト ボックス 205"/>
        <xdr:cNvSpPr txBox="1"/>
      </xdr:nvSpPr>
      <xdr:spPr>
        <a:xfrm>
          <a:off x="863111" y="136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109198</xdr:rowOff>
    </xdr:from>
    <xdr:to>
      <xdr:col>6</xdr:col>
      <xdr:colOff>511175</xdr:colOff>
      <xdr:row>99</xdr:row>
      <xdr:rowOff>121118</xdr:rowOff>
    </xdr:to>
    <xdr:cxnSp macro="">
      <xdr:nvCxnSpPr>
        <xdr:cNvPr id="238" name="直線コネクタ 237"/>
        <xdr:cNvCxnSpPr/>
      </xdr:nvCxnSpPr>
      <xdr:spPr>
        <a:xfrm flipV="1">
          <a:off x="3797300" y="17082748"/>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98323</xdr:rowOff>
    </xdr:from>
    <xdr:to>
      <xdr:col>5</xdr:col>
      <xdr:colOff>358775</xdr:colOff>
      <xdr:row>99</xdr:row>
      <xdr:rowOff>121118</xdr:rowOff>
    </xdr:to>
    <xdr:cxnSp macro="">
      <xdr:nvCxnSpPr>
        <xdr:cNvPr id="241" name="直線コネクタ 240"/>
        <xdr:cNvCxnSpPr/>
      </xdr:nvCxnSpPr>
      <xdr:spPr>
        <a:xfrm>
          <a:off x="2908300" y="17071873"/>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80738</xdr:rowOff>
    </xdr:from>
    <xdr:to>
      <xdr:col>4</xdr:col>
      <xdr:colOff>155575</xdr:colOff>
      <xdr:row>99</xdr:row>
      <xdr:rowOff>98323</xdr:rowOff>
    </xdr:to>
    <xdr:cxnSp macro="">
      <xdr:nvCxnSpPr>
        <xdr:cNvPr id="244" name="直線コネクタ 243"/>
        <xdr:cNvCxnSpPr/>
      </xdr:nvCxnSpPr>
      <xdr:spPr>
        <a:xfrm>
          <a:off x="2019300" y="17054288"/>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44079</xdr:rowOff>
    </xdr:from>
    <xdr:to>
      <xdr:col>2</xdr:col>
      <xdr:colOff>638175</xdr:colOff>
      <xdr:row>99</xdr:row>
      <xdr:rowOff>80738</xdr:rowOff>
    </xdr:to>
    <xdr:cxnSp macro="">
      <xdr:nvCxnSpPr>
        <xdr:cNvPr id="247" name="直線コネクタ 246"/>
        <xdr:cNvCxnSpPr/>
      </xdr:nvCxnSpPr>
      <xdr:spPr>
        <a:xfrm>
          <a:off x="1130300" y="17017629"/>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58398</xdr:rowOff>
    </xdr:from>
    <xdr:to>
      <xdr:col>6</xdr:col>
      <xdr:colOff>561975</xdr:colOff>
      <xdr:row>99</xdr:row>
      <xdr:rowOff>159998</xdr:rowOff>
    </xdr:to>
    <xdr:sp macro="" textlink="">
      <xdr:nvSpPr>
        <xdr:cNvPr id="257" name="円/楕円 256"/>
        <xdr:cNvSpPr/>
      </xdr:nvSpPr>
      <xdr:spPr>
        <a:xfrm>
          <a:off x="4584700" y="17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144775</xdr:rowOff>
    </xdr:from>
    <xdr:ext cx="534377" cy="259045"/>
    <xdr:sp macro="" textlink="">
      <xdr:nvSpPr>
        <xdr:cNvPr id="258" name="衛生費該当値テキスト"/>
        <xdr:cNvSpPr txBox="1"/>
      </xdr:nvSpPr>
      <xdr:spPr>
        <a:xfrm>
          <a:off x="4686300" y="169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70318</xdr:rowOff>
    </xdr:from>
    <xdr:to>
      <xdr:col>5</xdr:col>
      <xdr:colOff>409575</xdr:colOff>
      <xdr:row>100</xdr:row>
      <xdr:rowOff>468</xdr:rowOff>
    </xdr:to>
    <xdr:sp macro="" textlink="">
      <xdr:nvSpPr>
        <xdr:cNvPr id="259" name="円/楕円 258"/>
        <xdr:cNvSpPr/>
      </xdr:nvSpPr>
      <xdr:spPr>
        <a:xfrm>
          <a:off x="3746500" y="17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163045</xdr:rowOff>
    </xdr:from>
    <xdr:ext cx="534377" cy="259045"/>
    <xdr:sp macro="" textlink="">
      <xdr:nvSpPr>
        <xdr:cNvPr id="260" name="テキスト ボックス 259"/>
        <xdr:cNvSpPr txBox="1"/>
      </xdr:nvSpPr>
      <xdr:spPr>
        <a:xfrm>
          <a:off x="3530111" y="171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47523</xdr:rowOff>
    </xdr:from>
    <xdr:to>
      <xdr:col>4</xdr:col>
      <xdr:colOff>206375</xdr:colOff>
      <xdr:row>99</xdr:row>
      <xdr:rowOff>149123</xdr:rowOff>
    </xdr:to>
    <xdr:sp macro="" textlink="">
      <xdr:nvSpPr>
        <xdr:cNvPr id="261" name="円/楕円 260"/>
        <xdr:cNvSpPr/>
      </xdr:nvSpPr>
      <xdr:spPr>
        <a:xfrm>
          <a:off x="2857500" y="170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140250</xdr:rowOff>
    </xdr:from>
    <xdr:ext cx="534377" cy="259045"/>
    <xdr:sp macro="" textlink="">
      <xdr:nvSpPr>
        <xdr:cNvPr id="262" name="テキスト ボックス 261"/>
        <xdr:cNvSpPr txBox="1"/>
      </xdr:nvSpPr>
      <xdr:spPr>
        <a:xfrm>
          <a:off x="2641111" y="171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29938</xdr:rowOff>
    </xdr:from>
    <xdr:to>
      <xdr:col>3</xdr:col>
      <xdr:colOff>3175</xdr:colOff>
      <xdr:row>99</xdr:row>
      <xdr:rowOff>131538</xdr:rowOff>
    </xdr:to>
    <xdr:sp macro="" textlink="">
      <xdr:nvSpPr>
        <xdr:cNvPr id="263" name="円/楕円 262"/>
        <xdr:cNvSpPr/>
      </xdr:nvSpPr>
      <xdr:spPr>
        <a:xfrm>
          <a:off x="1968500" y="17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122665</xdr:rowOff>
    </xdr:from>
    <xdr:ext cx="534377" cy="259045"/>
    <xdr:sp macro="" textlink="">
      <xdr:nvSpPr>
        <xdr:cNvPr id="264" name="テキスト ボックス 263"/>
        <xdr:cNvSpPr txBox="1"/>
      </xdr:nvSpPr>
      <xdr:spPr>
        <a:xfrm>
          <a:off x="1752111" y="170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164729</xdr:rowOff>
    </xdr:from>
    <xdr:to>
      <xdr:col>1</xdr:col>
      <xdr:colOff>485775</xdr:colOff>
      <xdr:row>99</xdr:row>
      <xdr:rowOff>94879</xdr:rowOff>
    </xdr:to>
    <xdr:sp macro="" textlink="">
      <xdr:nvSpPr>
        <xdr:cNvPr id="265" name="円/楕円 264"/>
        <xdr:cNvSpPr/>
      </xdr:nvSpPr>
      <xdr:spPr>
        <a:xfrm>
          <a:off x="1079500" y="169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86006</xdr:rowOff>
    </xdr:from>
    <xdr:ext cx="534377" cy="259045"/>
    <xdr:sp macro="" textlink="">
      <xdr:nvSpPr>
        <xdr:cNvPr id="266" name="テキスト ボックス 265"/>
        <xdr:cNvSpPr txBox="1"/>
      </xdr:nvSpPr>
      <xdr:spPr>
        <a:xfrm>
          <a:off x="863111" y="170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39306</xdr:rowOff>
    </xdr:from>
    <xdr:to>
      <xdr:col>14</xdr:col>
      <xdr:colOff>28575</xdr:colOff>
      <xdr:row>39</xdr:row>
      <xdr:rowOff>44450</xdr:rowOff>
    </xdr:to>
    <xdr:cxnSp macro="">
      <xdr:nvCxnSpPr>
        <xdr:cNvPr id="298" name="直線コネクタ 297"/>
        <xdr:cNvCxnSpPr/>
      </xdr:nvCxnSpPr>
      <xdr:spPr>
        <a:xfrm>
          <a:off x="8750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14351</xdr:rowOff>
    </xdr:from>
    <xdr:to>
      <xdr:col>12</xdr:col>
      <xdr:colOff>511175</xdr:colOff>
      <xdr:row>39</xdr:row>
      <xdr:rowOff>39306</xdr:rowOff>
    </xdr:to>
    <xdr:cxnSp macro="">
      <xdr:nvCxnSpPr>
        <xdr:cNvPr id="301" name="直線コネクタ 300"/>
        <xdr:cNvCxnSpPr/>
      </xdr:nvCxnSpPr>
      <xdr:spPr>
        <a:xfrm>
          <a:off x="7861300" y="6529451"/>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44641</xdr:rowOff>
    </xdr:from>
    <xdr:to>
      <xdr:col>11</xdr:col>
      <xdr:colOff>307975</xdr:colOff>
      <xdr:row>38</xdr:row>
      <xdr:rowOff>14351</xdr:rowOff>
    </xdr:to>
    <xdr:cxnSp macro="">
      <xdr:nvCxnSpPr>
        <xdr:cNvPr id="304" name="直線コネクタ 303"/>
        <xdr:cNvCxnSpPr/>
      </xdr:nvCxnSpPr>
      <xdr:spPr>
        <a:xfrm>
          <a:off x="6972300" y="6388291"/>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159956</xdr:rowOff>
    </xdr:from>
    <xdr:to>
      <xdr:col>12</xdr:col>
      <xdr:colOff>561975</xdr:colOff>
      <xdr:row>39</xdr:row>
      <xdr:rowOff>90106</xdr:rowOff>
    </xdr:to>
    <xdr:sp macro="" textlink="">
      <xdr:nvSpPr>
        <xdr:cNvPr id="318" name="円/楕円 317"/>
        <xdr:cNvSpPr/>
      </xdr:nvSpPr>
      <xdr:spPr>
        <a:xfrm>
          <a:off x="8699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81233</xdr:rowOff>
    </xdr:from>
    <xdr:ext cx="313932" cy="259045"/>
    <xdr:sp macro="" textlink="">
      <xdr:nvSpPr>
        <xdr:cNvPr id="319" name="テキスト ボックス 318"/>
        <xdr:cNvSpPr txBox="1"/>
      </xdr:nvSpPr>
      <xdr:spPr>
        <a:xfrm>
          <a:off x="8593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135001</xdr:rowOff>
    </xdr:from>
    <xdr:to>
      <xdr:col>11</xdr:col>
      <xdr:colOff>358775</xdr:colOff>
      <xdr:row>38</xdr:row>
      <xdr:rowOff>65151</xdr:rowOff>
    </xdr:to>
    <xdr:sp macro="" textlink="">
      <xdr:nvSpPr>
        <xdr:cNvPr id="320" name="円/楕円 319"/>
        <xdr:cNvSpPr/>
      </xdr:nvSpPr>
      <xdr:spPr>
        <a:xfrm>
          <a:off x="7810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56278</xdr:rowOff>
    </xdr:from>
    <xdr:ext cx="469744" cy="259045"/>
    <xdr:sp macro="" textlink="">
      <xdr:nvSpPr>
        <xdr:cNvPr id="321" name="テキスト ボックス 320"/>
        <xdr:cNvSpPr txBox="1"/>
      </xdr:nvSpPr>
      <xdr:spPr>
        <a:xfrm>
          <a:off x="7626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165291</xdr:rowOff>
    </xdr:from>
    <xdr:to>
      <xdr:col>10</xdr:col>
      <xdr:colOff>155575</xdr:colOff>
      <xdr:row>37</xdr:row>
      <xdr:rowOff>95441</xdr:rowOff>
    </xdr:to>
    <xdr:sp macro="" textlink="">
      <xdr:nvSpPr>
        <xdr:cNvPr id="322" name="円/楕円 321"/>
        <xdr:cNvSpPr/>
      </xdr:nvSpPr>
      <xdr:spPr>
        <a:xfrm>
          <a:off x="69215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86568</xdr:rowOff>
    </xdr:from>
    <xdr:ext cx="469744" cy="259045"/>
    <xdr:sp macro="" textlink="">
      <xdr:nvSpPr>
        <xdr:cNvPr id="323" name="テキスト ボックス 322"/>
        <xdr:cNvSpPr txBox="1"/>
      </xdr:nvSpPr>
      <xdr:spPr>
        <a:xfrm>
          <a:off x="6737427" y="64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102333</xdr:rowOff>
    </xdr:from>
    <xdr:to>
      <xdr:col>15</xdr:col>
      <xdr:colOff>180975</xdr:colOff>
      <xdr:row>58</xdr:row>
      <xdr:rowOff>109347</xdr:rowOff>
    </xdr:to>
    <xdr:cxnSp macro="">
      <xdr:nvCxnSpPr>
        <xdr:cNvPr id="350" name="直線コネクタ 349"/>
        <xdr:cNvCxnSpPr/>
      </xdr:nvCxnSpPr>
      <xdr:spPr>
        <a:xfrm flipV="1">
          <a:off x="9639300" y="10046433"/>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103654</xdr:rowOff>
    </xdr:from>
    <xdr:to>
      <xdr:col>14</xdr:col>
      <xdr:colOff>28575</xdr:colOff>
      <xdr:row>58</xdr:row>
      <xdr:rowOff>109347</xdr:rowOff>
    </xdr:to>
    <xdr:cxnSp macro="">
      <xdr:nvCxnSpPr>
        <xdr:cNvPr id="353" name="直線コネクタ 352"/>
        <xdr:cNvCxnSpPr/>
      </xdr:nvCxnSpPr>
      <xdr:spPr>
        <a:xfrm>
          <a:off x="8750300" y="10047754"/>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103654</xdr:rowOff>
    </xdr:from>
    <xdr:to>
      <xdr:col>12</xdr:col>
      <xdr:colOff>511175</xdr:colOff>
      <xdr:row>58</xdr:row>
      <xdr:rowOff>108885</xdr:rowOff>
    </xdr:to>
    <xdr:cxnSp macro="">
      <xdr:nvCxnSpPr>
        <xdr:cNvPr id="356" name="直線コネクタ 355"/>
        <xdr:cNvCxnSpPr/>
      </xdr:nvCxnSpPr>
      <xdr:spPr>
        <a:xfrm flipV="1">
          <a:off x="7861300" y="1004775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108885</xdr:rowOff>
    </xdr:from>
    <xdr:to>
      <xdr:col>11</xdr:col>
      <xdr:colOff>307975</xdr:colOff>
      <xdr:row>58</xdr:row>
      <xdr:rowOff>109095</xdr:rowOff>
    </xdr:to>
    <xdr:cxnSp macro="">
      <xdr:nvCxnSpPr>
        <xdr:cNvPr id="359" name="直線コネクタ 358"/>
        <xdr:cNvCxnSpPr/>
      </xdr:nvCxnSpPr>
      <xdr:spPr>
        <a:xfrm flipV="1">
          <a:off x="6972300" y="1005298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51533</xdr:rowOff>
    </xdr:from>
    <xdr:to>
      <xdr:col>15</xdr:col>
      <xdr:colOff>231775</xdr:colOff>
      <xdr:row>58</xdr:row>
      <xdr:rowOff>153133</xdr:rowOff>
    </xdr:to>
    <xdr:sp macro="" textlink="">
      <xdr:nvSpPr>
        <xdr:cNvPr id="369" name="円/楕円 368"/>
        <xdr:cNvSpPr/>
      </xdr:nvSpPr>
      <xdr:spPr>
        <a:xfrm>
          <a:off x="10426700" y="99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469744" cy="259045"/>
    <xdr:sp macro="" textlink="">
      <xdr:nvSpPr>
        <xdr:cNvPr id="370" name="農林水産業費該当値テキスト"/>
        <xdr:cNvSpPr txBox="1"/>
      </xdr:nvSpPr>
      <xdr:spPr>
        <a:xfrm>
          <a:off x="10528300" y="99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58547</xdr:rowOff>
    </xdr:from>
    <xdr:to>
      <xdr:col>14</xdr:col>
      <xdr:colOff>79375</xdr:colOff>
      <xdr:row>58</xdr:row>
      <xdr:rowOff>160147</xdr:rowOff>
    </xdr:to>
    <xdr:sp macro="" textlink="">
      <xdr:nvSpPr>
        <xdr:cNvPr id="371" name="円/楕円 370"/>
        <xdr:cNvSpPr/>
      </xdr:nvSpPr>
      <xdr:spPr>
        <a:xfrm>
          <a:off x="9588500" y="100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151274</xdr:rowOff>
    </xdr:from>
    <xdr:ext cx="469744" cy="259045"/>
    <xdr:sp macro="" textlink="">
      <xdr:nvSpPr>
        <xdr:cNvPr id="372" name="テキスト ボックス 371"/>
        <xdr:cNvSpPr txBox="1"/>
      </xdr:nvSpPr>
      <xdr:spPr>
        <a:xfrm>
          <a:off x="9404427" y="1009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52854</xdr:rowOff>
    </xdr:from>
    <xdr:to>
      <xdr:col>12</xdr:col>
      <xdr:colOff>561975</xdr:colOff>
      <xdr:row>58</xdr:row>
      <xdr:rowOff>154454</xdr:rowOff>
    </xdr:to>
    <xdr:sp macro="" textlink="">
      <xdr:nvSpPr>
        <xdr:cNvPr id="373" name="円/楕円 372"/>
        <xdr:cNvSpPr/>
      </xdr:nvSpPr>
      <xdr:spPr>
        <a:xfrm>
          <a:off x="8699500" y="99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145581</xdr:rowOff>
    </xdr:from>
    <xdr:ext cx="469744" cy="259045"/>
    <xdr:sp macro="" textlink="">
      <xdr:nvSpPr>
        <xdr:cNvPr id="374" name="テキスト ボックス 373"/>
        <xdr:cNvSpPr txBox="1"/>
      </xdr:nvSpPr>
      <xdr:spPr>
        <a:xfrm>
          <a:off x="8515427" y="100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58085</xdr:rowOff>
    </xdr:from>
    <xdr:to>
      <xdr:col>11</xdr:col>
      <xdr:colOff>358775</xdr:colOff>
      <xdr:row>58</xdr:row>
      <xdr:rowOff>159685</xdr:rowOff>
    </xdr:to>
    <xdr:sp macro="" textlink="">
      <xdr:nvSpPr>
        <xdr:cNvPr id="375" name="円/楕円 374"/>
        <xdr:cNvSpPr/>
      </xdr:nvSpPr>
      <xdr:spPr>
        <a:xfrm>
          <a:off x="7810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150812</xdr:rowOff>
    </xdr:from>
    <xdr:ext cx="469744" cy="259045"/>
    <xdr:sp macro="" textlink="">
      <xdr:nvSpPr>
        <xdr:cNvPr id="376" name="テキスト ボックス 375"/>
        <xdr:cNvSpPr txBox="1"/>
      </xdr:nvSpPr>
      <xdr:spPr>
        <a:xfrm>
          <a:off x="7626427" y="100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58295</xdr:rowOff>
    </xdr:from>
    <xdr:to>
      <xdr:col>10</xdr:col>
      <xdr:colOff>155575</xdr:colOff>
      <xdr:row>58</xdr:row>
      <xdr:rowOff>159895</xdr:rowOff>
    </xdr:to>
    <xdr:sp macro="" textlink="">
      <xdr:nvSpPr>
        <xdr:cNvPr id="377" name="円/楕円 376"/>
        <xdr:cNvSpPr/>
      </xdr:nvSpPr>
      <xdr:spPr>
        <a:xfrm>
          <a:off x="6921500" y="100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151022</xdr:rowOff>
    </xdr:from>
    <xdr:ext cx="469744" cy="259045"/>
    <xdr:sp macro="" textlink="">
      <xdr:nvSpPr>
        <xdr:cNvPr id="378" name="テキスト ボックス 377"/>
        <xdr:cNvSpPr txBox="1"/>
      </xdr:nvSpPr>
      <xdr:spPr>
        <a:xfrm>
          <a:off x="6737427" y="100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168537</xdr:rowOff>
    </xdr:from>
    <xdr:to>
      <xdr:col>15</xdr:col>
      <xdr:colOff>180975</xdr:colOff>
      <xdr:row>79</xdr:row>
      <xdr:rowOff>30135</xdr:rowOff>
    </xdr:to>
    <xdr:cxnSp macro="">
      <xdr:nvCxnSpPr>
        <xdr:cNvPr id="409" name="直線コネクタ 408"/>
        <xdr:cNvCxnSpPr/>
      </xdr:nvCxnSpPr>
      <xdr:spPr>
        <a:xfrm flipV="1">
          <a:off x="9639300" y="13541637"/>
          <a:ext cx="8382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30135</xdr:rowOff>
    </xdr:from>
    <xdr:to>
      <xdr:col>14</xdr:col>
      <xdr:colOff>28575</xdr:colOff>
      <xdr:row>79</xdr:row>
      <xdr:rowOff>40227</xdr:rowOff>
    </xdr:to>
    <xdr:cxnSp macro="">
      <xdr:nvCxnSpPr>
        <xdr:cNvPr id="412" name="直線コネクタ 411"/>
        <xdr:cNvCxnSpPr/>
      </xdr:nvCxnSpPr>
      <xdr:spPr>
        <a:xfrm flipV="1">
          <a:off x="8750300" y="13574685"/>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40227</xdr:rowOff>
    </xdr:from>
    <xdr:to>
      <xdr:col>12</xdr:col>
      <xdr:colOff>511175</xdr:colOff>
      <xdr:row>79</xdr:row>
      <xdr:rowOff>41435</xdr:rowOff>
    </xdr:to>
    <xdr:cxnSp macro="">
      <xdr:nvCxnSpPr>
        <xdr:cNvPr id="415" name="直線コネクタ 414"/>
        <xdr:cNvCxnSpPr/>
      </xdr:nvCxnSpPr>
      <xdr:spPr>
        <a:xfrm flipV="1">
          <a:off x="7861300" y="1358477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38953</xdr:rowOff>
    </xdr:from>
    <xdr:to>
      <xdr:col>11</xdr:col>
      <xdr:colOff>307975</xdr:colOff>
      <xdr:row>79</xdr:row>
      <xdr:rowOff>41435</xdr:rowOff>
    </xdr:to>
    <xdr:cxnSp macro="">
      <xdr:nvCxnSpPr>
        <xdr:cNvPr id="418" name="直線コネクタ 417"/>
        <xdr:cNvCxnSpPr/>
      </xdr:nvCxnSpPr>
      <xdr:spPr>
        <a:xfrm>
          <a:off x="6972300" y="1358350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117737</xdr:rowOff>
    </xdr:from>
    <xdr:to>
      <xdr:col>15</xdr:col>
      <xdr:colOff>231775</xdr:colOff>
      <xdr:row>79</xdr:row>
      <xdr:rowOff>47887</xdr:rowOff>
    </xdr:to>
    <xdr:sp macro="" textlink="">
      <xdr:nvSpPr>
        <xdr:cNvPr id="428" name="円/楕円 427"/>
        <xdr:cNvSpPr/>
      </xdr:nvSpPr>
      <xdr:spPr>
        <a:xfrm>
          <a:off x="10426700" y="13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32664</xdr:rowOff>
    </xdr:from>
    <xdr:ext cx="469744" cy="259045"/>
    <xdr:sp macro="" textlink="">
      <xdr:nvSpPr>
        <xdr:cNvPr id="429" name="商工費該当値テキスト"/>
        <xdr:cNvSpPr txBox="1"/>
      </xdr:nvSpPr>
      <xdr:spPr>
        <a:xfrm>
          <a:off x="10528300" y="1340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150785</xdr:rowOff>
    </xdr:from>
    <xdr:to>
      <xdr:col>14</xdr:col>
      <xdr:colOff>79375</xdr:colOff>
      <xdr:row>79</xdr:row>
      <xdr:rowOff>80935</xdr:rowOff>
    </xdr:to>
    <xdr:sp macro="" textlink="">
      <xdr:nvSpPr>
        <xdr:cNvPr id="430" name="円/楕円 429"/>
        <xdr:cNvSpPr/>
      </xdr:nvSpPr>
      <xdr:spPr>
        <a:xfrm>
          <a:off x="9588500" y="13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72062</xdr:rowOff>
    </xdr:from>
    <xdr:ext cx="469744" cy="259045"/>
    <xdr:sp macro="" textlink="">
      <xdr:nvSpPr>
        <xdr:cNvPr id="431" name="テキスト ボックス 430"/>
        <xdr:cNvSpPr txBox="1"/>
      </xdr:nvSpPr>
      <xdr:spPr>
        <a:xfrm>
          <a:off x="9404427" y="1361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160877</xdr:rowOff>
    </xdr:from>
    <xdr:to>
      <xdr:col>12</xdr:col>
      <xdr:colOff>561975</xdr:colOff>
      <xdr:row>79</xdr:row>
      <xdr:rowOff>91027</xdr:rowOff>
    </xdr:to>
    <xdr:sp macro="" textlink="">
      <xdr:nvSpPr>
        <xdr:cNvPr id="432" name="円/楕円 431"/>
        <xdr:cNvSpPr/>
      </xdr:nvSpPr>
      <xdr:spPr>
        <a:xfrm>
          <a:off x="8699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82154</xdr:rowOff>
    </xdr:from>
    <xdr:ext cx="469744" cy="259045"/>
    <xdr:sp macro="" textlink="">
      <xdr:nvSpPr>
        <xdr:cNvPr id="433" name="テキスト ボックス 432"/>
        <xdr:cNvSpPr txBox="1"/>
      </xdr:nvSpPr>
      <xdr:spPr>
        <a:xfrm>
          <a:off x="8515427"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162085</xdr:rowOff>
    </xdr:from>
    <xdr:to>
      <xdr:col>11</xdr:col>
      <xdr:colOff>358775</xdr:colOff>
      <xdr:row>79</xdr:row>
      <xdr:rowOff>92235</xdr:rowOff>
    </xdr:to>
    <xdr:sp macro="" textlink="">
      <xdr:nvSpPr>
        <xdr:cNvPr id="434" name="円/楕円 433"/>
        <xdr:cNvSpPr/>
      </xdr:nvSpPr>
      <xdr:spPr>
        <a:xfrm>
          <a:off x="7810500" y="13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83362</xdr:rowOff>
    </xdr:from>
    <xdr:ext cx="469744" cy="259045"/>
    <xdr:sp macro="" textlink="">
      <xdr:nvSpPr>
        <xdr:cNvPr id="435" name="テキスト ボックス 434"/>
        <xdr:cNvSpPr txBox="1"/>
      </xdr:nvSpPr>
      <xdr:spPr>
        <a:xfrm>
          <a:off x="7626427" y="136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159603</xdr:rowOff>
    </xdr:from>
    <xdr:to>
      <xdr:col>10</xdr:col>
      <xdr:colOff>155575</xdr:colOff>
      <xdr:row>79</xdr:row>
      <xdr:rowOff>89753</xdr:rowOff>
    </xdr:to>
    <xdr:sp macro="" textlink="">
      <xdr:nvSpPr>
        <xdr:cNvPr id="436" name="円/楕円 435"/>
        <xdr:cNvSpPr/>
      </xdr:nvSpPr>
      <xdr:spPr>
        <a:xfrm>
          <a:off x="6921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80880</xdr:rowOff>
    </xdr:from>
    <xdr:ext cx="469744" cy="259045"/>
    <xdr:sp macro="" textlink="">
      <xdr:nvSpPr>
        <xdr:cNvPr id="437" name="テキスト ボックス 436"/>
        <xdr:cNvSpPr txBox="1"/>
      </xdr:nvSpPr>
      <xdr:spPr>
        <a:xfrm>
          <a:off x="6737427" y="136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153977</xdr:rowOff>
    </xdr:from>
    <xdr:to>
      <xdr:col>15</xdr:col>
      <xdr:colOff>180975</xdr:colOff>
      <xdr:row>97</xdr:row>
      <xdr:rowOff>163647</xdr:rowOff>
    </xdr:to>
    <xdr:cxnSp macro="">
      <xdr:nvCxnSpPr>
        <xdr:cNvPr id="464" name="直線コネクタ 463"/>
        <xdr:cNvCxnSpPr/>
      </xdr:nvCxnSpPr>
      <xdr:spPr>
        <a:xfrm flipV="1">
          <a:off x="9639300" y="16784627"/>
          <a:ext cx="8382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162004</xdr:rowOff>
    </xdr:from>
    <xdr:to>
      <xdr:col>14</xdr:col>
      <xdr:colOff>28575</xdr:colOff>
      <xdr:row>97</xdr:row>
      <xdr:rowOff>163647</xdr:rowOff>
    </xdr:to>
    <xdr:cxnSp macro="">
      <xdr:nvCxnSpPr>
        <xdr:cNvPr id="467" name="直線コネクタ 466"/>
        <xdr:cNvCxnSpPr/>
      </xdr:nvCxnSpPr>
      <xdr:spPr>
        <a:xfrm>
          <a:off x="8750300" y="16792654"/>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156758</xdr:rowOff>
    </xdr:from>
    <xdr:to>
      <xdr:col>12</xdr:col>
      <xdr:colOff>511175</xdr:colOff>
      <xdr:row>97</xdr:row>
      <xdr:rowOff>162004</xdr:rowOff>
    </xdr:to>
    <xdr:cxnSp macro="">
      <xdr:nvCxnSpPr>
        <xdr:cNvPr id="470" name="直線コネクタ 469"/>
        <xdr:cNvCxnSpPr/>
      </xdr:nvCxnSpPr>
      <xdr:spPr>
        <a:xfrm>
          <a:off x="7861300" y="16787408"/>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119352</xdr:rowOff>
    </xdr:from>
    <xdr:to>
      <xdr:col>11</xdr:col>
      <xdr:colOff>307975</xdr:colOff>
      <xdr:row>97</xdr:row>
      <xdr:rowOff>156758</xdr:rowOff>
    </xdr:to>
    <xdr:cxnSp macro="">
      <xdr:nvCxnSpPr>
        <xdr:cNvPr id="473" name="直線コネクタ 472"/>
        <xdr:cNvCxnSpPr/>
      </xdr:nvCxnSpPr>
      <xdr:spPr>
        <a:xfrm>
          <a:off x="6972300" y="16750002"/>
          <a:ext cx="889000" cy="3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103177</xdr:rowOff>
    </xdr:from>
    <xdr:to>
      <xdr:col>15</xdr:col>
      <xdr:colOff>231775</xdr:colOff>
      <xdr:row>98</xdr:row>
      <xdr:rowOff>33327</xdr:rowOff>
    </xdr:to>
    <xdr:sp macro="" textlink="">
      <xdr:nvSpPr>
        <xdr:cNvPr id="483" name="円/楕円 482"/>
        <xdr:cNvSpPr/>
      </xdr:nvSpPr>
      <xdr:spPr>
        <a:xfrm>
          <a:off x="10426700" y="167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62554</xdr:rowOff>
    </xdr:from>
    <xdr:ext cx="534377" cy="259045"/>
    <xdr:sp macro="" textlink="">
      <xdr:nvSpPr>
        <xdr:cNvPr id="484" name="土木費該当値テキスト"/>
        <xdr:cNvSpPr txBox="1"/>
      </xdr:nvSpPr>
      <xdr:spPr>
        <a:xfrm>
          <a:off x="10528300" y="16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112847</xdr:rowOff>
    </xdr:from>
    <xdr:to>
      <xdr:col>14</xdr:col>
      <xdr:colOff>79375</xdr:colOff>
      <xdr:row>98</xdr:row>
      <xdr:rowOff>42997</xdr:rowOff>
    </xdr:to>
    <xdr:sp macro="" textlink="">
      <xdr:nvSpPr>
        <xdr:cNvPr id="485" name="円/楕円 484"/>
        <xdr:cNvSpPr/>
      </xdr:nvSpPr>
      <xdr:spPr>
        <a:xfrm>
          <a:off x="9588500" y="1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34124</xdr:rowOff>
    </xdr:from>
    <xdr:ext cx="534377" cy="259045"/>
    <xdr:sp macro="" textlink="">
      <xdr:nvSpPr>
        <xdr:cNvPr id="486" name="テキスト ボックス 485"/>
        <xdr:cNvSpPr txBox="1"/>
      </xdr:nvSpPr>
      <xdr:spPr>
        <a:xfrm>
          <a:off x="9372111" y="168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111204</xdr:rowOff>
    </xdr:from>
    <xdr:to>
      <xdr:col>12</xdr:col>
      <xdr:colOff>561975</xdr:colOff>
      <xdr:row>98</xdr:row>
      <xdr:rowOff>41354</xdr:rowOff>
    </xdr:to>
    <xdr:sp macro="" textlink="">
      <xdr:nvSpPr>
        <xdr:cNvPr id="487" name="円/楕円 486"/>
        <xdr:cNvSpPr/>
      </xdr:nvSpPr>
      <xdr:spPr>
        <a:xfrm>
          <a:off x="8699500" y="167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57881</xdr:rowOff>
    </xdr:from>
    <xdr:ext cx="534377" cy="259045"/>
    <xdr:sp macro="" textlink="">
      <xdr:nvSpPr>
        <xdr:cNvPr id="488" name="テキスト ボックス 487"/>
        <xdr:cNvSpPr txBox="1"/>
      </xdr:nvSpPr>
      <xdr:spPr>
        <a:xfrm>
          <a:off x="8483111" y="165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105958</xdr:rowOff>
    </xdr:from>
    <xdr:to>
      <xdr:col>11</xdr:col>
      <xdr:colOff>358775</xdr:colOff>
      <xdr:row>98</xdr:row>
      <xdr:rowOff>36108</xdr:rowOff>
    </xdr:to>
    <xdr:sp macro="" textlink="">
      <xdr:nvSpPr>
        <xdr:cNvPr id="489" name="円/楕円 488"/>
        <xdr:cNvSpPr/>
      </xdr:nvSpPr>
      <xdr:spPr>
        <a:xfrm>
          <a:off x="7810500" y="167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52635</xdr:rowOff>
    </xdr:from>
    <xdr:ext cx="534377" cy="259045"/>
    <xdr:sp macro="" textlink="">
      <xdr:nvSpPr>
        <xdr:cNvPr id="490" name="テキスト ボックス 489"/>
        <xdr:cNvSpPr txBox="1"/>
      </xdr:nvSpPr>
      <xdr:spPr>
        <a:xfrm>
          <a:off x="7594111" y="165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68552</xdr:rowOff>
    </xdr:from>
    <xdr:to>
      <xdr:col>10</xdr:col>
      <xdr:colOff>155575</xdr:colOff>
      <xdr:row>97</xdr:row>
      <xdr:rowOff>170152</xdr:rowOff>
    </xdr:to>
    <xdr:sp macro="" textlink="">
      <xdr:nvSpPr>
        <xdr:cNvPr id="491" name="円/楕円 490"/>
        <xdr:cNvSpPr/>
      </xdr:nvSpPr>
      <xdr:spPr>
        <a:xfrm>
          <a:off x="6921500" y="166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15229</xdr:rowOff>
    </xdr:from>
    <xdr:ext cx="534377" cy="259045"/>
    <xdr:sp macro="" textlink="">
      <xdr:nvSpPr>
        <xdr:cNvPr id="492" name="テキスト ボックス 491"/>
        <xdr:cNvSpPr txBox="1"/>
      </xdr:nvSpPr>
      <xdr:spPr>
        <a:xfrm>
          <a:off x="6705111" y="1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76988</xdr:rowOff>
    </xdr:from>
    <xdr:to>
      <xdr:col>23</xdr:col>
      <xdr:colOff>517525</xdr:colOff>
      <xdr:row>37</xdr:row>
      <xdr:rowOff>108229</xdr:rowOff>
    </xdr:to>
    <xdr:cxnSp macro="">
      <xdr:nvCxnSpPr>
        <xdr:cNvPr id="522" name="直線コネクタ 521"/>
        <xdr:cNvCxnSpPr/>
      </xdr:nvCxnSpPr>
      <xdr:spPr>
        <a:xfrm flipV="1">
          <a:off x="15481300" y="6420638"/>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60376</xdr:rowOff>
    </xdr:from>
    <xdr:to>
      <xdr:col>22</xdr:col>
      <xdr:colOff>365125</xdr:colOff>
      <xdr:row>37</xdr:row>
      <xdr:rowOff>108229</xdr:rowOff>
    </xdr:to>
    <xdr:cxnSp macro="">
      <xdr:nvCxnSpPr>
        <xdr:cNvPr id="525" name="直線コネクタ 524"/>
        <xdr:cNvCxnSpPr/>
      </xdr:nvCxnSpPr>
      <xdr:spPr>
        <a:xfrm>
          <a:off x="14592300" y="6404026"/>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60376</xdr:rowOff>
    </xdr:from>
    <xdr:to>
      <xdr:col>21</xdr:col>
      <xdr:colOff>161925</xdr:colOff>
      <xdr:row>37</xdr:row>
      <xdr:rowOff>88684</xdr:rowOff>
    </xdr:to>
    <xdr:cxnSp macro="">
      <xdr:nvCxnSpPr>
        <xdr:cNvPr id="528" name="直線コネクタ 527"/>
        <xdr:cNvCxnSpPr/>
      </xdr:nvCxnSpPr>
      <xdr:spPr>
        <a:xfrm flipV="1">
          <a:off x="13703300" y="6404026"/>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82702</xdr:rowOff>
    </xdr:from>
    <xdr:to>
      <xdr:col>19</xdr:col>
      <xdr:colOff>644525</xdr:colOff>
      <xdr:row>37</xdr:row>
      <xdr:rowOff>88684</xdr:rowOff>
    </xdr:to>
    <xdr:cxnSp macro="">
      <xdr:nvCxnSpPr>
        <xdr:cNvPr id="531" name="直線コネクタ 530"/>
        <xdr:cNvCxnSpPr/>
      </xdr:nvCxnSpPr>
      <xdr:spPr>
        <a:xfrm>
          <a:off x="12814300" y="642635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26188</xdr:rowOff>
    </xdr:from>
    <xdr:to>
      <xdr:col>23</xdr:col>
      <xdr:colOff>568325</xdr:colOff>
      <xdr:row>37</xdr:row>
      <xdr:rowOff>127788</xdr:rowOff>
    </xdr:to>
    <xdr:sp macro="" textlink="">
      <xdr:nvSpPr>
        <xdr:cNvPr id="541" name="円/楕円 540"/>
        <xdr:cNvSpPr/>
      </xdr:nvSpPr>
      <xdr:spPr>
        <a:xfrm>
          <a:off x="162687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4615</xdr:rowOff>
    </xdr:from>
    <xdr:ext cx="534377" cy="259045"/>
    <xdr:sp macro="" textlink="">
      <xdr:nvSpPr>
        <xdr:cNvPr id="542" name="消防費該当値テキスト"/>
        <xdr:cNvSpPr txBox="1"/>
      </xdr:nvSpPr>
      <xdr:spPr>
        <a:xfrm>
          <a:off x="16370300" y="63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57429</xdr:rowOff>
    </xdr:from>
    <xdr:to>
      <xdr:col>22</xdr:col>
      <xdr:colOff>415925</xdr:colOff>
      <xdr:row>37</xdr:row>
      <xdr:rowOff>159029</xdr:rowOff>
    </xdr:to>
    <xdr:sp macro="" textlink="">
      <xdr:nvSpPr>
        <xdr:cNvPr id="543" name="円/楕円 542"/>
        <xdr:cNvSpPr/>
      </xdr:nvSpPr>
      <xdr:spPr>
        <a:xfrm>
          <a:off x="15430500" y="64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150156</xdr:rowOff>
    </xdr:from>
    <xdr:ext cx="534377" cy="259045"/>
    <xdr:sp macro="" textlink="">
      <xdr:nvSpPr>
        <xdr:cNvPr id="544" name="テキスト ボックス 543"/>
        <xdr:cNvSpPr txBox="1"/>
      </xdr:nvSpPr>
      <xdr:spPr>
        <a:xfrm>
          <a:off x="15214111" y="64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9576</xdr:rowOff>
    </xdr:from>
    <xdr:to>
      <xdr:col>21</xdr:col>
      <xdr:colOff>212725</xdr:colOff>
      <xdr:row>37</xdr:row>
      <xdr:rowOff>111176</xdr:rowOff>
    </xdr:to>
    <xdr:sp macro="" textlink="">
      <xdr:nvSpPr>
        <xdr:cNvPr id="545" name="円/楕円 544"/>
        <xdr:cNvSpPr/>
      </xdr:nvSpPr>
      <xdr:spPr>
        <a:xfrm>
          <a:off x="14541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102303</xdr:rowOff>
    </xdr:from>
    <xdr:ext cx="534377" cy="259045"/>
    <xdr:sp macro="" textlink="">
      <xdr:nvSpPr>
        <xdr:cNvPr id="546" name="テキスト ボックス 545"/>
        <xdr:cNvSpPr txBox="1"/>
      </xdr:nvSpPr>
      <xdr:spPr>
        <a:xfrm>
          <a:off x="14325111" y="64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37884</xdr:rowOff>
    </xdr:from>
    <xdr:to>
      <xdr:col>20</xdr:col>
      <xdr:colOff>9525</xdr:colOff>
      <xdr:row>37</xdr:row>
      <xdr:rowOff>139484</xdr:rowOff>
    </xdr:to>
    <xdr:sp macro="" textlink="">
      <xdr:nvSpPr>
        <xdr:cNvPr id="547" name="円/楕円 546"/>
        <xdr:cNvSpPr/>
      </xdr:nvSpPr>
      <xdr:spPr>
        <a:xfrm>
          <a:off x="136525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130611</xdr:rowOff>
    </xdr:from>
    <xdr:ext cx="534377" cy="259045"/>
    <xdr:sp macro="" textlink="">
      <xdr:nvSpPr>
        <xdr:cNvPr id="548" name="テキスト ボックス 547"/>
        <xdr:cNvSpPr txBox="1"/>
      </xdr:nvSpPr>
      <xdr:spPr>
        <a:xfrm>
          <a:off x="13436111" y="64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31902</xdr:rowOff>
    </xdr:from>
    <xdr:to>
      <xdr:col>18</xdr:col>
      <xdr:colOff>492125</xdr:colOff>
      <xdr:row>37</xdr:row>
      <xdr:rowOff>133502</xdr:rowOff>
    </xdr:to>
    <xdr:sp macro="" textlink="">
      <xdr:nvSpPr>
        <xdr:cNvPr id="549" name="円/楕円 548"/>
        <xdr:cNvSpPr/>
      </xdr:nvSpPr>
      <xdr:spPr>
        <a:xfrm>
          <a:off x="12763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124630</xdr:rowOff>
    </xdr:from>
    <xdr:ext cx="534377" cy="259045"/>
    <xdr:sp macro="" textlink="">
      <xdr:nvSpPr>
        <xdr:cNvPr id="550" name="テキスト ボックス 549"/>
        <xdr:cNvSpPr txBox="1"/>
      </xdr:nvSpPr>
      <xdr:spPr>
        <a:xfrm>
          <a:off x="12547111"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10744</xdr:rowOff>
    </xdr:from>
    <xdr:to>
      <xdr:col>23</xdr:col>
      <xdr:colOff>516889</xdr:colOff>
      <xdr:row>59</xdr:row>
      <xdr:rowOff>20079</xdr:rowOff>
    </xdr:to>
    <xdr:cxnSp macro="">
      <xdr:nvCxnSpPr>
        <xdr:cNvPr id="575" name="直線コネクタ 574"/>
        <xdr:cNvCxnSpPr/>
      </xdr:nvCxnSpPr>
      <xdr:spPr>
        <a:xfrm flipV="1">
          <a:off x="16317595" y="9097594"/>
          <a:ext cx="1269" cy="103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23906</xdr:rowOff>
    </xdr:from>
    <xdr:ext cx="534377" cy="259045"/>
    <xdr:sp macro="" textlink="">
      <xdr:nvSpPr>
        <xdr:cNvPr id="576" name="教育費最小値テキスト"/>
        <xdr:cNvSpPr txBox="1"/>
      </xdr:nvSpPr>
      <xdr:spPr>
        <a:xfrm>
          <a:off x="16370300" y="10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59</xdr:row>
      <xdr:rowOff>20079</xdr:rowOff>
    </xdr:from>
    <xdr:to>
      <xdr:col>23</xdr:col>
      <xdr:colOff>606425</xdr:colOff>
      <xdr:row>59</xdr:row>
      <xdr:rowOff>20079</xdr:rowOff>
    </xdr:to>
    <xdr:cxnSp macro="">
      <xdr:nvCxnSpPr>
        <xdr:cNvPr id="577" name="直線コネクタ 576"/>
        <xdr:cNvCxnSpPr/>
      </xdr:nvCxnSpPr>
      <xdr:spPr>
        <a:xfrm>
          <a:off x="16230600" y="1013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128871</xdr:rowOff>
    </xdr:from>
    <xdr:ext cx="599010" cy="259045"/>
    <xdr:sp macro="" textlink="">
      <xdr:nvSpPr>
        <xdr:cNvPr id="578" name="教育費最大値テキスト"/>
        <xdr:cNvSpPr txBox="1"/>
      </xdr:nvSpPr>
      <xdr:spPr>
        <a:xfrm>
          <a:off x="16370300" y="887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53</xdr:row>
      <xdr:rowOff>10744</xdr:rowOff>
    </xdr:from>
    <xdr:to>
      <xdr:col>23</xdr:col>
      <xdr:colOff>606425</xdr:colOff>
      <xdr:row>53</xdr:row>
      <xdr:rowOff>10744</xdr:rowOff>
    </xdr:to>
    <xdr:cxnSp macro="">
      <xdr:nvCxnSpPr>
        <xdr:cNvPr id="579" name="直線コネクタ 578"/>
        <xdr:cNvCxnSpPr/>
      </xdr:nvCxnSpPr>
      <xdr:spPr>
        <a:xfrm>
          <a:off x="16230600" y="909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133794</xdr:rowOff>
    </xdr:from>
    <xdr:to>
      <xdr:col>23</xdr:col>
      <xdr:colOff>517525</xdr:colOff>
      <xdr:row>56</xdr:row>
      <xdr:rowOff>139954</xdr:rowOff>
    </xdr:to>
    <xdr:cxnSp macro="">
      <xdr:nvCxnSpPr>
        <xdr:cNvPr id="580" name="直線コネクタ 579"/>
        <xdr:cNvCxnSpPr/>
      </xdr:nvCxnSpPr>
      <xdr:spPr>
        <a:xfrm>
          <a:off x="15481300" y="8706294"/>
          <a:ext cx="838200" cy="10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148086</xdr:rowOff>
    </xdr:from>
    <xdr:ext cx="534377" cy="259045"/>
    <xdr:sp macro="" textlink="">
      <xdr:nvSpPr>
        <xdr:cNvPr id="581" name="教育費平均値テキスト"/>
        <xdr:cNvSpPr txBox="1"/>
      </xdr:nvSpPr>
      <xdr:spPr>
        <a:xfrm>
          <a:off x="16370300" y="974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169659</xdr:rowOff>
    </xdr:from>
    <xdr:to>
      <xdr:col>23</xdr:col>
      <xdr:colOff>568325</xdr:colOff>
      <xdr:row>57</xdr:row>
      <xdr:rowOff>99809</xdr:rowOff>
    </xdr:to>
    <xdr:sp macro="" textlink="">
      <xdr:nvSpPr>
        <xdr:cNvPr id="582" name="フローチャート : 判断 581"/>
        <xdr:cNvSpPr/>
      </xdr:nvSpPr>
      <xdr:spPr>
        <a:xfrm>
          <a:off x="162687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133794</xdr:rowOff>
    </xdr:from>
    <xdr:to>
      <xdr:col>22</xdr:col>
      <xdr:colOff>365125</xdr:colOff>
      <xdr:row>56</xdr:row>
      <xdr:rowOff>7468</xdr:rowOff>
    </xdr:to>
    <xdr:cxnSp macro="">
      <xdr:nvCxnSpPr>
        <xdr:cNvPr id="583" name="直線コネクタ 582"/>
        <xdr:cNvCxnSpPr/>
      </xdr:nvCxnSpPr>
      <xdr:spPr>
        <a:xfrm flipV="1">
          <a:off x="14592300" y="8706294"/>
          <a:ext cx="889000" cy="9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117805</xdr:rowOff>
    </xdr:from>
    <xdr:to>
      <xdr:col>22</xdr:col>
      <xdr:colOff>415925</xdr:colOff>
      <xdr:row>57</xdr:row>
      <xdr:rowOff>47955</xdr:rowOff>
    </xdr:to>
    <xdr:sp macro="" textlink="">
      <xdr:nvSpPr>
        <xdr:cNvPr id="584" name="フローチャート : 判断 583"/>
        <xdr:cNvSpPr/>
      </xdr:nvSpPr>
      <xdr:spPr>
        <a:xfrm>
          <a:off x="15430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39082</xdr:rowOff>
    </xdr:from>
    <xdr:ext cx="534377" cy="259045"/>
    <xdr:sp macro="" textlink="">
      <xdr:nvSpPr>
        <xdr:cNvPr id="585" name="テキスト ボックス 584"/>
        <xdr:cNvSpPr txBox="1"/>
      </xdr:nvSpPr>
      <xdr:spPr>
        <a:xfrm>
          <a:off x="15214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83058</xdr:rowOff>
    </xdr:from>
    <xdr:to>
      <xdr:col>21</xdr:col>
      <xdr:colOff>161925</xdr:colOff>
      <xdr:row>56</xdr:row>
      <xdr:rowOff>7468</xdr:rowOff>
    </xdr:to>
    <xdr:cxnSp macro="">
      <xdr:nvCxnSpPr>
        <xdr:cNvPr id="586" name="直線コネクタ 585"/>
        <xdr:cNvCxnSpPr/>
      </xdr:nvCxnSpPr>
      <xdr:spPr>
        <a:xfrm>
          <a:off x="13703300" y="9512808"/>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13856</xdr:rowOff>
    </xdr:from>
    <xdr:to>
      <xdr:col>21</xdr:col>
      <xdr:colOff>212725</xdr:colOff>
      <xdr:row>57</xdr:row>
      <xdr:rowOff>115456</xdr:rowOff>
    </xdr:to>
    <xdr:sp macro="" textlink="">
      <xdr:nvSpPr>
        <xdr:cNvPr id="587" name="フローチャート : 判断 586"/>
        <xdr:cNvSpPr/>
      </xdr:nvSpPr>
      <xdr:spPr>
        <a:xfrm>
          <a:off x="14541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106583</xdr:rowOff>
    </xdr:from>
    <xdr:ext cx="534377" cy="259045"/>
    <xdr:sp macro="" textlink="">
      <xdr:nvSpPr>
        <xdr:cNvPr id="588" name="テキスト ボックス 587"/>
        <xdr:cNvSpPr txBox="1"/>
      </xdr:nvSpPr>
      <xdr:spPr>
        <a:xfrm>
          <a:off x="14325111" y="98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83058</xdr:rowOff>
    </xdr:from>
    <xdr:to>
      <xdr:col>19</xdr:col>
      <xdr:colOff>644525</xdr:colOff>
      <xdr:row>58</xdr:row>
      <xdr:rowOff>77038</xdr:rowOff>
    </xdr:to>
    <xdr:cxnSp macro="">
      <xdr:nvCxnSpPr>
        <xdr:cNvPr id="589" name="直線コネクタ 588"/>
        <xdr:cNvCxnSpPr/>
      </xdr:nvCxnSpPr>
      <xdr:spPr>
        <a:xfrm flipV="1">
          <a:off x="12814300" y="951280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36538</xdr:rowOff>
    </xdr:from>
    <xdr:to>
      <xdr:col>20</xdr:col>
      <xdr:colOff>9525</xdr:colOff>
      <xdr:row>57</xdr:row>
      <xdr:rowOff>138138</xdr:rowOff>
    </xdr:to>
    <xdr:sp macro="" textlink="">
      <xdr:nvSpPr>
        <xdr:cNvPr id="590" name="フローチャート : 判断 589"/>
        <xdr:cNvSpPr/>
      </xdr:nvSpPr>
      <xdr:spPr>
        <a:xfrm>
          <a:off x="13652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129265</xdr:rowOff>
    </xdr:from>
    <xdr:ext cx="534377" cy="259045"/>
    <xdr:sp macro="" textlink="">
      <xdr:nvSpPr>
        <xdr:cNvPr id="591" name="テキスト ボックス 590"/>
        <xdr:cNvSpPr txBox="1"/>
      </xdr:nvSpPr>
      <xdr:spPr>
        <a:xfrm>
          <a:off x="13436111" y="9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59271</xdr:rowOff>
    </xdr:from>
    <xdr:to>
      <xdr:col>18</xdr:col>
      <xdr:colOff>492125</xdr:colOff>
      <xdr:row>57</xdr:row>
      <xdr:rowOff>160871</xdr:rowOff>
    </xdr:to>
    <xdr:sp macro="" textlink="">
      <xdr:nvSpPr>
        <xdr:cNvPr id="592" name="フローチャート : 判断 591"/>
        <xdr:cNvSpPr/>
      </xdr:nvSpPr>
      <xdr:spPr>
        <a:xfrm>
          <a:off x="12763500" y="98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5948</xdr:rowOff>
    </xdr:from>
    <xdr:ext cx="534377" cy="259045"/>
    <xdr:sp macro="" textlink="">
      <xdr:nvSpPr>
        <xdr:cNvPr id="593" name="テキスト ボックス 592"/>
        <xdr:cNvSpPr txBox="1"/>
      </xdr:nvSpPr>
      <xdr:spPr>
        <a:xfrm>
          <a:off x="12547111" y="96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89154</xdr:rowOff>
    </xdr:from>
    <xdr:to>
      <xdr:col>23</xdr:col>
      <xdr:colOff>568325</xdr:colOff>
      <xdr:row>57</xdr:row>
      <xdr:rowOff>19304</xdr:rowOff>
    </xdr:to>
    <xdr:sp macro="" textlink="">
      <xdr:nvSpPr>
        <xdr:cNvPr id="599" name="円/楕円 598"/>
        <xdr:cNvSpPr/>
      </xdr:nvSpPr>
      <xdr:spPr>
        <a:xfrm>
          <a:off x="16268700" y="9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112031</xdr:rowOff>
    </xdr:from>
    <xdr:ext cx="534377" cy="259045"/>
    <xdr:sp macro="" textlink="">
      <xdr:nvSpPr>
        <xdr:cNvPr id="600" name="教育費該当値テキスト"/>
        <xdr:cNvSpPr txBox="1"/>
      </xdr:nvSpPr>
      <xdr:spPr>
        <a:xfrm>
          <a:off x="16370300" y="95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62,980</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82994</xdr:rowOff>
    </xdr:from>
    <xdr:to>
      <xdr:col>22</xdr:col>
      <xdr:colOff>415925</xdr:colOff>
      <xdr:row>51</xdr:row>
      <xdr:rowOff>13144</xdr:rowOff>
    </xdr:to>
    <xdr:sp macro="" textlink="">
      <xdr:nvSpPr>
        <xdr:cNvPr id="601" name="円/楕円 600"/>
        <xdr:cNvSpPr/>
      </xdr:nvSpPr>
      <xdr:spPr>
        <a:xfrm>
          <a:off x="15430500" y="86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29671</xdr:rowOff>
    </xdr:from>
    <xdr:ext cx="599010" cy="259045"/>
    <xdr:sp macro="" textlink="">
      <xdr:nvSpPr>
        <xdr:cNvPr id="602" name="テキスト ボックス 601"/>
        <xdr:cNvSpPr txBox="1"/>
      </xdr:nvSpPr>
      <xdr:spPr>
        <a:xfrm>
          <a:off x="15181794" y="84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128118</xdr:rowOff>
    </xdr:from>
    <xdr:to>
      <xdr:col>21</xdr:col>
      <xdr:colOff>212725</xdr:colOff>
      <xdr:row>56</xdr:row>
      <xdr:rowOff>58268</xdr:rowOff>
    </xdr:to>
    <xdr:sp macro="" textlink="">
      <xdr:nvSpPr>
        <xdr:cNvPr id="603" name="円/楕円 602"/>
        <xdr:cNvSpPr/>
      </xdr:nvSpPr>
      <xdr:spPr>
        <a:xfrm>
          <a:off x="14541500" y="9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74795</xdr:rowOff>
    </xdr:from>
    <xdr:ext cx="534377" cy="259045"/>
    <xdr:sp macro="" textlink="">
      <xdr:nvSpPr>
        <xdr:cNvPr id="604" name="テキスト ボックス 603"/>
        <xdr:cNvSpPr txBox="1"/>
      </xdr:nvSpPr>
      <xdr:spPr>
        <a:xfrm>
          <a:off x="14325111" y="93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32258</xdr:rowOff>
    </xdr:from>
    <xdr:to>
      <xdr:col>20</xdr:col>
      <xdr:colOff>9525</xdr:colOff>
      <xdr:row>55</xdr:row>
      <xdr:rowOff>133858</xdr:rowOff>
    </xdr:to>
    <xdr:sp macro="" textlink="">
      <xdr:nvSpPr>
        <xdr:cNvPr id="605" name="円/楕円 604"/>
        <xdr:cNvSpPr/>
      </xdr:nvSpPr>
      <xdr:spPr>
        <a:xfrm>
          <a:off x="13652500" y="94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150385</xdr:rowOff>
    </xdr:from>
    <xdr:ext cx="534377" cy="259045"/>
    <xdr:sp macro="" textlink="">
      <xdr:nvSpPr>
        <xdr:cNvPr id="606" name="テキスト ボックス 605"/>
        <xdr:cNvSpPr txBox="1"/>
      </xdr:nvSpPr>
      <xdr:spPr>
        <a:xfrm>
          <a:off x="13436111" y="92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26238</xdr:rowOff>
    </xdr:from>
    <xdr:to>
      <xdr:col>18</xdr:col>
      <xdr:colOff>492125</xdr:colOff>
      <xdr:row>58</xdr:row>
      <xdr:rowOff>127838</xdr:rowOff>
    </xdr:to>
    <xdr:sp macro="" textlink="">
      <xdr:nvSpPr>
        <xdr:cNvPr id="607" name="円/楕円 606"/>
        <xdr:cNvSpPr/>
      </xdr:nvSpPr>
      <xdr:spPr>
        <a:xfrm>
          <a:off x="12763500" y="99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118965</xdr:rowOff>
    </xdr:from>
    <xdr:ext cx="534377" cy="259045"/>
    <xdr:sp macro="" textlink="">
      <xdr:nvSpPr>
        <xdr:cNvPr id="608" name="テキスト ボックス 607"/>
        <xdr:cNvSpPr txBox="1"/>
      </xdr:nvSpPr>
      <xdr:spPr>
        <a:xfrm>
          <a:off x="12547111" y="100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8" name="直線コネクタ 627"/>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9"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1"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2" name="直線コネクタ 631"/>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23623</xdr:rowOff>
    </xdr:from>
    <xdr:to>
      <xdr:col>23</xdr:col>
      <xdr:colOff>517525</xdr:colOff>
      <xdr:row>78</xdr:row>
      <xdr:rowOff>23949</xdr:rowOff>
    </xdr:to>
    <xdr:cxnSp macro="">
      <xdr:nvCxnSpPr>
        <xdr:cNvPr id="633" name="直線コネクタ 632"/>
        <xdr:cNvCxnSpPr/>
      </xdr:nvCxnSpPr>
      <xdr:spPr>
        <a:xfrm>
          <a:off x="15481300" y="1339672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4"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5" name="フローチャート : 判断 634"/>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22760</xdr:rowOff>
    </xdr:from>
    <xdr:to>
      <xdr:col>22</xdr:col>
      <xdr:colOff>365125</xdr:colOff>
      <xdr:row>78</xdr:row>
      <xdr:rowOff>23623</xdr:rowOff>
    </xdr:to>
    <xdr:cxnSp macro="">
      <xdr:nvCxnSpPr>
        <xdr:cNvPr id="636" name="直線コネクタ 635"/>
        <xdr:cNvCxnSpPr/>
      </xdr:nvCxnSpPr>
      <xdr:spPr>
        <a:xfrm>
          <a:off x="14592300" y="13395860"/>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7" name="フローチャート : 判断 636"/>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38" name="テキスト ボックス 637"/>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15125</xdr:rowOff>
    </xdr:from>
    <xdr:to>
      <xdr:col>21</xdr:col>
      <xdr:colOff>161925</xdr:colOff>
      <xdr:row>78</xdr:row>
      <xdr:rowOff>22760</xdr:rowOff>
    </xdr:to>
    <xdr:cxnSp macro="">
      <xdr:nvCxnSpPr>
        <xdr:cNvPr id="639" name="直線コネクタ 638"/>
        <xdr:cNvCxnSpPr/>
      </xdr:nvCxnSpPr>
      <xdr:spPr>
        <a:xfrm>
          <a:off x="13703300" y="133882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0" name="フローチャート : 判断 639"/>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1" name="テキスト ボックス 640"/>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6141</xdr:rowOff>
    </xdr:from>
    <xdr:to>
      <xdr:col>19</xdr:col>
      <xdr:colOff>644525</xdr:colOff>
      <xdr:row>78</xdr:row>
      <xdr:rowOff>15125</xdr:rowOff>
    </xdr:to>
    <xdr:cxnSp macro="">
      <xdr:nvCxnSpPr>
        <xdr:cNvPr id="642" name="直線コネクタ 641"/>
        <xdr:cNvCxnSpPr/>
      </xdr:nvCxnSpPr>
      <xdr:spPr>
        <a:xfrm>
          <a:off x="12814300" y="13379241"/>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3" name="フローチャート : 判断 642"/>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4" name="テキスト ボックス 643"/>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5" name="フローチャート : 判断 644"/>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6" name="テキスト ボックス 645"/>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144599</xdr:rowOff>
    </xdr:from>
    <xdr:to>
      <xdr:col>23</xdr:col>
      <xdr:colOff>568325</xdr:colOff>
      <xdr:row>78</xdr:row>
      <xdr:rowOff>74749</xdr:rowOff>
    </xdr:to>
    <xdr:sp macro="" textlink="">
      <xdr:nvSpPr>
        <xdr:cNvPr id="652" name="円/楕円 651"/>
        <xdr:cNvSpPr/>
      </xdr:nvSpPr>
      <xdr:spPr>
        <a:xfrm>
          <a:off x="16268700" y="13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3"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144273</xdr:rowOff>
    </xdr:from>
    <xdr:to>
      <xdr:col>22</xdr:col>
      <xdr:colOff>415925</xdr:colOff>
      <xdr:row>78</xdr:row>
      <xdr:rowOff>74423</xdr:rowOff>
    </xdr:to>
    <xdr:sp macro="" textlink="">
      <xdr:nvSpPr>
        <xdr:cNvPr id="654" name="円/楕円 653"/>
        <xdr:cNvSpPr/>
      </xdr:nvSpPr>
      <xdr:spPr>
        <a:xfrm>
          <a:off x="15430500" y="133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65550</xdr:rowOff>
    </xdr:from>
    <xdr:ext cx="378565" cy="259045"/>
    <xdr:sp macro="" textlink="">
      <xdr:nvSpPr>
        <xdr:cNvPr id="655" name="テキスト ボックス 654"/>
        <xdr:cNvSpPr txBox="1"/>
      </xdr:nvSpPr>
      <xdr:spPr>
        <a:xfrm>
          <a:off x="15292017" y="1343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143410</xdr:rowOff>
    </xdr:from>
    <xdr:to>
      <xdr:col>21</xdr:col>
      <xdr:colOff>212725</xdr:colOff>
      <xdr:row>78</xdr:row>
      <xdr:rowOff>73560</xdr:rowOff>
    </xdr:to>
    <xdr:sp macro="" textlink="">
      <xdr:nvSpPr>
        <xdr:cNvPr id="656" name="円/楕円 655"/>
        <xdr:cNvSpPr/>
      </xdr:nvSpPr>
      <xdr:spPr>
        <a:xfrm>
          <a:off x="14541500" y="13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64687</xdr:rowOff>
    </xdr:from>
    <xdr:ext cx="378565" cy="259045"/>
    <xdr:sp macro="" textlink="">
      <xdr:nvSpPr>
        <xdr:cNvPr id="657" name="テキスト ボックス 656"/>
        <xdr:cNvSpPr txBox="1"/>
      </xdr:nvSpPr>
      <xdr:spPr>
        <a:xfrm>
          <a:off x="14403017" y="1343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135775</xdr:rowOff>
    </xdr:from>
    <xdr:to>
      <xdr:col>20</xdr:col>
      <xdr:colOff>9525</xdr:colOff>
      <xdr:row>78</xdr:row>
      <xdr:rowOff>65925</xdr:rowOff>
    </xdr:to>
    <xdr:sp macro="" textlink="">
      <xdr:nvSpPr>
        <xdr:cNvPr id="658" name="円/楕円 657"/>
        <xdr:cNvSpPr/>
      </xdr:nvSpPr>
      <xdr:spPr>
        <a:xfrm>
          <a:off x="13652500" y="133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57052</xdr:rowOff>
    </xdr:from>
    <xdr:ext cx="469744" cy="259045"/>
    <xdr:sp macro="" textlink="">
      <xdr:nvSpPr>
        <xdr:cNvPr id="659" name="テキスト ボックス 658"/>
        <xdr:cNvSpPr txBox="1"/>
      </xdr:nvSpPr>
      <xdr:spPr>
        <a:xfrm>
          <a:off x="13468427" y="134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126791</xdr:rowOff>
    </xdr:from>
    <xdr:to>
      <xdr:col>18</xdr:col>
      <xdr:colOff>492125</xdr:colOff>
      <xdr:row>78</xdr:row>
      <xdr:rowOff>56941</xdr:rowOff>
    </xdr:to>
    <xdr:sp macro="" textlink="">
      <xdr:nvSpPr>
        <xdr:cNvPr id="660" name="円/楕円 659"/>
        <xdr:cNvSpPr/>
      </xdr:nvSpPr>
      <xdr:spPr>
        <a:xfrm>
          <a:off x="12763500" y="133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48068</xdr:rowOff>
    </xdr:from>
    <xdr:ext cx="469744" cy="259045"/>
    <xdr:sp macro="" textlink="">
      <xdr:nvSpPr>
        <xdr:cNvPr id="661" name="テキスト ボックス 660"/>
        <xdr:cNvSpPr txBox="1"/>
      </xdr:nvSpPr>
      <xdr:spPr>
        <a:xfrm>
          <a:off x="12579427" y="1342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5" name="直線コネクタ 684"/>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6"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7" name="直線コネクタ 686"/>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8"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9" name="直線コネクタ 688"/>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151000</xdr:rowOff>
    </xdr:from>
    <xdr:to>
      <xdr:col>23</xdr:col>
      <xdr:colOff>517525</xdr:colOff>
      <xdr:row>97</xdr:row>
      <xdr:rowOff>156463</xdr:rowOff>
    </xdr:to>
    <xdr:cxnSp macro="">
      <xdr:nvCxnSpPr>
        <xdr:cNvPr id="690" name="直線コネクタ 689"/>
        <xdr:cNvCxnSpPr/>
      </xdr:nvCxnSpPr>
      <xdr:spPr>
        <a:xfrm flipV="1">
          <a:off x="15481300" y="16781650"/>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1"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2" name="フローチャート : 判断 691"/>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156463</xdr:rowOff>
    </xdr:from>
    <xdr:to>
      <xdr:col>22</xdr:col>
      <xdr:colOff>365125</xdr:colOff>
      <xdr:row>97</xdr:row>
      <xdr:rowOff>163032</xdr:rowOff>
    </xdr:to>
    <xdr:cxnSp macro="">
      <xdr:nvCxnSpPr>
        <xdr:cNvPr id="693" name="直線コネクタ 692"/>
        <xdr:cNvCxnSpPr/>
      </xdr:nvCxnSpPr>
      <xdr:spPr>
        <a:xfrm flipV="1">
          <a:off x="14592300" y="16787113"/>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4" name="フローチャート : 判断 693"/>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5" name="テキスト ボックス 694"/>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163032</xdr:rowOff>
    </xdr:from>
    <xdr:to>
      <xdr:col>21</xdr:col>
      <xdr:colOff>161925</xdr:colOff>
      <xdr:row>98</xdr:row>
      <xdr:rowOff>1161</xdr:rowOff>
    </xdr:to>
    <xdr:cxnSp macro="">
      <xdr:nvCxnSpPr>
        <xdr:cNvPr id="696" name="直線コネクタ 695"/>
        <xdr:cNvCxnSpPr/>
      </xdr:nvCxnSpPr>
      <xdr:spPr>
        <a:xfrm flipV="1">
          <a:off x="13703300" y="16793682"/>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7" name="フローチャート : 判断 696"/>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698" name="テキスト ボックス 697"/>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165387</xdr:rowOff>
    </xdr:from>
    <xdr:to>
      <xdr:col>19</xdr:col>
      <xdr:colOff>644525</xdr:colOff>
      <xdr:row>98</xdr:row>
      <xdr:rowOff>1161</xdr:rowOff>
    </xdr:to>
    <xdr:cxnSp macro="">
      <xdr:nvCxnSpPr>
        <xdr:cNvPr id="699" name="直線コネクタ 698"/>
        <xdr:cNvCxnSpPr/>
      </xdr:nvCxnSpPr>
      <xdr:spPr>
        <a:xfrm>
          <a:off x="12814300" y="1679603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0" name="フローチャート : 判断 699"/>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1" name="テキスト ボックス 700"/>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2" name="フローチャート : 判断 701"/>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3" name="テキスト ボックス 702"/>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100200</xdr:rowOff>
    </xdr:from>
    <xdr:to>
      <xdr:col>23</xdr:col>
      <xdr:colOff>568325</xdr:colOff>
      <xdr:row>98</xdr:row>
      <xdr:rowOff>30350</xdr:rowOff>
    </xdr:to>
    <xdr:sp macro="" textlink="">
      <xdr:nvSpPr>
        <xdr:cNvPr id="709" name="円/楕円 708"/>
        <xdr:cNvSpPr/>
      </xdr:nvSpPr>
      <xdr:spPr>
        <a:xfrm>
          <a:off x="162687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15127</xdr:rowOff>
    </xdr:from>
    <xdr:ext cx="534377" cy="259045"/>
    <xdr:sp macro="" textlink="">
      <xdr:nvSpPr>
        <xdr:cNvPr id="710" name="公債費該当値テキスト"/>
        <xdr:cNvSpPr txBox="1"/>
      </xdr:nvSpPr>
      <xdr:spPr>
        <a:xfrm>
          <a:off x="16370300" y="16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105663</xdr:rowOff>
    </xdr:from>
    <xdr:to>
      <xdr:col>22</xdr:col>
      <xdr:colOff>415925</xdr:colOff>
      <xdr:row>98</xdr:row>
      <xdr:rowOff>35813</xdr:rowOff>
    </xdr:to>
    <xdr:sp macro="" textlink="">
      <xdr:nvSpPr>
        <xdr:cNvPr id="711" name="円/楕円 710"/>
        <xdr:cNvSpPr/>
      </xdr:nvSpPr>
      <xdr:spPr>
        <a:xfrm>
          <a:off x="15430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26940</xdr:rowOff>
    </xdr:from>
    <xdr:ext cx="534377" cy="259045"/>
    <xdr:sp macro="" textlink="">
      <xdr:nvSpPr>
        <xdr:cNvPr id="712" name="テキスト ボックス 711"/>
        <xdr:cNvSpPr txBox="1"/>
      </xdr:nvSpPr>
      <xdr:spPr>
        <a:xfrm>
          <a:off x="15214111" y="168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112232</xdr:rowOff>
    </xdr:from>
    <xdr:to>
      <xdr:col>21</xdr:col>
      <xdr:colOff>212725</xdr:colOff>
      <xdr:row>98</xdr:row>
      <xdr:rowOff>42382</xdr:rowOff>
    </xdr:to>
    <xdr:sp macro="" textlink="">
      <xdr:nvSpPr>
        <xdr:cNvPr id="713" name="円/楕円 712"/>
        <xdr:cNvSpPr/>
      </xdr:nvSpPr>
      <xdr:spPr>
        <a:xfrm>
          <a:off x="14541500" y="167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33509</xdr:rowOff>
    </xdr:from>
    <xdr:ext cx="534377" cy="259045"/>
    <xdr:sp macro="" textlink="">
      <xdr:nvSpPr>
        <xdr:cNvPr id="714" name="テキスト ボックス 713"/>
        <xdr:cNvSpPr txBox="1"/>
      </xdr:nvSpPr>
      <xdr:spPr>
        <a:xfrm>
          <a:off x="14325111" y="168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121811</xdr:rowOff>
    </xdr:from>
    <xdr:to>
      <xdr:col>20</xdr:col>
      <xdr:colOff>9525</xdr:colOff>
      <xdr:row>98</xdr:row>
      <xdr:rowOff>51961</xdr:rowOff>
    </xdr:to>
    <xdr:sp macro="" textlink="">
      <xdr:nvSpPr>
        <xdr:cNvPr id="715" name="円/楕円 714"/>
        <xdr:cNvSpPr/>
      </xdr:nvSpPr>
      <xdr:spPr>
        <a:xfrm>
          <a:off x="13652500" y="16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43088</xdr:rowOff>
    </xdr:from>
    <xdr:ext cx="534377" cy="259045"/>
    <xdr:sp macro="" textlink="">
      <xdr:nvSpPr>
        <xdr:cNvPr id="716" name="テキスト ボックス 715"/>
        <xdr:cNvSpPr txBox="1"/>
      </xdr:nvSpPr>
      <xdr:spPr>
        <a:xfrm>
          <a:off x="13436111" y="168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114587</xdr:rowOff>
    </xdr:from>
    <xdr:to>
      <xdr:col>18</xdr:col>
      <xdr:colOff>492125</xdr:colOff>
      <xdr:row>98</xdr:row>
      <xdr:rowOff>44737</xdr:rowOff>
    </xdr:to>
    <xdr:sp macro="" textlink="">
      <xdr:nvSpPr>
        <xdr:cNvPr id="717" name="円/楕円 716"/>
        <xdr:cNvSpPr/>
      </xdr:nvSpPr>
      <xdr:spPr>
        <a:xfrm>
          <a:off x="12763500" y="167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35864</xdr:rowOff>
    </xdr:from>
    <xdr:ext cx="534377" cy="259045"/>
    <xdr:sp macro="" textlink="">
      <xdr:nvSpPr>
        <xdr:cNvPr id="718" name="テキスト ボックス 717"/>
        <xdr:cNvSpPr txBox="1"/>
      </xdr:nvSpPr>
      <xdr:spPr>
        <a:xfrm>
          <a:off x="12547111" y="168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4" name="直線コネクタ 743"/>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5"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7"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8" name="直線コネクタ 747"/>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0"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1" name="フローチャート : 判断 750"/>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3" name="フローチャート : 判断 752"/>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4" name="テキスト ボックス 753"/>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6" name="フローチャート : 判断 755"/>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7" name="テキスト ボックス 756"/>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59" name="フローチャート : 判断 758"/>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0" name="テキスト ボックス 759"/>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1" name="フローチャート : 判断 760"/>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2" name="テキスト ボックス 761"/>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8" name="円/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9"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0" name="円/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1" name="テキスト ボックス 77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2" name="円/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3" name="テキスト ボックス 77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4" name="円/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5" name="テキスト ボックス 77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6" name="円/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7" name="テキスト ボックス 77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1" name="テキスト ボックス 790"/>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3" name="テキスト ボックス 792"/>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5" name="テキスト ボックス 794"/>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7" name="テキスト ボックス 79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9" name="テキスト ボックス 79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3" name="直線コネクタ 80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8" name="直線コネクタ 80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0" name="フローチャート : 判断 80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1" name="直線コネクタ 81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2" name="フローチャート : 判断 811"/>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3" name="テキスト ボックス 812"/>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4" name="直線コネクタ 81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5" name="フローチャート : 判断 814"/>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6" name="テキスト ボックス 815"/>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7" name="直線コネクタ 81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8" name="フローチャート : 判断 817"/>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9" name="テキスト ボックス 818"/>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0" name="フローチャート : 判断 819"/>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1" name="テキスト ボックス 820"/>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7" name="円/楕円 82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9" name="円/楕円 82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0" name="テキスト ボックス 82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1" name="円/楕円 83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2" name="テキスト ボックス 83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3" name="円/楕円 83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4" name="テキスト ボックス 833"/>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5" name="円/楕円 83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6" name="テキスト ボックス 83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費が住民一人当たり６８，４１４円となっており、類似団体平均とはほぼ同金額であるが昨年度より約２０，０００円ほど高くなっている。これは，平成２７年度に庁舎の改築事業を実施したため，普通建設事業費及び物件費等が増加したことが主な要因である。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教育費は，平成２６年度の１４４，４６５円から８１，４８５円減少して６２，９８０円となっているが，平成２７年度に小学校が開校したため減少したものである。類似団体・全国・県平均より高く，次年度以降も新規小学校建設があり，教育費が増加する見込みであ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平成２７年度については，庁舎改築等の臨時財政需要があったため，実質単年度収支は赤字となっているが，財政調整基金の取崩しにより，実質収支は黒字となっている。</a:t>
          </a:r>
          <a:endParaRPr lang="ja-JP" altLang="ja-JP" sz="1200">
            <a:effectLst/>
          </a:endParaRPr>
        </a:p>
        <a:p>
          <a:r>
            <a:rPr kumimoji="1" lang="ja-JP" altLang="ja-JP" sz="1200">
              <a:solidFill>
                <a:schemeClr val="dk1"/>
              </a:solidFill>
              <a:effectLst/>
              <a:latin typeface="+mn-lt"/>
              <a:ea typeface="+mn-ea"/>
              <a:cs typeface="+mn-cs"/>
            </a:rPr>
            <a:t>実質収支額については，平成２３年度から予算の精査をこれまで以上に実施してきたことにより，額が下がってきている。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全ての会計で赤字はなく，健全な財政状況である。</a:t>
          </a:r>
          <a:endParaRPr lang="ja-JP" altLang="ja-JP" sz="1200">
            <a:effectLst/>
          </a:endParaRPr>
        </a:p>
        <a:p>
          <a:r>
            <a:rPr kumimoji="1" lang="ja-JP" altLang="ja-JP" sz="1200">
              <a:solidFill>
                <a:schemeClr val="dk1"/>
              </a:solidFill>
              <a:effectLst/>
              <a:latin typeface="+mn-lt"/>
              <a:ea typeface="+mn-ea"/>
              <a:cs typeface="+mn-cs"/>
            </a:rPr>
            <a:t>全会計の黒字額は，ほぼ横ばいで推移しているが，介護保険特別会計については，介護保険事業計画の初年度であり，３年間</a:t>
          </a:r>
          <a:r>
            <a:rPr kumimoji="1" lang="ja-JP" altLang="en-US" sz="1200">
              <a:solidFill>
                <a:schemeClr val="dk1"/>
              </a:solidFill>
              <a:effectLst/>
              <a:latin typeface="+mn-lt"/>
              <a:ea typeface="+mn-ea"/>
              <a:cs typeface="+mn-cs"/>
            </a:rPr>
            <a:t>の計画期間を</a:t>
          </a:r>
          <a:r>
            <a:rPr kumimoji="1" lang="ja-JP" altLang="ja-JP" sz="1200">
              <a:solidFill>
                <a:schemeClr val="dk1"/>
              </a:solidFill>
              <a:effectLst/>
              <a:latin typeface="+mn-lt"/>
              <a:ea typeface="+mn-ea"/>
              <a:cs typeface="+mn-cs"/>
            </a:rPr>
            <a:t>見越しての歳入であるため，翌年度以降の黒字額は減少する見込みである。</a:t>
          </a:r>
          <a:endParaRPr lang="ja-JP" altLang="ja-JP" sz="1200">
            <a:effectLst/>
          </a:endParaRPr>
        </a:p>
        <a:p>
          <a:r>
            <a:rPr kumimoji="1" lang="ja-JP" altLang="ja-JP" sz="1200">
              <a:solidFill>
                <a:schemeClr val="dk1"/>
              </a:solidFill>
              <a:effectLst/>
              <a:latin typeface="+mn-lt"/>
              <a:ea typeface="+mn-ea"/>
              <a:cs typeface="+mn-cs"/>
            </a:rPr>
            <a:t>水道事業会計の黒字額が他会計に比べて多いが，今後インフラ更新が控えて</a:t>
          </a:r>
          <a:r>
            <a:rPr kumimoji="1" lang="ja-JP" altLang="en-US" sz="1200">
              <a:solidFill>
                <a:schemeClr val="dk1"/>
              </a:solidFill>
              <a:effectLst/>
              <a:latin typeface="+mn-lt"/>
              <a:ea typeface="+mn-ea"/>
              <a:cs typeface="+mn-cs"/>
            </a:rPr>
            <a:t>いるためであり</a:t>
          </a:r>
          <a:r>
            <a:rPr kumimoji="1" lang="ja-JP" altLang="ja-JP" sz="1200">
              <a:solidFill>
                <a:schemeClr val="dk1"/>
              </a:solidFill>
              <a:effectLst/>
              <a:latin typeface="+mn-lt"/>
              <a:ea typeface="+mn-ea"/>
              <a:cs typeface="+mn-cs"/>
            </a:rPr>
            <a:t>，計画的に進めていく必要がある。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20671049</v>
      </c>
      <c r="BO4" s="409"/>
      <c r="BP4" s="409"/>
      <c r="BQ4" s="409"/>
      <c r="BR4" s="409"/>
      <c r="BS4" s="409"/>
      <c r="BT4" s="409"/>
      <c r="BU4" s="410"/>
      <c r="BV4" s="408">
        <v>22107677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20108647</v>
      </c>
      <c r="BO5" s="414"/>
      <c r="BP5" s="414"/>
      <c r="BQ5" s="414"/>
      <c r="BR5" s="414"/>
      <c r="BS5" s="414"/>
      <c r="BT5" s="414"/>
      <c r="BU5" s="415"/>
      <c r="BV5" s="413">
        <v>21630978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85.3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562402</v>
      </c>
      <c r="BO6" s="414"/>
      <c r="BP6" s="414"/>
      <c r="BQ6" s="414"/>
      <c r="BR6" s="414"/>
      <c r="BS6" s="414"/>
      <c r="BT6" s="414"/>
      <c r="BU6" s="415"/>
      <c r="BV6" s="413">
        <v>476699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97.4</v>
      </c>
      <c r="CU6" s="560"/>
      <c r="CV6" s="560"/>
      <c r="CW6" s="560"/>
      <c r="CX6" s="560"/>
      <c r="CY6" s="560"/>
      <c r="CZ6" s="560"/>
      <c r="DA6" s="561"/>
      <c r="DB6" s="559">
        <v>91.2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135087</v>
      </c>
      <c r="BO7" s="414"/>
      <c r="BP7" s="414"/>
      <c r="BQ7" s="414"/>
      <c r="BR7" s="414"/>
      <c r="BS7" s="414"/>
      <c r="BT7" s="414"/>
      <c r="BU7" s="415"/>
      <c r="BV7" s="413">
        <v>38529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11470360</v>
      </c>
      <c r="CU7" s="414"/>
      <c r="CV7" s="414"/>
      <c r="CW7" s="414"/>
      <c r="CX7" s="414"/>
      <c r="CY7" s="414"/>
      <c r="CZ7" s="414"/>
      <c r="DA7" s="415"/>
      <c r="DB7" s="413">
        <v>11121965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427315</v>
      </c>
      <c r="BO8" s="414"/>
      <c r="BP8" s="414"/>
      <c r="BQ8" s="414"/>
      <c r="BR8" s="414"/>
      <c r="BS8" s="414"/>
      <c r="BT8" s="414"/>
      <c r="BU8" s="415"/>
      <c r="BV8" s="413">
        <v>438170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49136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-10855</v>
      </c>
      <c r="BO9" s="414"/>
      <c r="BP9" s="414"/>
      <c r="BQ9" s="414"/>
      <c r="BR9" s="414"/>
      <c r="BS9" s="414"/>
      <c r="BT9" s="414"/>
      <c r="BU9" s="415"/>
      <c r="BV9" s="413">
        <v>-162527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11.6</v>
      </c>
      <c r="CU9" s="384"/>
      <c r="CV9" s="384"/>
      <c r="CW9" s="384"/>
      <c r="CX9" s="384"/>
      <c r="CY9" s="384"/>
      <c r="CZ9" s="384"/>
      <c r="DA9" s="385"/>
      <c r="DB9" s="383">
        <v>11.2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44461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224570</v>
      </c>
      <c r="BO10" s="414"/>
      <c r="BP10" s="414"/>
      <c r="BQ10" s="414"/>
      <c r="BR10" s="414"/>
      <c r="BS10" s="414"/>
      <c r="BT10" s="414"/>
      <c r="BU10" s="415"/>
      <c r="BV10" s="413">
        <v>584163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50323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236060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49905</v>
      </c>
      <c r="S13" s="515"/>
      <c r="T13" s="515"/>
      <c r="U13" s="515"/>
      <c r="V13" s="516"/>
      <c r="W13" s="502" t="s">
        <v>120</v>
      </c>
      <c r="X13" s="426"/>
      <c r="Y13" s="426"/>
      <c r="Z13" s="426"/>
      <c r="AA13" s="426"/>
      <c r="AB13" s="427"/>
      <c r="AC13" s="389">
        <v>970</v>
      </c>
      <c r="AD13" s="390"/>
      <c r="AE13" s="390"/>
      <c r="AF13" s="390"/>
      <c r="AG13" s="391"/>
      <c r="AH13" s="389">
        <v>1231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-22345</v>
      </c>
      <c r="BO13" s="414"/>
      <c r="BP13" s="414"/>
      <c r="BQ13" s="414"/>
      <c r="BR13" s="414"/>
      <c r="BS13" s="414"/>
      <c r="BT13" s="414"/>
      <c r="BU13" s="415"/>
      <c r="BV13" s="413">
        <v>421636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49024</v>
      </c>
      <c r="S14" s="515"/>
      <c r="T14" s="515"/>
      <c r="U14" s="515"/>
      <c r="V14" s="516"/>
      <c r="W14" s="517"/>
      <c r="X14" s="429"/>
      <c r="Y14" s="429"/>
      <c r="Z14" s="429"/>
      <c r="AA14" s="429"/>
      <c r="AB14" s="430"/>
      <c r="AC14" s="507">
        <v>4.5999999999999996</v>
      </c>
      <c r="AD14" s="508"/>
      <c r="AE14" s="508"/>
      <c r="AF14" s="508"/>
      <c r="AG14" s="509"/>
      <c r="AH14" s="507">
        <v>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57.8</v>
      </c>
      <c r="CU14" s="486"/>
      <c r="CV14" s="486"/>
      <c r="CW14" s="486"/>
      <c r="CX14" s="486"/>
      <c r="CY14" s="486"/>
      <c r="CZ14" s="486"/>
      <c r="DA14" s="487"/>
      <c r="DB14" s="518">
        <v>45.9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48658</v>
      </c>
      <c r="S15" s="515"/>
      <c r="T15" s="515"/>
      <c r="U15" s="515"/>
      <c r="V15" s="516"/>
      <c r="W15" s="502" t="s">
        <v>127</v>
      </c>
      <c r="X15" s="426"/>
      <c r="Y15" s="426"/>
      <c r="Z15" s="426"/>
      <c r="AA15" s="426"/>
      <c r="AB15" s="427"/>
      <c r="AC15" s="389">
        <v>6275</v>
      </c>
      <c r="AD15" s="390"/>
      <c r="AE15" s="390"/>
      <c r="AF15" s="390"/>
      <c r="AG15" s="391"/>
      <c r="AH15" s="389">
        <v>6774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6613975</v>
      </c>
      <c r="BO15" s="409"/>
      <c r="BP15" s="409"/>
      <c r="BQ15" s="409"/>
      <c r="BR15" s="409"/>
      <c r="BS15" s="409"/>
      <c r="BT15" s="409"/>
      <c r="BU15" s="410"/>
      <c r="BV15" s="408">
        <v>6207695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30.1</v>
      </c>
      <c r="AD16" s="508"/>
      <c r="AE16" s="508"/>
      <c r="AF16" s="508"/>
      <c r="AG16" s="509"/>
      <c r="AH16" s="507">
        <v>33.200000000000003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8264177</v>
      </c>
      <c r="BO16" s="414"/>
      <c r="BP16" s="414"/>
      <c r="BQ16" s="414"/>
      <c r="BR16" s="414"/>
      <c r="BS16" s="414"/>
      <c r="BT16" s="414"/>
      <c r="BU16" s="415"/>
      <c r="BV16" s="413">
        <v>7829228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13618</v>
      </c>
      <c r="AD17" s="390"/>
      <c r="AE17" s="390"/>
      <c r="AF17" s="390"/>
      <c r="AG17" s="391"/>
      <c r="AH17" s="389">
        <v>12182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8483534</v>
      </c>
      <c r="BO17" s="414"/>
      <c r="BP17" s="414"/>
      <c r="BQ17" s="414"/>
      <c r="BR17" s="414"/>
      <c r="BS17" s="414"/>
      <c r="BT17" s="414"/>
      <c r="BU17" s="415"/>
      <c r="BV17" s="413">
        <v>8012873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79.16</v>
      </c>
      <c r="M18" s="478"/>
      <c r="N18" s="478"/>
      <c r="O18" s="478"/>
      <c r="P18" s="478"/>
      <c r="Q18" s="478"/>
      <c r="R18" s="479"/>
      <c r="S18" s="479"/>
      <c r="T18" s="479"/>
      <c r="U18" s="479"/>
      <c r="V18" s="480"/>
      <c r="W18" s="494"/>
      <c r="X18" s="495"/>
      <c r="Y18" s="495"/>
      <c r="Z18" s="495"/>
      <c r="AA18" s="495"/>
      <c r="AB18" s="503"/>
      <c r="AC18" s="377">
        <v>65.3</v>
      </c>
      <c r="AD18" s="378"/>
      <c r="AE18" s="378"/>
      <c r="AF18" s="378"/>
      <c r="AG18" s="481"/>
      <c r="AH18" s="377">
        <v>59.7</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10561329</v>
      </c>
      <c r="BO18" s="414"/>
      <c r="BP18" s="414"/>
      <c r="BQ18" s="414"/>
      <c r="BR18" s="414"/>
      <c r="BS18" s="414"/>
      <c r="BT18" s="414"/>
      <c r="BU18" s="415"/>
      <c r="BV18" s="413">
        <v>9722415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621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12958133</v>
      </c>
      <c r="BO19" s="414"/>
      <c r="BP19" s="414"/>
      <c r="BQ19" s="414"/>
      <c r="BR19" s="414"/>
      <c r="BS19" s="414"/>
      <c r="BT19" s="414"/>
      <c r="BU19" s="415"/>
      <c r="BV19" s="413">
        <v>12868639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18137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21493571</v>
      </c>
      <c r="BO23" s="414"/>
      <c r="BP23" s="414"/>
      <c r="BQ23" s="414"/>
      <c r="BR23" s="414"/>
      <c r="BS23" s="414"/>
      <c r="BT23" s="414"/>
      <c r="BU23" s="415"/>
      <c r="BV23" s="413">
        <v>20064941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7410</v>
      </c>
      <c r="R24" s="390"/>
      <c r="S24" s="390"/>
      <c r="T24" s="390"/>
      <c r="U24" s="390"/>
      <c r="V24" s="391"/>
      <c r="W24" s="455"/>
      <c r="X24" s="446"/>
      <c r="Y24" s="447"/>
      <c r="Z24" s="386" t="s">
        <v>150</v>
      </c>
      <c r="AA24" s="387"/>
      <c r="AB24" s="387"/>
      <c r="AC24" s="387"/>
      <c r="AD24" s="387"/>
      <c r="AE24" s="387"/>
      <c r="AF24" s="387"/>
      <c r="AG24" s="388"/>
      <c r="AH24" s="389">
        <v>277</v>
      </c>
      <c r="AI24" s="390"/>
      <c r="AJ24" s="390"/>
      <c r="AK24" s="390"/>
      <c r="AL24" s="391"/>
      <c r="AM24" s="389">
        <v>851221</v>
      </c>
      <c r="AN24" s="390"/>
      <c r="AO24" s="390"/>
      <c r="AP24" s="390"/>
      <c r="AQ24" s="390"/>
      <c r="AR24" s="391"/>
      <c r="AS24" s="389">
        <v>3073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17643769</v>
      </c>
      <c r="BO24" s="414"/>
      <c r="BP24" s="414"/>
      <c r="BQ24" s="414"/>
      <c r="BR24" s="414"/>
      <c r="BS24" s="414"/>
      <c r="BT24" s="414"/>
      <c r="BU24" s="415"/>
      <c r="BV24" s="413">
        <v>17491885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5780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3878450</v>
      </c>
      <c r="BO25" s="409"/>
      <c r="BP25" s="409"/>
      <c r="BQ25" s="409"/>
      <c r="BR25" s="409"/>
      <c r="BS25" s="409"/>
      <c r="BT25" s="409"/>
      <c r="BU25" s="410"/>
      <c r="BV25" s="408">
        <v>1279274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5400</v>
      </c>
      <c r="R26" s="390"/>
      <c r="S26" s="390"/>
      <c r="T26" s="390"/>
      <c r="U26" s="390"/>
      <c r="V26" s="391"/>
      <c r="W26" s="455"/>
      <c r="X26" s="446"/>
      <c r="Y26" s="447"/>
      <c r="Z26" s="386" t="s">
        <v>156</v>
      </c>
      <c r="AA26" s="468"/>
      <c r="AB26" s="468"/>
      <c r="AC26" s="468"/>
      <c r="AD26" s="468"/>
      <c r="AE26" s="468"/>
      <c r="AF26" s="468"/>
      <c r="AG26" s="469"/>
      <c r="AH26" s="389">
        <v>8</v>
      </c>
      <c r="AI26" s="390"/>
      <c r="AJ26" s="390"/>
      <c r="AK26" s="390"/>
      <c r="AL26" s="391"/>
      <c r="AM26" s="389">
        <v>24256</v>
      </c>
      <c r="AN26" s="390"/>
      <c r="AO26" s="390"/>
      <c r="AP26" s="390"/>
      <c r="AQ26" s="390"/>
      <c r="AR26" s="391"/>
      <c r="AS26" s="389">
        <v>3032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3920</v>
      </c>
      <c r="R27" s="390"/>
      <c r="S27" s="390"/>
      <c r="T27" s="390"/>
      <c r="U27" s="390"/>
      <c r="V27" s="391"/>
      <c r="W27" s="455"/>
      <c r="X27" s="446"/>
      <c r="Y27" s="447"/>
      <c r="Z27" s="386" t="s">
        <v>159</v>
      </c>
      <c r="AA27" s="387"/>
      <c r="AB27" s="387"/>
      <c r="AC27" s="387"/>
      <c r="AD27" s="387"/>
      <c r="AE27" s="387"/>
      <c r="AF27" s="387"/>
      <c r="AG27" s="388"/>
      <c r="AH27" s="389">
        <v>22</v>
      </c>
      <c r="AI27" s="390"/>
      <c r="AJ27" s="390"/>
      <c r="AK27" s="390"/>
      <c r="AL27" s="391"/>
      <c r="AM27" s="389">
        <v>57266</v>
      </c>
      <c r="AN27" s="390"/>
      <c r="AO27" s="390"/>
      <c r="AP27" s="390"/>
      <c r="AQ27" s="390"/>
      <c r="AR27" s="391"/>
      <c r="AS27" s="389">
        <v>2603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958279</v>
      </c>
      <c r="BO27" s="417"/>
      <c r="BP27" s="417"/>
      <c r="BQ27" s="417"/>
      <c r="BR27" s="417"/>
      <c r="BS27" s="417"/>
      <c r="BT27" s="417"/>
      <c r="BU27" s="418"/>
      <c r="BV27" s="416">
        <v>949408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3520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4467996</v>
      </c>
      <c r="BO28" s="409"/>
      <c r="BP28" s="409"/>
      <c r="BQ28" s="409"/>
      <c r="BR28" s="409"/>
      <c r="BS28" s="409"/>
      <c r="BT28" s="409"/>
      <c r="BU28" s="410"/>
      <c r="BV28" s="408">
        <v>4479486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16</v>
      </c>
      <c r="M29" s="390"/>
      <c r="N29" s="390"/>
      <c r="O29" s="390"/>
      <c r="P29" s="391"/>
      <c r="Q29" s="389">
        <v>3310</v>
      </c>
      <c r="R29" s="390"/>
      <c r="S29" s="390"/>
      <c r="T29" s="390"/>
      <c r="U29" s="390"/>
      <c r="V29" s="391"/>
      <c r="W29" s="456"/>
      <c r="X29" s="457"/>
      <c r="Y29" s="458"/>
      <c r="Z29" s="386" t="s">
        <v>166</v>
      </c>
      <c r="AA29" s="387"/>
      <c r="AB29" s="387"/>
      <c r="AC29" s="387"/>
      <c r="AD29" s="387"/>
      <c r="AE29" s="387"/>
      <c r="AF29" s="387"/>
      <c r="AG29" s="388"/>
      <c r="AH29" s="389">
        <v>299</v>
      </c>
      <c r="AI29" s="390"/>
      <c r="AJ29" s="390"/>
      <c r="AK29" s="390"/>
      <c r="AL29" s="391"/>
      <c r="AM29" s="389">
        <v>908487</v>
      </c>
      <c r="AN29" s="390"/>
      <c r="AO29" s="390"/>
      <c r="AP29" s="390"/>
      <c r="AQ29" s="390"/>
      <c r="AR29" s="391"/>
      <c r="AS29" s="389">
        <v>3038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554999</v>
      </c>
      <c r="BO29" s="414"/>
      <c r="BP29" s="414"/>
      <c r="BQ29" s="414"/>
      <c r="BR29" s="414"/>
      <c r="BS29" s="414"/>
      <c r="BT29" s="414"/>
      <c r="BU29" s="415"/>
      <c r="BV29" s="413">
        <v>554387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1717357</v>
      </c>
      <c r="BO30" s="417"/>
      <c r="BP30" s="417"/>
      <c r="BQ30" s="417"/>
      <c r="BR30" s="417"/>
      <c r="BS30" s="417"/>
      <c r="BT30" s="417"/>
      <c r="BU30" s="418"/>
      <c r="BV30" s="416">
        <v>2087540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市営分譲住宅特別会計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茨城県租税債権管理機構(一般会計)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常総衛生組合(一般会計)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取手市外２市火葬場組合(一般会計)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常総広域市町村圏事務組合(一般会計)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取手地方広域下水道組合(一般会計)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利根川水系県南水防事務組合(一般会計)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14.17</v>
      </c>
      <c r="G34" s="33">
        <v>14.85</v>
      </c>
      <c r="H34" s="33">
        <v>15.09</v>
      </c>
      <c r="I34" s="33">
        <v>14.98</v>
      </c>
      <c r="J34" s="34">
        <v>14.88</v>
      </c>
      <c r="K34" s="22"/>
      <c r="L34" s="22"/>
      <c r="M34" s="22"/>
      <c r="N34" s="22"/>
      <c r="O34" s="22"/>
      <c r="P34" s="22"/>
    </row>
    <row r="35" spans="1:16" ht="39" customHeight="1">
      <c r="A35" s="22"/>
      <c r="B35" s="35"/>
      <c r="C35" s="1175" t="s">
        <v>531</v>
      </c>
      <c r="D35" s="1176"/>
      <c r="E35" s="1177"/>
      <c r="F35" s="36">
        <v>11.71</v>
      </c>
      <c r="G35" s="37">
        <v>7.26</v>
      </c>
      <c r="H35" s="37">
        <v>5.45</v>
      </c>
      <c r="I35" s="37">
        <v>3.92</v>
      </c>
      <c r="J35" s="38">
        <v>3.71</v>
      </c>
      <c r="K35" s="22"/>
      <c r="L35" s="22"/>
      <c r="M35" s="22"/>
      <c r="N35" s="22"/>
      <c r="O35" s="22"/>
      <c r="P35" s="22"/>
    </row>
    <row r="36" spans="1:16" ht="39" customHeight="1">
      <c r="A36" s="22"/>
      <c r="B36" s="35"/>
      <c r="C36" s="1175" t="s">
        <v>532</v>
      </c>
      <c r="D36" s="1176"/>
      <c r="E36" s="1177"/>
      <c r="F36" s="36">
        <v>2.0699999999999998</v>
      </c>
      <c r="G36" s="37">
        <v>3.04</v>
      </c>
      <c r="H36" s="37">
        <v>1.89</v>
      </c>
      <c r="I36" s="37">
        <v>1.59</v>
      </c>
      <c r="J36" s="38">
        <v>2.21</v>
      </c>
      <c r="K36" s="22"/>
      <c r="L36" s="22"/>
      <c r="M36" s="22"/>
      <c r="N36" s="22"/>
      <c r="O36" s="22"/>
      <c r="P36" s="22"/>
    </row>
    <row r="37" spans="1:16" ht="39" customHeight="1">
      <c r="A37" s="22"/>
      <c r="B37" s="35"/>
      <c r="C37" s="1175" t="s">
        <v>533</v>
      </c>
      <c r="D37" s="1176"/>
      <c r="E37" s="1177"/>
      <c r="F37" s="36">
        <v>0.61</v>
      </c>
      <c r="G37" s="37">
        <v>0.91</v>
      </c>
      <c r="H37" s="37">
        <v>1.08</v>
      </c>
      <c r="I37" s="37">
        <v>1.1599999999999999</v>
      </c>
      <c r="J37" s="38">
        <v>2.17</v>
      </c>
      <c r="K37" s="22"/>
      <c r="L37" s="22"/>
      <c r="M37" s="22"/>
      <c r="N37" s="22"/>
      <c r="O37" s="22"/>
      <c r="P37" s="22"/>
    </row>
    <row r="38" spans="1:16" ht="39" customHeight="1">
      <c r="A38" s="22"/>
      <c r="B38" s="35"/>
      <c r="C38" s="1175" t="s">
        <v>534</v>
      </c>
      <c r="D38" s="1176"/>
      <c r="E38" s="1177"/>
      <c r="F38" s="36">
        <v>1.02</v>
      </c>
      <c r="G38" s="37">
        <v>0.62</v>
      </c>
      <c r="H38" s="37">
        <v>0.76</v>
      </c>
      <c r="I38" s="37">
        <v>0.59</v>
      </c>
      <c r="J38" s="38">
        <v>0.33</v>
      </c>
      <c r="K38" s="22"/>
      <c r="L38" s="22"/>
      <c r="M38" s="22"/>
      <c r="N38" s="22"/>
      <c r="O38" s="22"/>
      <c r="P38" s="22"/>
    </row>
    <row r="39" spans="1:16" ht="39" customHeight="1">
      <c r="A39" s="22"/>
      <c r="B39" s="35"/>
      <c r="C39" s="1175" t="s">
        <v>535</v>
      </c>
      <c r="D39" s="1176"/>
      <c r="E39" s="1177"/>
      <c r="F39" s="36">
        <v>0.45</v>
      </c>
      <c r="G39" s="37">
        <v>0.09</v>
      </c>
      <c r="H39" s="37">
        <v>0.26</v>
      </c>
      <c r="I39" s="37">
        <v>0.26</v>
      </c>
      <c r="J39" s="38">
        <v>0.17</v>
      </c>
      <c r="K39" s="22"/>
      <c r="L39" s="22"/>
      <c r="M39" s="22"/>
      <c r="N39" s="22"/>
      <c r="O39" s="22"/>
      <c r="P39" s="22"/>
    </row>
    <row r="40" spans="1:16" ht="39" customHeight="1">
      <c r="A40" s="22"/>
      <c r="B40" s="35"/>
      <c r="C40" s="1175" t="s">
        <v>536</v>
      </c>
      <c r="D40" s="1176"/>
      <c r="E40" s="1177"/>
      <c r="F40" s="36">
        <v>0.02</v>
      </c>
      <c r="G40" s="37">
        <v>0.01</v>
      </c>
      <c r="H40" s="37">
        <v>0.01</v>
      </c>
      <c r="I40" s="37">
        <v>0</v>
      </c>
      <c r="J40" s="38">
        <v>0.01</v>
      </c>
      <c r="K40" s="22"/>
      <c r="L40" s="22"/>
      <c r="M40" s="22"/>
      <c r="N40" s="22"/>
      <c r="O40" s="22"/>
      <c r="P40" s="22"/>
    </row>
    <row r="41" spans="1:16" ht="39" customHeight="1">
      <c r="A41" s="22"/>
      <c r="B41" s="35"/>
      <c r="C41" s="1175" t="s">
        <v>537</v>
      </c>
      <c r="D41" s="1176"/>
      <c r="E41" s="1177"/>
      <c r="F41" s="36">
        <v>0</v>
      </c>
      <c r="G41" s="37">
        <v>0</v>
      </c>
      <c r="H41" s="37">
        <v>0.01</v>
      </c>
      <c r="I41" s="37">
        <v>0.01</v>
      </c>
      <c r="J41" s="38">
        <v>0</v>
      </c>
      <c r="K41" s="22"/>
      <c r="L41" s="22"/>
      <c r="M41" s="22"/>
      <c r="N41" s="22"/>
      <c r="O41" s="22"/>
      <c r="P41" s="22"/>
    </row>
    <row r="42" spans="1:16" ht="39" customHeight="1">
      <c r="A42" s="22"/>
      <c r="B42" s="39"/>
      <c r="C42" s="1175" t="s">
        <v>538</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539</v>
      </c>
      <c r="D43" s="1179"/>
      <c r="E43" s="118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1336</v>
      </c>
      <c r="L45" s="60">
        <v>1304</v>
      </c>
      <c r="M45" s="60">
        <v>1370</v>
      </c>
      <c r="N45" s="60">
        <v>1485</v>
      </c>
      <c r="O45" s="61">
        <v>1561</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v>3</v>
      </c>
      <c r="P47" s="48"/>
      <c r="Q47" s="48"/>
      <c r="R47" s="48"/>
      <c r="S47" s="48"/>
      <c r="T47" s="48"/>
      <c r="U47" s="48"/>
    </row>
    <row r="48" spans="1:21" ht="30.75" customHeight="1">
      <c r="A48" s="48"/>
      <c r="B48" s="1193"/>
      <c r="C48" s="1194"/>
      <c r="D48" s="62"/>
      <c r="E48" s="1185" t="s">
        <v>14</v>
      </c>
      <c r="F48" s="1185"/>
      <c r="G48" s="1185"/>
      <c r="H48" s="1185"/>
      <c r="I48" s="1185"/>
      <c r="J48" s="1186"/>
      <c r="K48" s="63">
        <v>539</v>
      </c>
      <c r="L48" s="64">
        <v>498</v>
      </c>
      <c r="M48" s="64">
        <v>527</v>
      </c>
      <c r="N48" s="64">
        <v>537</v>
      </c>
      <c r="O48" s="65">
        <v>546</v>
      </c>
      <c r="P48" s="48"/>
      <c r="Q48" s="48"/>
      <c r="R48" s="48"/>
      <c r="S48" s="48"/>
      <c r="T48" s="48"/>
      <c r="U48" s="48"/>
    </row>
    <row r="49" spans="1:21" ht="30.75" customHeight="1">
      <c r="A49" s="48"/>
      <c r="B49" s="1193"/>
      <c r="C49" s="1194"/>
      <c r="D49" s="62"/>
      <c r="E49" s="1185" t="s">
        <v>15</v>
      </c>
      <c r="F49" s="1185"/>
      <c r="G49" s="1185"/>
      <c r="H49" s="1185"/>
      <c r="I49" s="1185"/>
      <c r="J49" s="1186"/>
      <c r="K49" s="63">
        <v>556</v>
      </c>
      <c r="L49" s="64">
        <v>527</v>
      </c>
      <c r="M49" s="64">
        <v>581</v>
      </c>
      <c r="N49" s="64">
        <v>532</v>
      </c>
      <c r="O49" s="65">
        <v>541</v>
      </c>
      <c r="P49" s="48"/>
      <c r="Q49" s="48"/>
      <c r="R49" s="48"/>
      <c r="S49" s="48"/>
      <c r="T49" s="48"/>
      <c r="U49" s="48"/>
    </row>
    <row r="50" spans="1:21" ht="30.75" customHeight="1">
      <c r="A50" s="48"/>
      <c r="B50" s="1193"/>
      <c r="C50" s="1194"/>
      <c r="D50" s="62"/>
      <c r="E50" s="1185" t="s">
        <v>16</v>
      </c>
      <c r="F50" s="1185"/>
      <c r="G50" s="1185"/>
      <c r="H50" s="1185"/>
      <c r="I50" s="1185"/>
      <c r="J50" s="1186"/>
      <c r="K50" s="63">
        <v>124</v>
      </c>
      <c r="L50" s="64">
        <v>365</v>
      </c>
      <c r="M50" s="64">
        <v>56</v>
      </c>
      <c r="N50" s="64">
        <v>56</v>
      </c>
      <c r="O50" s="65">
        <v>56</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1528</v>
      </c>
      <c r="L52" s="64">
        <v>1594</v>
      </c>
      <c r="M52" s="64">
        <v>1680</v>
      </c>
      <c r="N52" s="64">
        <v>1889</v>
      </c>
      <c r="O52" s="65">
        <v>1923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1027</v>
      </c>
      <c r="L53" s="69">
        <v>1100</v>
      </c>
      <c r="M53" s="69">
        <v>854</v>
      </c>
      <c r="N53" s="69">
        <v>721</v>
      </c>
      <c r="O53" s="70">
        <v>784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1" t="s">
        <v>23</v>
      </c>
      <c r="C41" s="1212"/>
      <c r="D41" s="81"/>
      <c r="E41" s="1213" t="s">
        <v>24</v>
      </c>
      <c r="F41" s="1213"/>
      <c r="G41" s="1213"/>
      <c r="H41" s="1214"/>
      <c r="I41" s="82">
        <v>14595</v>
      </c>
      <c r="J41" s="83">
        <v>15729</v>
      </c>
      <c r="K41" s="83">
        <v>16835</v>
      </c>
      <c r="L41" s="83">
        <v>20065</v>
      </c>
      <c r="M41" s="84">
        <v>21494</v>
      </c>
    </row>
    <row r="42" spans="2:13" ht="27.75" customHeight="1">
      <c r="B42" s="1201"/>
      <c r="C42" s="1202"/>
      <c r="D42" s="85"/>
      <c r="E42" s="1205" t="s">
        <v>25</v>
      </c>
      <c r="F42" s="1205"/>
      <c r="G42" s="1205"/>
      <c r="H42" s="1206"/>
      <c r="I42" s="86">
        <v>617</v>
      </c>
      <c r="J42" s="87">
        <v>281</v>
      </c>
      <c r="K42" s="87">
        <v>236</v>
      </c>
      <c r="L42" s="87">
        <v>190</v>
      </c>
      <c r="M42" s="88">
        <v>142</v>
      </c>
    </row>
    <row r="43" spans="2:13" ht="27.75" customHeight="1">
      <c r="B43" s="1201"/>
      <c r="C43" s="1202"/>
      <c r="D43" s="85"/>
      <c r="E43" s="1205" t="s">
        <v>26</v>
      </c>
      <c r="F43" s="1205"/>
      <c r="G43" s="1205"/>
      <c r="H43" s="1206"/>
      <c r="I43" s="86">
        <v>6954</v>
      </c>
      <c r="J43" s="87">
        <v>7069</v>
      </c>
      <c r="K43" s="87">
        <v>6929</v>
      </c>
      <c r="L43" s="87">
        <v>6671</v>
      </c>
      <c r="M43" s="88">
        <v>6798</v>
      </c>
    </row>
    <row r="44" spans="2:13" ht="27.75" customHeight="1">
      <c r="B44" s="1201"/>
      <c r="C44" s="1202"/>
      <c r="D44" s="85"/>
      <c r="E44" s="1205" t="s">
        <v>27</v>
      </c>
      <c r="F44" s="1205"/>
      <c r="G44" s="1205"/>
      <c r="H44" s="1206"/>
      <c r="I44" s="86">
        <v>9132</v>
      </c>
      <c r="J44" s="87">
        <v>9539</v>
      </c>
      <c r="K44" s="87">
        <v>8989</v>
      </c>
      <c r="L44" s="87">
        <v>8746</v>
      </c>
      <c r="M44" s="88">
        <v>8450</v>
      </c>
    </row>
    <row r="45" spans="2:13" ht="27.75" customHeight="1">
      <c r="B45" s="1201"/>
      <c r="C45" s="1202"/>
      <c r="D45" s="85"/>
      <c r="E45" s="1205" t="s">
        <v>28</v>
      </c>
      <c r="F45" s="1205"/>
      <c r="G45" s="1205"/>
      <c r="H45" s="1206"/>
      <c r="I45" s="86">
        <v>2182</v>
      </c>
      <c r="J45" s="87">
        <v>2108</v>
      </c>
      <c r="K45" s="87">
        <v>1988</v>
      </c>
      <c r="L45" s="87">
        <v>1765</v>
      </c>
      <c r="M45" s="88">
        <v>1636</v>
      </c>
    </row>
    <row r="46" spans="2:13" ht="27.75" customHeight="1">
      <c r="B46" s="1201"/>
      <c r="C46" s="1202"/>
      <c r="D46" s="85"/>
      <c r="E46" s="1205" t="s">
        <v>29</v>
      </c>
      <c r="F46" s="1205"/>
      <c r="G46" s="1205"/>
      <c r="H46" s="1206"/>
      <c r="I46" s="86">
        <v>5</v>
      </c>
      <c r="J46" s="87">
        <v>3</v>
      </c>
      <c r="K46" s="87">
        <v>9</v>
      </c>
      <c r="L46" s="87">
        <v>4</v>
      </c>
      <c r="M46" s="88">
        <v>11</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4805</v>
      </c>
      <c r="J49" s="87">
        <v>6312</v>
      </c>
      <c r="K49" s="87">
        <v>7137</v>
      </c>
      <c r="L49" s="87">
        <v>7659</v>
      </c>
      <c r="M49" s="88">
        <v>7571</v>
      </c>
    </row>
    <row r="50" spans="2:13" ht="27.75" customHeight="1">
      <c r="B50" s="1201"/>
      <c r="C50" s="1202"/>
      <c r="D50" s="85"/>
      <c r="E50" s="1205" t="s">
        <v>34</v>
      </c>
      <c r="F50" s="1205"/>
      <c r="G50" s="1205"/>
      <c r="H50" s="1206"/>
      <c r="I50" s="86">
        <v>3760</v>
      </c>
      <c r="J50" s="87">
        <v>4111</v>
      </c>
      <c r="K50" s="87">
        <v>4328</v>
      </c>
      <c r="L50" s="87">
        <v>4348</v>
      </c>
      <c r="M50" s="88">
        <v>4300</v>
      </c>
    </row>
    <row r="51" spans="2:13" ht="27.75" customHeight="1">
      <c r="B51" s="1203"/>
      <c r="C51" s="1204"/>
      <c r="D51" s="85"/>
      <c r="E51" s="1205" t="s">
        <v>35</v>
      </c>
      <c r="F51" s="1205"/>
      <c r="G51" s="1205"/>
      <c r="H51" s="1206"/>
      <c r="I51" s="86">
        <v>18871</v>
      </c>
      <c r="J51" s="87">
        <v>18614</v>
      </c>
      <c r="K51" s="87">
        <v>20047</v>
      </c>
      <c r="L51" s="87">
        <v>21013</v>
      </c>
      <c r="M51" s="88">
        <v>20914</v>
      </c>
    </row>
    <row r="52" spans="2:13" ht="27.75" customHeight="1" thickBot="1">
      <c r="B52" s="1207" t="s">
        <v>36</v>
      </c>
      <c r="C52" s="1208"/>
      <c r="D52" s="90"/>
      <c r="E52" s="1209" t="s">
        <v>37</v>
      </c>
      <c r="F52" s="1209"/>
      <c r="G52" s="1209"/>
      <c r="H52" s="1210"/>
      <c r="I52" s="91">
        <v>6049</v>
      </c>
      <c r="J52" s="92">
        <v>5691</v>
      </c>
      <c r="K52" s="92">
        <v>3476</v>
      </c>
      <c r="L52" s="92">
        <v>4421</v>
      </c>
      <c r="M52" s="93">
        <v>5745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556</v>
      </c>
      <c r="H73" s="1228"/>
      <c r="I73" s="1233" t="s">
        <v>557</v>
      </c>
      <c r="J73" s="1233"/>
      <c r="K73" s="1248">
        <v>64.5</v>
      </c>
      <c r="L73" s="1248">
        <v>60.1</v>
      </c>
      <c r="M73" s="1236">
        <v>36.1</v>
      </c>
      <c r="N73" s="1236">
        <v>45.9</v>
      </c>
      <c r="O73" s="1236">
        <v>57.8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563</v>
      </c>
      <c r="J75" s="1237"/>
      <c r="K75" s="1249">
        <v>12.3</v>
      </c>
      <c r="L75" s="1249">
        <v>12</v>
      </c>
      <c r="M75" s="1249">
        <v>10.4</v>
      </c>
      <c r="N75" s="1249">
        <v>9.3000000000000007</v>
      </c>
      <c r="O75" s="1249">
        <v>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88.3</v>
      </c>
      <c r="L77" s="1248">
        <v>76.2</v>
      </c>
      <c r="M77" s="1236">
        <v>65.3</v>
      </c>
      <c r="N77" s="1236">
        <v>60.8</v>
      </c>
      <c r="O77" s="1236">
        <v>56.8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563</v>
      </c>
      <c r="J79" s="1246"/>
      <c r="K79" s="1251">
        <v>13.8</v>
      </c>
      <c r="L79" s="1251">
        <v>12.8</v>
      </c>
      <c r="M79" s="1251">
        <v>12</v>
      </c>
      <c r="N79" s="1251">
        <v>11.1</v>
      </c>
      <c r="O79" s="1251">
        <v>10.199999999999999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58229</v>
      </c>
      <c r="E3" s="116"/>
      <c r="F3" s="117">
        <v>67201</v>
      </c>
      <c r="G3" s="118"/>
      <c r="H3" s="119"/>
    </row>
    <row r="4" spans="1:8">
      <c r="A4" s="120"/>
      <c r="B4" s="121"/>
      <c r="C4" s="122"/>
      <c r="D4" s="123">
        <v>4990</v>
      </c>
      <c r="E4" s="124"/>
      <c r="F4" s="125">
        <v>35210</v>
      </c>
      <c r="G4" s="126"/>
      <c r="H4" s="127"/>
    </row>
    <row r="5" spans="1:8">
      <c r="A5" s="108" t="s">
        <v>518</v>
      </c>
      <c r="B5" s="113"/>
      <c r="C5" s="114"/>
      <c r="D5" s="115">
        <v>81134</v>
      </c>
      <c r="E5" s="116"/>
      <c r="F5" s="117">
        <v>75709</v>
      </c>
      <c r="G5" s="118"/>
      <c r="H5" s="119"/>
    </row>
    <row r="6" spans="1:8">
      <c r="A6" s="120"/>
      <c r="B6" s="121"/>
      <c r="C6" s="122"/>
      <c r="D6" s="123">
        <v>10217</v>
      </c>
      <c r="E6" s="124"/>
      <c r="F6" s="125">
        <v>35212</v>
      </c>
      <c r="G6" s="126"/>
      <c r="H6" s="127"/>
    </row>
    <row r="7" spans="1:8">
      <c r="A7" s="108" t="s">
        <v>519</v>
      </c>
      <c r="B7" s="113"/>
      <c r="C7" s="114"/>
      <c r="D7" s="115">
        <v>82940</v>
      </c>
      <c r="E7" s="116"/>
      <c r="F7" s="117">
        <v>90961</v>
      </c>
      <c r="G7" s="118"/>
      <c r="H7" s="119"/>
    </row>
    <row r="8" spans="1:8">
      <c r="A8" s="120"/>
      <c r="B8" s="121"/>
      <c r="C8" s="122"/>
      <c r="D8" s="123">
        <v>11328</v>
      </c>
      <c r="E8" s="124"/>
      <c r="F8" s="125">
        <v>37720</v>
      </c>
      <c r="G8" s="126"/>
      <c r="H8" s="127"/>
    </row>
    <row r="9" spans="1:8">
      <c r="A9" s="108" t="s">
        <v>520</v>
      </c>
      <c r="B9" s="113"/>
      <c r="C9" s="114"/>
      <c r="D9" s="115">
        <v>136876</v>
      </c>
      <c r="E9" s="116"/>
      <c r="F9" s="117">
        <v>106614</v>
      </c>
      <c r="G9" s="118"/>
      <c r="H9" s="119"/>
    </row>
    <row r="10" spans="1:8">
      <c r="A10" s="120"/>
      <c r="B10" s="121"/>
      <c r="C10" s="122"/>
      <c r="D10" s="123">
        <v>45105</v>
      </c>
      <c r="E10" s="124"/>
      <c r="F10" s="125">
        <v>45545</v>
      </c>
      <c r="G10" s="126"/>
      <c r="H10" s="127"/>
    </row>
    <row r="11" spans="1:8">
      <c r="A11" s="108" t="s">
        <v>521</v>
      </c>
      <c r="B11" s="113"/>
      <c r="C11" s="114"/>
      <c r="D11" s="115">
        <v>96566</v>
      </c>
      <c r="E11" s="116"/>
      <c r="F11" s="117">
        <v>81768</v>
      </c>
      <c r="G11" s="118"/>
      <c r="H11" s="119"/>
    </row>
    <row r="12" spans="1:8">
      <c r="A12" s="120"/>
      <c r="B12" s="121"/>
      <c r="C12" s="128"/>
      <c r="D12" s="123">
        <v>14059</v>
      </c>
      <c r="E12" s="124"/>
      <c r="F12" s="125">
        <v>37917</v>
      </c>
      <c r="G12" s="126"/>
      <c r="H12" s="127"/>
    </row>
    <row r="13" spans="1:8">
      <c r="A13" s="108"/>
      <c r="B13" s="113"/>
      <c r="C13" s="129"/>
      <c r="D13" s="130">
        <v>91149</v>
      </c>
      <c r="E13" s="131"/>
      <c r="F13" s="132">
        <v>84451</v>
      </c>
      <c r="G13" s="133"/>
      <c r="H13" s="119"/>
    </row>
    <row r="14" spans="1:8">
      <c r="A14" s="120"/>
      <c r="B14" s="121"/>
      <c r="C14" s="122"/>
      <c r="D14" s="123">
        <v>17140</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11.72</v>
      </c>
      <c r="C19" s="134">
        <f>ROUND(VALUE(SUBSTITUTE(実質収支比率等に係る経年分析!G$48,"▲","-")),2)</f>
        <v>7.27</v>
      </c>
      <c r="D19" s="134">
        <f>ROUND(VALUE(SUBSTITUTE(実質収支比率等に係る経年分析!H$48,"▲","-")),2)</f>
        <v>5.47</v>
      </c>
      <c r="E19" s="134">
        <f>ROUND(VALUE(SUBSTITUTE(実質収支比率等に係る経年分析!I$48,"▲","-")),2)</f>
        <v>3.94</v>
      </c>
      <c r="F19" s="134">
        <f>ROUND(VALUE(SUBSTITUTE(実質収支比率等に係る経年分析!J$48,"▲","-")),2)</f>
        <v>3.73</v>
      </c>
    </row>
    <row r="20" spans="1:11">
      <c r="A20" s="134" t="s">
        <v>42</v>
      </c>
      <c r="B20" s="134">
        <f>ROUND(VALUE(SUBSTITUTE(実質収支比率等に係る経年分析!F$47,"▲","-")),2)</f>
        <v>22.81</v>
      </c>
      <c r="C20" s="134">
        <f>ROUND(VALUE(SUBSTITUTE(実質収支比率等に係る経年分析!G$47,"▲","-")),2)</f>
        <v>28.75</v>
      </c>
      <c r="D20" s="134">
        <f>ROUND(VALUE(SUBSTITUTE(実質収支比率等に係る経年分析!H$47,"▲","-")),2)</f>
        <v>35.49</v>
      </c>
      <c r="E20" s="134">
        <f>ROUND(VALUE(SUBSTITUTE(実質収支比率等に係る経年分析!I$47,"▲","-")),2)</f>
        <v>40.28</v>
      </c>
      <c r="F20" s="134">
        <f>ROUND(VALUE(SUBSTITUTE(実質収支比率等に係る経年分析!J$47,"▲","-")),2)</f>
        <v>38.950000000000003</v>
      </c>
    </row>
    <row r="21" spans="1:11">
      <c r="A21" s="134" t="s">
        <v>43</v>
      </c>
      <c r="B21" s="134">
        <f>IF(ISNUMBER(VALUE(SUBSTITUTE(実質収支比率等に係る経年分析!F$49,"▲","-"))),ROUND(VALUE(SUBSTITUTE(実質収支比率等に係る経年分析!F$49,"▲","-")),2),NA())</f>
        <v>6.46</v>
      </c>
      <c r="C21" s="134">
        <f>IF(ISNUMBER(VALUE(SUBSTITUTE(実質収支比率等に係る経年分析!G$49,"▲","-"))),ROUND(VALUE(SUBSTITUTE(実質収支比率等に係る経年分析!G$49,"▲","-")),2),NA())</f>
        <v>2.21</v>
      </c>
      <c r="D21" s="134">
        <f>IF(ISNUMBER(VALUE(SUBSTITUTE(実質収支比率等に係る経年分析!H$49,"▲","-"))),ROUND(VALUE(SUBSTITUTE(実質収支比率等に係る経年分析!H$49,"▲","-")),2),NA())</f>
        <v>6.18</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-0.19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市営分譲住宅特別会計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1528</v>
      </c>
      <c r="E42" s="136"/>
      <c r="F42" s="136"/>
      <c r="G42" s="136">
        <f>'実質公債費比率（分子）の構造'!L$52</f>
        <v>1594</v>
      </c>
      <c r="H42" s="136"/>
      <c r="I42" s="136"/>
      <c r="J42" s="136">
        <f>'実質公債費比率（分子）の構造'!M$52</f>
        <v>1680</v>
      </c>
      <c r="K42" s="136"/>
      <c r="L42" s="136"/>
      <c r="M42" s="136">
        <f>'実質公債費比率（分子）の構造'!N$52</f>
        <v>1889</v>
      </c>
      <c r="N42" s="136"/>
      <c r="O42" s="136"/>
      <c r="P42" s="136">
        <f>'実質公債費比率（分子）の構造'!O$52</f>
        <v>1923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124</v>
      </c>
      <c r="C44" s="136"/>
      <c r="D44" s="136"/>
      <c r="E44" s="136">
        <f>'実質公債費比率（分子）の構造'!L$50</f>
        <v>365</v>
      </c>
      <c r="F44" s="136"/>
      <c r="G44" s="136"/>
      <c r="H44" s="136">
        <f>'実質公債費比率（分子）の構造'!M$50</f>
        <v>56</v>
      </c>
      <c r="I44" s="136"/>
      <c r="J44" s="136"/>
      <c r="K44" s="136">
        <f>'実質公債費比率（分子）の構造'!N$50</f>
        <v>56</v>
      </c>
      <c r="L44" s="136"/>
      <c r="M44" s="136"/>
      <c r="N44" s="136">
        <f>'実質公債費比率（分子）の構造'!O$50</f>
        <v>56</v>
      </c>
      <c r="O44" s="136"/>
      <c r="P44" s="136"/>
    </row>
    <row r="45" spans="1:16">
      <c r="A45" s="136" t="s">
        <v>53</v>
      </c>
      <c r="B45" s="136">
        <f>'実質公債費比率（分子）の構造'!K$49</f>
        <v>556</v>
      </c>
      <c r="C45" s="136"/>
      <c r="D45" s="136"/>
      <c r="E45" s="136">
        <f>'実質公債費比率（分子）の構造'!L$49</f>
        <v>527</v>
      </c>
      <c r="F45" s="136"/>
      <c r="G45" s="136"/>
      <c r="H45" s="136">
        <f>'実質公債費比率（分子）の構造'!M$49</f>
        <v>581</v>
      </c>
      <c r="I45" s="136"/>
      <c r="J45" s="136"/>
      <c r="K45" s="136">
        <f>'実質公債費比率（分子）の構造'!N$49</f>
        <v>532</v>
      </c>
      <c r="L45" s="136"/>
      <c r="M45" s="136"/>
      <c r="N45" s="136">
        <f>'実質公債費比率（分子）の構造'!O$49</f>
        <v>541</v>
      </c>
      <c r="O45" s="136"/>
      <c r="P45" s="136"/>
    </row>
    <row r="46" spans="1:16">
      <c r="A46" s="136" t="s">
        <v>54</v>
      </c>
      <c r="B46" s="136">
        <f>'実質公債費比率（分子）の構造'!K$48</f>
        <v>539</v>
      </c>
      <c r="C46" s="136"/>
      <c r="D46" s="136"/>
      <c r="E46" s="136">
        <f>'実質公債費比率（分子）の構造'!L$48</f>
        <v>498</v>
      </c>
      <c r="F46" s="136"/>
      <c r="G46" s="136"/>
      <c r="H46" s="136">
        <f>'実質公債費比率（分子）の構造'!M$48</f>
        <v>527</v>
      </c>
      <c r="I46" s="136"/>
      <c r="J46" s="136"/>
      <c r="K46" s="136">
        <f>'実質公債費比率（分子）の構造'!N$48</f>
        <v>537</v>
      </c>
      <c r="L46" s="136"/>
      <c r="M46" s="136"/>
      <c r="N46" s="136">
        <f>'実質公債費比率（分子）の構造'!O$48</f>
        <v>546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1336</v>
      </c>
      <c r="C49" s="136"/>
      <c r="D49" s="136"/>
      <c r="E49" s="136">
        <f>'実質公債費比率（分子）の構造'!L$45</f>
        <v>1304</v>
      </c>
      <c r="F49" s="136"/>
      <c r="G49" s="136"/>
      <c r="H49" s="136">
        <f>'実質公債費比率（分子）の構造'!M$45</f>
        <v>1370</v>
      </c>
      <c r="I49" s="136"/>
      <c r="J49" s="136"/>
      <c r="K49" s="136">
        <f>'実質公債費比率（分子）の構造'!N$45</f>
        <v>1485</v>
      </c>
      <c r="L49" s="136"/>
      <c r="M49" s="136"/>
      <c r="N49" s="136">
        <f>'実質公債費比率（分子）の構造'!O$45</f>
        <v>1561</v>
      </c>
      <c r="O49" s="136"/>
      <c r="P49" s="136"/>
    </row>
    <row r="50" spans="1:16">
      <c r="A50" s="136" t="s">
        <v>58</v>
      </c>
      <c r="B50" s="136" t="e">
        <f>NA()</f>
        <v>#N/A</v>
      </c>
      <c r="C50" s="136">
        <f>IF(ISNUMBER('実質公債費比率（分子）の構造'!K$53),'実質公債費比率（分子）の構造'!K$53,NA())</f>
        <v>1027</v>
      </c>
      <c r="D50" s="136" t="e">
        <f>NA()</f>
        <v>#N/A</v>
      </c>
      <c r="E50" s="136" t="e">
        <f>NA()</f>
        <v>#N/A</v>
      </c>
      <c r="F50" s="136">
        <f>IF(ISNUMBER('実質公債費比率（分子）の構造'!L$53),'実質公債費比率（分子）の構造'!L$53,NA())</f>
        <v>1100</v>
      </c>
      <c r="G50" s="136" t="e">
        <f>NA()</f>
        <v>#N/A</v>
      </c>
      <c r="H50" s="136" t="e">
        <f>NA()</f>
        <v>#N/A</v>
      </c>
      <c r="I50" s="136">
        <f>IF(ISNUMBER('実質公債費比率（分子）の構造'!M$53),'実質公債費比率（分子）の構造'!M$53,NA())</f>
        <v>854</v>
      </c>
      <c r="J50" s="136" t="e">
        <f>NA()</f>
        <v>#N/A</v>
      </c>
      <c r="K50" s="136" t="e">
        <f>NA()</f>
        <v>#N/A</v>
      </c>
      <c r="L50" s="136">
        <f>IF(ISNUMBER('実質公債費比率（分子）の構造'!N$53),'実質公債費比率（分子）の構造'!N$53,NA())</f>
        <v>721</v>
      </c>
      <c r="M50" s="136" t="e">
        <f>NA()</f>
        <v>#N/A</v>
      </c>
      <c r="N50" s="136" t="e">
        <f>NA()</f>
        <v>#N/A</v>
      </c>
      <c r="O50" s="136">
        <f>IF(ISNUMBER('実質公債費比率（分子）の構造'!O$53),'実質公債費比率（分子）の構造'!O$53,NA())</f>
        <v>784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18871</v>
      </c>
      <c r="E56" s="135"/>
      <c r="F56" s="135"/>
      <c r="G56" s="135">
        <f>'将来負担比率（分子）の構造'!J$51</f>
        <v>18614</v>
      </c>
      <c r="H56" s="135"/>
      <c r="I56" s="135"/>
      <c r="J56" s="135">
        <f>'将来負担比率（分子）の構造'!K$51</f>
        <v>20047</v>
      </c>
      <c r="K56" s="135"/>
      <c r="L56" s="135"/>
      <c r="M56" s="135">
        <f>'将来負担比率（分子）の構造'!L$51</f>
        <v>21013</v>
      </c>
      <c r="N56" s="135"/>
      <c r="O56" s="135"/>
      <c r="P56" s="135">
        <f>'将来負担比率（分子）の構造'!M$51</f>
        <v>20914</v>
      </c>
    </row>
    <row r="57" spans="1:16">
      <c r="A57" s="135" t="s">
        <v>34</v>
      </c>
      <c r="B57" s="135"/>
      <c r="C57" s="135"/>
      <c r="D57" s="135">
        <f>'将来負担比率（分子）の構造'!I$50</f>
        <v>3760</v>
      </c>
      <c r="E57" s="135"/>
      <c r="F57" s="135"/>
      <c r="G57" s="135">
        <f>'将来負担比率（分子）の構造'!J$50</f>
        <v>4111</v>
      </c>
      <c r="H57" s="135"/>
      <c r="I57" s="135"/>
      <c r="J57" s="135">
        <f>'将来負担比率（分子）の構造'!K$50</f>
        <v>4328</v>
      </c>
      <c r="K57" s="135"/>
      <c r="L57" s="135"/>
      <c r="M57" s="135">
        <f>'将来負担比率（分子）の構造'!L$50</f>
        <v>4348</v>
      </c>
      <c r="N57" s="135"/>
      <c r="O57" s="135"/>
      <c r="P57" s="135">
        <f>'将来負担比率（分子）の構造'!M$50</f>
        <v>4300</v>
      </c>
    </row>
    <row r="58" spans="1:16">
      <c r="A58" s="135" t="s">
        <v>33</v>
      </c>
      <c r="B58" s="135"/>
      <c r="C58" s="135"/>
      <c r="D58" s="135">
        <f>'将来負担比率（分子）の構造'!I$49</f>
        <v>4805</v>
      </c>
      <c r="E58" s="135"/>
      <c r="F58" s="135"/>
      <c r="G58" s="135">
        <f>'将来負担比率（分子）の構造'!J$49</f>
        <v>6312</v>
      </c>
      <c r="H58" s="135"/>
      <c r="I58" s="135"/>
      <c r="J58" s="135">
        <f>'将来負担比率（分子）の構造'!K$49</f>
        <v>7137</v>
      </c>
      <c r="K58" s="135"/>
      <c r="L58" s="135"/>
      <c r="M58" s="135">
        <f>'将来負担比率（分子）の構造'!L$49</f>
        <v>7659</v>
      </c>
      <c r="N58" s="135"/>
      <c r="O58" s="135"/>
      <c r="P58" s="135">
        <f>'将来負担比率（分子）の構造'!M$49</f>
        <v>7571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v>
      </c>
      <c r="C61" s="135"/>
      <c r="D61" s="135"/>
      <c r="E61" s="135">
        <f>'将来負担比率（分子）の構造'!J$46</f>
        <v>3</v>
      </c>
      <c r="F61" s="135"/>
      <c r="G61" s="135"/>
      <c r="H61" s="135">
        <f>'将来負担比率（分子）の構造'!K$46</f>
        <v>9</v>
      </c>
      <c r="I61" s="135"/>
      <c r="J61" s="135"/>
      <c r="K61" s="135">
        <f>'将来負担比率（分子）の構造'!L$46</f>
        <v>4</v>
      </c>
      <c r="L61" s="135"/>
      <c r="M61" s="135"/>
      <c r="N61" s="135">
        <f>'将来負担比率（分子）の構造'!M$46</f>
        <v>11</v>
      </c>
      <c r="O61" s="135"/>
      <c r="P61" s="135"/>
    </row>
    <row r="62" spans="1:16">
      <c r="A62" s="135" t="s">
        <v>28</v>
      </c>
      <c r="B62" s="135">
        <f>'将来負担比率（分子）の構造'!I$45</f>
        <v>2182</v>
      </c>
      <c r="C62" s="135"/>
      <c r="D62" s="135"/>
      <c r="E62" s="135">
        <f>'将来負担比率（分子）の構造'!J$45</f>
        <v>2108</v>
      </c>
      <c r="F62" s="135"/>
      <c r="G62" s="135"/>
      <c r="H62" s="135">
        <f>'将来負担比率（分子）の構造'!K$45</f>
        <v>1988</v>
      </c>
      <c r="I62" s="135"/>
      <c r="J62" s="135"/>
      <c r="K62" s="135">
        <f>'将来負担比率（分子）の構造'!L$45</f>
        <v>1765</v>
      </c>
      <c r="L62" s="135"/>
      <c r="M62" s="135"/>
      <c r="N62" s="135">
        <f>'将来負担比率（分子）の構造'!M$45</f>
        <v>1636</v>
      </c>
      <c r="O62" s="135"/>
      <c r="P62" s="135"/>
    </row>
    <row r="63" spans="1:16">
      <c r="A63" s="135" t="s">
        <v>27</v>
      </c>
      <c r="B63" s="135">
        <f>'将来負担比率（分子）の構造'!I$44</f>
        <v>9132</v>
      </c>
      <c r="C63" s="135"/>
      <c r="D63" s="135"/>
      <c r="E63" s="135">
        <f>'将来負担比率（分子）の構造'!J$44</f>
        <v>9539</v>
      </c>
      <c r="F63" s="135"/>
      <c r="G63" s="135"/>
      <c r="H63" s="135">
        <f>'将来負担比率（分子）の構造'!K$44</f>
        <v>8989</v>
      </c>
      <c r="I63" s="135"/>
      <c r="J63" s="135"/>
      <c r="K63" s="135">
        <f>'将来負担比率（分子）の構造'!L$44</f>
        <v>8746</v>
      </c>
      <c r="L63" s="135"/>
      <c r="M63" s="135"/>
      <c r="N63" s="135">
        <f>'将来負担比率（分子）の構造'!M$44</f>
        <v>8450</v>
      </c>
      <c r="O63" s="135"/>
      <c r="P63" s="135"/>
    </row>
    <row r="64" spans="1:16">
      <c r="A64" s="135" t="s">
        <v>26</v>
      </c>
      <c r="B64" s="135">
        <f>'将来負担比率（分子）の構造'!I$43</f>
        <v>6954</v>
      </c>
      <c r="C64" s="135"/>
      <c r="D64" s="135"/>
      <c r="E64" s="135">
        <f>'将来負担比率（分子）の構造'!J$43</f>
        <v>7069</v>
      </c>
      <c r="F64" s="135"/>
      <c r="G64" s="135"/>
      <c r="H64" s="135">
        <f>'将来負担比率（分子）の構造'!K$43</f>
        <v>6929</v>
      </c>
      <c r="I64" s="135"/>
      <c r="J64" s="135"/>
      <c r="K64" s="135">
        <f>'将来負担比率（分子）の構造'!L$43</f>
        <v>6671</v>
      </c>
      <c r="L64" s="135"/>
      <c r="M64" s="135"/>
      <c r="N64" s="135">
        <f>'将来負担比率（分子）の構造'!M$43</f>
        <v>6798</v>
      </c>
      <c r="O64" s="135"/>
      <c r="P64" s="135"/>
    </row>
    <row r="65" spans="1:16">
      <c r="A65" s="135" t="s">
        <v>25</v>
      </c>
      <c r="B65" s="135">
        <f>'将来負担比率（分子）の構造'!I$42</f>
        <v>617</v>
      </c>
      <c r="C65" s="135"/>
      <c r="D65" s="135"/>
      <c r="E65" s="135">
        <f>'将来負担比率（分子）の構造'!J$42</f>
        <v>281</v>
      </c>
      <c r="F65" s="135"/>
      <c r="G65" s="135"/>
      <c r="H65" s="135">
        <f>'将来負担比率（分子）の構造'!K$42</f>
        <v>236</v>
      </c>
      <c r="I65" s="135"/>
      <c r="J65" s="135"/>
      <c r="K65" s="135">
        <f>'将来負担比率（分子）の構造'!L$42</f>
        <v>190</v>
      </c>
      <c r="L65" s="135"/>
      <c r="M65" s="135"/>
      <c r="N65" s="135">
        <f>'将来負担比率（分子）の構造'!M$42</f>
        <v>142</v>
      </c>
      <c r="O65" s="135"/>
      <c r="P65" s="135"/>
    </row>
    <row r="66" spans="1:16">
      <c r="A66" s="135" t="s">
        <v>24</v>
      </c>
      <c r="B66" s="135">
        <f>'将来負担比率（分子）の構造'!I$41</f>
        <v>14595</v>
      </c>
      <c r="C66" s="135"/>
      <c r="D66" s="135"/>
      <c r="E66" s="135">
        <f>'将来負担比率（分子）の構造'!J$41</f>
        <v>15729</v>
      </c>
      <c r="F66" s="135"/>
      <c r="G66" s="135"/>
      <c r="H66" s="135">
        <f>'将来負担比率（分子）の構造'!K$41</f>
        <v>16835</v>
      </c>
      <c r="I66" s="135"/>
      <c r="J66" s="135"/>
      <c r="K66" s="135">
        <f>'将来負担比率（分子）の構造'!L$41</f>
        <v>20065</v>
      </c>
      <c r="L66" s="135"/>
      <c r="M66" s="135"/>
      <c r="N66" s="135">
        <f>'将来負担比率（分子）の構造'!M$41</f>
        <v>21494</v>
      </c>
      <c r="O66" s="135"/>
      <c r="P66" s="135"/>
    </row>
    <row r="67" spans="1:16">
      <c r="A67" s="135" t="s">
        <v>62</v>
      </c>
      <c r="B67" s="135" t="e">
        <f>NA()</f>
        <v>#N/A</v>
      </c>
      <c r="C67" s="135">
        <f>IF(ISNUMBER('将来負担比率（分子）の構造'!I$52), IF('将来負担比率（分子）の構造'!I$52 &lt; 0, 0, '将来負担比率（分子）の構造'!I$52), NA())</f>
        <v>6049</v>
      </c>
      <c r="D67" s="135" t="e">
        <f>NA()</f>
        <v>#N/A</v>
      </c>
      <c r="E67" s="135" t="e">
        <f>NA()</f>
        <v>#N/A</v>
      </c>
      <c r="F67" s="135">
        <f>IF(ISNUMBER('将来負担比率（分子）の構造'!J$52), IF('将来負担比率（分子）の構造'!J$52 &lt; 0, 0, '将来負担比率（分子）の構造'!J$52), NA())</f>
        <v>5691</v>
      </c>
      <c r="G67" s="135" t="e">
        <f>NA()</f>
        <v>#N/A</v>
      </c>
      <c r="H67" s="135" t="e">
        <f>NA()</f>
        <v>#N/A</v>
      </c>
      <c r="I67" s="135">
        <f>IF(ISNUMBER('将来負担比率（分子）の構造'!K$52), IF('将来負担比率（分子）の構造'!K$52 &lt; 0, 0, '将来負担比率（分子）の構造'!K$52), NA())</f>
        <v>3476</v>
      </c>
      <c r="J67" s="135" t="e">
        <f>NA()</f>
        <v>#N/A</v>
      </c>
      <c r="K67" s="135" t="e">
        <f>NA()</f>
        <v>#N/A</v>
      </c>
      <c r="L67" s="135">
        <f>IF(ISNUMBER('将来負担比率（分子）の構造'!L$52), IF('将来負担比率（分子）の構造'!L$52 &lt; 0, 0, '将来負担比率（分子）の構造'!L$52), NA())</f>
        <v>4421</v>
      </c>
      <c r="M67" s="135" t="e">
        <f>NA()</f>
        <v>#N/A</v>
      </c>
      <c r="N67" s="135" t="e">
        <f>NA()</f>
        <v>#N/A</v>
      </c>
      <c r="O67" s="135">
        <f>IF(ISNUMBER('将来負担比率（分子）の構造'!M$52), IF('将来負担比率（分子）の構造'!M$52 &lt; 0, 0, '将来負担比率（分子）の構造'!M$52), NA())</f>
        <v>5745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7524539</v>
      </c>
      <c r="S5" s="669"/>
      <c r="T5" s="669"/>
      <c r="U5" s="669"/>
      <c r="V5" s="669"/>
      <c r="W5" s="669"/>
      <c r="X5" s="669"/>
      <c r="Y5" s="716"/>
      <c r="Z5" s="729">
        <v>36.4</v>
      </c>
      <c r="AA5" s="729"/>
      <c r="AB5" s="729"/>
      <c r="AC5" s="729"/>
      <c r="AD5" s="730">
        <v>7159025</v>
      </c>
      <c r="AE5" s="730"/>
      <c r="AF5" s="730"/>
      <c r="AG5" s="730"/>
      <c r="AH5" s="730"/>
      <c r="AI5" s="730"/>
      <c r="AJ5" s="730"/>
      <c r="AK5" s="730"/>
      <c r="AL5" s="717">
        <v>66</v>
      </c>
      <c r="AM5" s="686"/>
      <c r="AN5" s="686"/>
      <c r="AO5" s="718"/>
      <c r="AP5" s="705" t="s">
        <v>205</v>
      </c>
      <c r="AQ5" s="706"/>
      <c r="AR5" s="706"/>
      <c r="AS5" s="706"/>
      <c r="AT5" s="706"/>
      <c r="AU5" s="706"/>
      <c r="AV5" s="706"/>
      <c r="AW5" s="706"/>
      <c r="AX5" s="706"/>
      <c r="AY5" s="706"/>
      <c r="AZ5" s="706"/>
      <c r="BA5" s="706"/>
      <c r="BB5" s="706"/>
      <c r="BC5" s="706"/>
      <c r="BD5" s="706"/>
      <c r="BE5" s="706"/>
      <c r="BF5" s="707"/>
      <c r="BG5" s="618">
        <v>7159025</v>
      </c>
      <c r="BH5" s="619"/>
      <c r="BI5" s="619"/>
      <c r="BJ5" s="619"/>
      <c r="BK5" s="619"/>
      <c r="BL5" s="619"/>
      <c r="BM5" s="619"/>
      <c r="BN5" s="620"/>
      <c r="BO5" s="671">
        <v>95.1</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254248</v>
      </c>
      <c r="S6" s="619"/>
      <c r="T6" s="619"/>
      <c r="U6" s="619"/>
      <c r="V6" s="619"/>
      <c r="W6" s="619"/>
      <c r="X6" s="619"/>
      <c r="Y6" s="620"/>
      <c r="Z6" s="671">
        <v>1.2</v>
      </c>
      <c r="AA6" s="671"/>
      <c r="AB6" s="671"/>
      <c r="AC6" s="671"/>
      <c r="AD6" s="672">
        <v>254248</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7159025</v>
      </c>
      <c r="BH6" s="619"/>
      <c r="BI6" s="619"/>
      <c r="BJ6" s="619"/>
      <c r="BK6" s="619"/>
      <c r="BL6" s="619"/>
      <c r="BM6" s="619"/>
      <c r="BN6" s="620"/>
      <c r="BO6" s="671">
        <v>95.1</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181871</v>
      </c>
      <c r="CS6" s="619"/>
      <c r="CT6" s="619"/>
      <c r="CU6" s="619"/>
      <c r="CV6" s="619"/>
      <c r="CW6" s="619"/>
      <c r="CX6" s="619"/>
      <c r="CY6" s="620"/>
      <c r="CZ6" s="671">
        <v>0.9</v>
      </c>
      <c r="DA6" s="671"/>
      <c r="DB6" s="671"/>
      <c r="DC6" s="671"/>
      <c r="DD6" s="624" t="s">
        <v>206</v>
      </c>
      <c r="DE6" s="619"/>
      <c r="DF6" s="619"/>
      <c r="DG6" s="619"/>
      <c r="DH6" s="619"/>
      <c r="DI6" s="619"/>
      <c r="DJ6" s="619"/>
      <c r="DK6" s="619"/>
      <c r="DL6" s="619"/>
      <c r="DM6" s="619"/>
      <c r="DN6" s="619"/>
      <c r="DO6" s="619"/>
      <c r="DP6" s="620"/>
      <c r="DQ6" s="624">
        <v>181871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9119</v>
      </c>
      <c r="S7" s="619"/>
      <c r="T7" s="619"/>
      <c r="U7" s="619"/>
      <c r="V7" s="619"/>
      <c r="W7" s="619"/>
      <c r="X7" s="619"/>
      <c r="Y7" s="620"/>
      <c r="Z7" s="671">
        <v>0</v>
      </c>
      <c r="AA7" s="671"/>
      <c r="AB7" s="671"/>
      <c r="AC7" s="671"/>
      <c r="AD7" s="672">
        <v>9119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3717835</v>
      </c>
      <c r="BH7" s="619"/>
      <c r="BI7" s="619"/>
      <c r="BJ7" s="619"/>
      <c r="BK7" s="619"/>
      <c r="BL7" s="619"/>
      <c r="BM7" s="619"/>
      <c r="BN7" s="620"/>
      <c r="BO7" s="671">
        <v>49.4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3442783</v>
      </c>
      <c r="CS7" s="619"/>
      <c r="CT7" s="619"/>
      <c r="CU7" s="619"/>
      <c r="CV7" s="619"/>
      <c r="CW7" s="619"/>
      <c r="CX7" s="619"/>
      <c r="CY7" s="620"/>
      <c r="CZ7" s="671">
        <v>17.100000000000001</v>
      </c>
      <c r="DA7" s="671"/>
      <c r="DB7" s="671"/>
      <c r="DC7" s="671"/>
      <c r="DD7" s="624">
        <v>1373519</v>
      </c>
      <c r="DE7" s="619"/>
      <c r="DF7" s="619"/>
      <c r="DG7" s="619"/>
      <c r="DH7" s="619"/>
      <c r="DI7" s="619"/>
      <c r="DJ7" s="619"/>
      <c r="DK7" s="619"/>
      <c r="DL7" s="619"/>
      <c r="DM7" s="619"/>
      <c r="DN7" s="619"/>
      <c r="DO7" s="619"/>
      <c r="DP7" s="620"/>
      <c r="DQ7" s="624">
        <v>2160345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34595</v>
      </c>
      <c r="S8" s="619"/>
      <c r="T8" s="619"/>
      <c r="U8" s="619"/>
      <c r="V8" s="619"/>
      <c r="W8" s="619"/>
      <c r="X8" s="619"/>
      <c r="Y8" s="620"/>
      <c r="Z8" s="671">
        <v>0.2</v>
      </c>
      <c r="AA8" s="671"/>
      <c r="AB8" s="671"/>
      <c r="AC8" s="671"/>
      <c r="AD8" s="672">
        <v>34595</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84834</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5825080</v>
      </c>
      <c r="CS8" s="619"/>
      <c r="CT8" s="619"/>
      <c r="CU8" s="619"/>
      <c r="CV8" s="619"/>
      <c r="CW8" s="619"/>
      <c r="CX8" s="619"/>
      <c r="CY8" s="620"/>
      <c r="CZ8" s="671">
        <v>29</v>
      </c>
      <c r="DA8" s="671"/>
      <c r="DB8" s="671"/>
      <c r="DC8" s="671"/>
      <c r="DD8" s="624">
        <v>431202</v>
      </c>
      <c r="DE8" s="619"/>
      <c r="DF8" s="619"/>
      <c r="DG8" s="619"/>
      <c r="DH8" s="619"/>
      <c r="DI8" s="619"/>
      <c r="DJ8" s="619"/>
      <c r="DK8" s="619"/>
      <c r="DL8" s="619"/>
      <c r="DM8" s="619"/>
      <c r="DN8" s="619"/>
      <c r="DO8" s="619"/>
      <c r="DP8" s="620"/>
      <c r="DQ8" s="624">
        <v>2817839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33864</v>
      </c>
      <c r="S9" s="619"/>
      <c r="T9" s="619"/>
      <c r="U9" s="619"/>
      <c r="V9" s="619"/>
      <c r="W9" s="619"/>
      <c r="X9" s="619"/>
      <c r="Y9" s="620"/>
      <c r="Z9" s="671">
        <v>0.2</v>
      </c>
      <c r="AA9" s="671"/>
      <c r="AB9" s="671"/>
      <c r="AC9" s="671"/>
      <c r="AD9" s="672">
        <v>33864</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2522377</v>
      </c>
      <c r="BH9" s="619"/>
      <c r="BI9" s="619"/>
      <c r="BJ9" s="619"/>
      <c r="BK9" s="619"/>
      <c r="BL9" s="619"/>
      <c r="BM9" s="619"/>
      <c r="BN9" s="620"/>
      <c r="BO9" s="671">
        <v>33.5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974643</v>
      </c>
      <c r="CS9" s="619"/>
      <c r="CT9" s="619"/>
      <c r="CU9" s="619"/>
      <c r="CV9" s="619"/>
      <c r="CW9" s="619"/>
      <c r="CX9" s="619"/>
      <c r="CY9" s="620"/>
      <c r="CZ9" s="671">
        <v>4.8</v>
      </c>
      <c r="DA9" s="671"/>
      <c r="DB9" s="671"/>
      <c r="DC9" s="671"/>
      <c r="DD9" s="624">
        <v>11090</v>
      </c>
      <c r="DE9" s="619"/>
      <c r="DF9" s="619"/>
      <c r="DG9" s="619"/>
      <c r="DH9" s="619"/>
      <c r="DI9" s="619"/>
      <c r="DJ9" s="619"/>
      <c r="DK9" s="619"/>
      <c r="DL9" s="619"/>
      <c r="DM9" s="619"/>
      <c r="DN9" s="619"/>
      <c r="DO9" s="619"/>
      <c r="DP9" s="620"/>
      <c r="DQ9" s="624">
        <v>911566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748048</v>
      </c>
      <c r="S10" s="619"/>
      <c r="T10" s="619"/>
      <c r="U10" s="619"/>
      <c r="V10" s="619"/>
      <c r="W10" s="619"/>
      <c r="X10" s="619"/>
      <c r="Y10" s="620"/>
      <c r="Z10" s="671">
        <v>3.6</v>
      </c>
      <c r="AA10" s="671"/>
      <c r="AB10" s="671"/>
      <c r="AC10" s="671"/>
      <c r="AD10" s="672">
        <v>748048</v>
      </c>
      <c r="AE10" s="672"/>
      <c r="AF10" s="672"/>
      <c r="AG10" s="672"/>
      <c r="AH10" s="672"/>
      <c r="AI10" s="672"/>
      <c r="AJ10" s="672"/>
      <c r="AK10" s="672"/>
      <c r="AL10" s="641">
        <v>6.9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128816</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109271</v>
      </c>
      <c r="S11" s="619"/>
      <c r="T11" s="619"/>
      <c r="U11" s="619"/>
      <c r="V11" s="619"/>
      <c r="W11" s="619"/>
      <c r="X11" s="619"/>
      <c r="Y11" s="620"/>
      <c r="Z11" s="671">
        <v>0.5</v>
      </c>
      <c r="AA11" s="671"/>
      <c r="AB11" s="671"/>
      <c r="AC11" s="671"/>
      <c r="AD11" s="672">
        <v>109271</v>
      </c>
      <c r="AE11" s="672"/>
      <c r="AF11" s="672"/>
      <c r="AG11" s="672"/>
      <c r="AH11" s="672"/>
      <c r="AI11" s="672"/>
      <c r="AJ11" s="672"/>
      <c r="AK11" s="672"/>
      <c r="AL11" s="641">
        <v>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981808</v>
      </c>
      <c r="BH11" s="619"/>
      <c r="BI11" s="619"/>
      <c r="BJ11" s="619"/>
      <c r="BK11" s="619"/>
      <c r="BL11" s="619"/>
      <c r="BM11" s="619"/>
      <c r="BN11" s="620"/>
      <c r="BO11" s="671">
        <v>13</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411310</v>
      </c>
      <c r="CS11" s="619"/>
      <c r="CT11" s="619"/>
      <c r="CU11" s="619"/>
      <c r="CV11" s="619"/>
      <c r="CW11" s="619"/>
      <c r="CX11" s="619"/>
      <c r="CY11" s="620"/>
      <c r="CZ11" s="671">
        <v>2</v>
      </c>
      <c r="DA11" s="671"/>
      <c r="DB11" s="671"/>
      <c r="DC11" s="671"/>
      <c r="DD11" s="624">
        <v>5520</v>
      </c>
      <c r="DE11" s="619"/>
      <c r="DF11" s="619"/>
      <c r="DG11" s="619"/>
      <c r="DH11" s="619"/>
      <c r="DI11" s="619"/>
      <c r="DJ11" s="619"/>
      <c r="DK11" s="619"/>
      <c r="DL11" s="619"/>
      <c r="DM11" s="619"/>
      <c r="DN11" s="619"/>
      <c r="DO11" s="619"/>
      <c r="DP11" s="620"/>
      <c r="DQ11" s="624">
        <v>293855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3029586</v>
      </c>
      <c r="BH12" s="619"/>
      <c r="BI12" s="619"/>
      <c r="BJ12" s="619"/>
      <c r="BK12" s="619"/>
      <c r="BL12" s="619"/>
      <c r="BM12" s="619"/>
      <c r="BN12" s="620"/>
      <c r="BO12" s="671">
        <v>40.299999999999997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156833</v>
      </c>
      <c r="CS12" s="619"/>
      <c r="CT12" s="619"/>
      <c r="CU12" s="619"/>
      <c r="CV12" s="619"/>
      <c r="CW12" s="619"/>
      <c r="CX12" s="619"/>
      <c r="CY12" s="620"/>
      <c r="CZ12" s="671">
        <v>0.8</v>
      </c>
      <c r="DA12" s="671"/>
      <c r="DB12" s="671"/>
      <c r="DC12" s="671"/>
      <c r="DD12" s="624" t="s">
        <v>108</v>
      </c>
      <c r="DE12" s="619"/>
      <c r="DF12" s="619"/>
      <c r="DG12" s="619"/>
      <c r="DH12" s="619"/>
      <c r="DI12" s="619"/>
      <c r="DJ12" s="619"/>
      <c r="DK12" s="619"/>
      <c r="DL12" s="619"/>
      <c r="DM12" s="619"/>
      <c r="DN12" s="619"/>
      <c r="DO12" s="619"/>
      <c r="DP12" s="620"/>
      <c r="DQ12" s="624">
        <v>82548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46335</v>
      </c>
      <c r="S13" s="619"/>
      <c r="T13" s="619"/>
      <c r="U13" s="619"/>
      <c r="V13" s="619"/>
      <c r="W13" s="619"/>
      <c r="X13" s="619"/>
      <c r="Y13" s="620"/>
      <c r="Z13" s="671">
        <v>0.2</v>
      </c>
      <c r="AA13" s="671"/>
      <c r="AB13" s="671"/>
      <c r="AC13" s="671"/>
      <c r="AD13" s="672">
        <v>46335</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3017334</v>
      </c>
      <c r="BH13" s="619"/>
      <c r="BI13" s="619"/>
      <c r="BJ13" s="619"/>
      <c r="BK13" s="619"/>
      <c r="BL13" s="619"/>
      <c r="BM13" s="619"/>
      <c r="BN13" s="620"/>
      <c r="BO13" s="671">
        <v>40.1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3459961</v>
      </c>
      <c r="CS13" s="619"/>
      <c r="CT13" s="619"/>
      <c r="CU13" s="619"/>
      <c r="CV13" s="619"/>
      <c r="CW13" s="619"/>
      <c r="CX13" s="619"/>
      <c r="CY13" s="620"/>
      <c r="CZ13" s="671">
        <v>17.2</v>
      </c>
      <c r="DA13" s="671"/>
      <c r="DB13" s="671"/>
      <c r="DC13" s="671"/>
      <c r="DD13" s="624">
        <v>1746645</v>
      </c>
      <c r="DE13" s="619"/>
      <c r="DF13" s="619"/>
      <c r="DG13" s="619"/>
      <c r="DH13" s="619"/>
      <c r="DI13" s="619"/>
      <c r="DJ13" s="619"/>
      <c r="DK13" s="619"/>
      <c r="DL13" s="619"/>
      <c r="DM13" s="619"/>
      <c r="DN13" s="619"/>
      <c r="DO13" s="619"/>
      <c r="DP13" s="620"/>
      <c r="DQ13" s="624">
        <v>1837831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98041</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913155</v>
      </c>
      <c r="CS14" s="619"/>
      <c r="CT14" s="619"/>
      <c r="CU14" s="619"/>
      <c r="CV14" s="619"/>
      <c r="CW14" s="619"/>
      <c r="CX14" s="619"/>
      <c r="CY14" s="620"/>
      <c r="CZ14" s="671">
        <v>4.5</v>
      </c>
      <c r="DA14" s="671"/>
      <c r="DB14" s="671"/>
      <c r="DC14" s="671"/>
      <c r="DD14" s="624">
        <v>44470</v>
      </c>
      <c r="DE14" s="619"/>
      <c r="DF14" s="619"/>
      <c r="DG14" s="619"/>
      <c r="DH14" s="619"/>
      <c r="DI14" s="619"/>
      <c r="DJ14" s="619"/>
      <c r="DK14" s="619"/>
      <c r="DL14" s="619"/>
      <c r="DM14" s="619"/>
      <c r="DN14" s="619"/>
      <c r="DO14" s="619"/>
      <c r="DP14" s="620"/>
      <c r="DQ14" s="624">
        <v>852826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52658</v>
      </c>
      <c r="S15" s="619"/>
      <c r="T15" s="619"/>
      <c r="U15" s="619"/>
      <c r="V15" s="619"/>
      <c r="W15" s="619"/>
      <c r="X15" s="619"/>
      <c r="Y15" s="620"/>
      <c r="Z15" s="671">
        <v>0.3</v>
      </c>
      <c r="AA15" s="671"/>
      <c r="AB15" s="671"/>
      <c r="AC15" s="671"/>
      <c r="AD15" s="672">
        <v>52658</v>
      </c>
      <c r="AE15" s="672"/>
      <c r="AF15" s="672"/>
      <c r="AG15" s="672"/>
      <c r="AH15" s="672"/>
      <c r="AI15" s="672"/>
      <c r="AJ15" s="672"/>
      <c r="AK15" s="672"/>
      <c r="AL15" s="641">
        <v>0.5</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313563</v>
      </c>
      <c r="BH15" s="619"/>
      <c r="BI15" s="619"/>
      <c r="BJ15" s="619"/>
      <c r="BK15" s="619"/>
      <c r="BL15" s="619"/>
      <c r="BM15" s="619"/>
      <c r="BN15" s="620"/>
      <c r="BO15" s="671">
        <v>4.2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3169333</v>
      </c>
      <c r="CS15" s="619"/>
      <c r="CT15" s="619"/>
      <c r="CU15" s="619"/>
      <c r="CV15" s="619"/>
      <c r="CW15" s="619"/>
      <c r="CX15" s="619"/>
      <c r="CY15" s="620"/>
      <c r="CZ15" s="671">
        <v>15.8</v>
      </c>
      <c r="DA15" s="671"/>
      <c r="DB15" s="671"/>
      <c r="DC15" s="671"/>
      <c r="DD15" s="624">
        <v>1247050</v>
      </c>
      <c r="DE15" s="619"/>
      <c r="DF15" s="619"/>
      <c r="DG15" s="619"/>
      <c r="DH15" s="619"/>
      <c r="DI15" s="619"/>
      <c r="DJ15" s="619"/>
      <c r="DK15" s="619"/>
      <c r="DL15" s="619"/>
      <c r="DM15" s="619"/>
      <c r="DN15" s="619"/>
      <c r="DO15" s="619"/>
      <c r="DP15" s="620"/>
      <c r="DQ15" s="624">
        <v>1742905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2732369</v>
      </c>
      <c r="S16" s="619"/>
      <c r="T16" s="619"/>
      <c r="U16" s="619"/>
      <c r="V16" s="619"/>
      <c r="W16" s="619"/>
      <c r="X16" s="619"/>
      <c r="Y16" s="620"/>
      <c r="Z16" s="671">
        <v>13.2</v>
      </c>
      <c r="AA16" s="671"/>
      <c r="AB16" s="671"/>
      <c r="AC16" s="671"/>
      <c r="AD16" s="672">
        <v>2354346</v>
      </c>
      <c r="AE16" s="672"/>
      <c r="AF16" s="672"/>
      <c r="AG16" s="672"/>
      <c r="AH16" s="672"/>
      <c r="AI16" s="672"/>
      <c r="AJ16" s="672"/>
      <c r="AK16" s="672"/>
      <c r="AL16" s="641">
        <v>21.7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12795</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12795</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2354346</v>
      </c>
      <c r="S17" s="619"/>
      <c r="T17" s="619"/>
      <c r="U17" s="619"/>
      <c r="V17" s="619"/>
      <c r="W17" s="619"/>
      <c r="X17" s="619"/>
      <c r="Y17" s="620"/>
      <c r="Z17" s="671">
        <v>11.4</v>
      </c>
      <c r="AA17" s="671"/>
      <c r="AB17" s="671"/>
      <c r="AC17" s="671"/>
      <c r="AD17" s="672">
        <v>2354346</v>
      </c>
      <c r="AE17" s="672"/>
      <c r="AF17" s="672"/>
      <c r="AG17" s="672"/>
      <c r="AH17" s="672"/>
      <c r="AI17" s="672"/>
      <c r="AJ17" s="672"/>
      <c r="AK17" s="672"/>
      <c r="AL17" s="641">
        <v>21.7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1560883</v>
      </c>
      <c r="CS17" s="619"/>
      <c r="CT17" s="619"/>
      <c r="CU17" s="619"/>
      <c r="CV17" s="619"/>
      <c r="CW17" s="619"/>
      <c r="CX17" s="619"/>
      <c r="CY17" s="620"/>
      <c r="CZ17" s="671">
        <v>7.8</v>
      </c>
      <c r="DA17" s="671"/>
      <c r="DB17" s="671"/>
      <c r="DC17" s="671"/>
      <c r="DD17" s="624" t="s">
        <v>108</v>
      </c>
      <c r="DE17" s="619"/>
      <c r="DF17" s="619"/>
      <c r="DG17" s="619"/>
      <c r="DH17" s="619"/>
      <c r="DI17" s="619"/>
      <c r="DJ17" s="619"/>
      <c r="DK17" s="619"/>
      <c r="DL17" s="619"/>
      <c r="DM17" s="619"/>
      <c r="DN17" s="619"/>
      <c r="DO17" s="619"/>
      <c r="DP17" s="620"/>
      <c r="DQ17" s="624">
        <v>1501350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322026</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55997</v>
      </c>
      <c r="S19" s="619"/>
      <c r="T19" s="619"/>
      <c r="U19" s="619"/>
      <c r="V19" s="619"/>
      <c r="W19" s="619"/>
      <c r="X19" s="619"/>
      <c r="Y19" s="620"/>
      <c r="Z19" s="671">
        <v>0.3</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365514</v>
      </c>
      <c r="BH19" s="619"/>
      <c r="BI19" s="619"/>
      <c r="BJ19" s="619"/>
      <c r="BK19" s="619"/>
      <c r="BL19" s="619"/>
      <c r="BM19" s="619"/>
      <c r="BN19" s="620"/>
      <c r="BO19" s="671">
        <v>4.9000000000000004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11545046</v>
      </c>
      <c r="S20" s="619"/>
      <c r="T20" s="619"/>
      <c r="U20" s="619"/>
      <c r="V20" s="619"/>
      <c r="W20" s="619"/>
      <c r="X20" s="619"/>
      <c r="Y20" s="620"/>
      <c r="Z20" s="671">
        <v>55.9</v>
      </c>
      <c r="AA20" s="671"/>
      <c r="AB20" s="671"/>
      <c r="AC20" s="671"/>
      <c r="AD20" s="672">
        <v>10801509</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365514</v>
      </c>
      <c r="BH20" s="619"/>
      <c r="BI20" s="619"/>
      <c r="BJ20" s="619"/>
      <c r="BK20" s="619"/>
      <c r="BL20" s="619"/>
      <c r="BM20" s="619"/>
      <c r="BN20" s="620"/>
      <c r="BO20" s="671">
        <v>4.9000000000000004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20108647</v>
      </c>
      <c r="CS20" s="619"/>
      <c r="CT20" s="619"/>
      <c r="CU20" s="619"/>
      <c r="CV20" s="619"/>
      <c r="CW20" s="619"/>
      <c r="CX20" s="619"/>
      <c r="CY20" s="620"/>
      <c r="CZ20" s="671">
        <v>100</v>
      </c>
      <c r="DA20" s="671"/>
      <c r="DB20" s="671"/>
      <c r="DC20" s="671"/>
      <c r="DD20" s="624">
        <v>4859496</v>
      </c>
      <c r="DE20" s="619"/>
      <c r="DF20" s="619"/>
      <c r="DG20" s="619"/>
      <c r="DH20" s="619"/>
      <c r="DI20" s="619"/>
      <c r="DJ20" s="619"/>
      <c r="DK20" s="619"/>
      <c r="DL20" s="619"/>
      <c r="DM20" s="619"/>
      <c r="DN20" s="619"/>
      <c r="DO20" s="619"/>
      <c r="DP20" s="620"/>
      <c r="DQ20" s="624">
        <v>12395731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4210</v>
      </c>
      <c r="S21" s="619"/>
      <c r="T21" s="619"/>
      <c r="U21" s="619"/>
      <c r="V21" s="619"/>
      <c r="W21" s="619"/>
      <c r="X21" s="619"/>
      <c r="Y21" s="620"/>
      <c r="Z21" s="671">
        <v>0</v>
      </c>
      <c r="AA21" s="671"/>
      <c r="AB21" s="671"/>
      <c r="AC21" s="671"/>
      <c r="AD21" s="672">
        <v>4210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30723</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357035</v>
      </c>
      <c r="S23" s="619"/>
      <c r="T23" s="619"/>
      <c r="U23" s="619"/>
      <c r="V23" s="619"/>
      <c r="W23" s="619"/>
      <c r="X23" s="619"/>
      <c r="Y23" s="620"/>
      <c r="Z23" s="671">
        <v>1.7</v>
      </c>
      <c r="AA23" s="671"/>
      <c r="AB23" s="671"/>
      <c r="AC23" s="671"/>
      <c r="AD23" s="672">
        <v>21940</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365514</v>
      </c>
      <c r="BH23" s="619"/>
      <c r="BI23" s="619"/>
      <c r="BJ23" s="619"/>
      <c r="BK23" s="619"/>
      <c r="BL23" s="619"/>
      <c r="BM23" s="619"/>
      <c r="BN23" s="620"/>
      <c r="BO23" s="671">
        <v>4.9000000000000004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27208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6860510</v>
      </c>
      <c r="CS24" s="669"/>
      <c r="CT24" s="669"/>
      <c r="CU24" s="669"/>
      <c r="CV24" s="669"/>
      <c r="CW24" s="669"/>
      <c r="CX24" s="669"/>
      <c r="CY24" s="716"/>
      <c r="CZ24" s="720">
        <v>34.1</v>
      </c>
      <c r="DA24" s="721"/>
      <c r="DB24" s="721"/>
      <c r="DC24" s="722"/>
      <c r="DD24" s="715">
        <v>4624920</v>
      </c>
      <c r="DE24" s="669"/>
      <c r="DF24" s="669"/>
      <c r="DG24" s="669"/>
      <c r="DH24" s="669"/>
      <c r="DI24" s="669"/>
      <c r="DJ24" s="669"/>
      <c r="DK24" s="716"/>
      <c r="DL24" s="715">
        <v>4581922</v>
      </c>
      <c r="DM24" s="669"/>
      <c r="DN24" s="669"/>
      <c r="DO24" s="669"/>
      <c r="DP24" s="669"/>
      <c r="DQ24" s="669"/>
      <c r="DR24" s="669"/>
      <c r="DS24" s="669"/>
      <c r="DT24" s="669"/>
      <c r="DU24" s="669"/>
      <c r="DV24" s="716"/>
      <c r="DW24" s="717">
        <v>39.9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2874693</v>
      </c>
      <c r="S25" s="619"/>
      <c r="T25" s="619"/>
      <c r="U25" s="619"/>
      <c r="V25" s="619"/>
      <c r="W25" s="619"/>
      <c r="X25" s="619"/>
      <c r="Y25" s="620"/>
      <c r="Z25" s="671">
        <v>13.9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2819547</v>
      </c>
      <c r="CS25" s="637"/>
      <c r="CT25" s="637"/>
      <c r="CU25" s="637"/>
      <c r="CV25" s="637"/>
      <c r="CW25" s="637"/>
      <c r="CX25" s="637"/>
      <c r="CY25" s="638"/>
      <c r="CZ25" s="621">
        <v>14</v>
      </c>
      <c r="DA25" s="639"/>
      <c r="DB25" s="639"/>
      <c r="DC25" s="640"/>
      <c r="DD25" s="624">
        <v>2445715</v>
      </c>
      <c r="DE25" s="637"/>
      <c r="DF25" s="637"/>
      <c r="DG25" s="637"/>
      <c r="DH25" s="637"/>
      <c r="DI25" s="637"/>
      <c r="DJ25" s="637"/>
      <c r="DK25" s="638"/>
      <c r="DL25" s="624">
        <v>2424233</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1557353</v>
      </c>
      <c r="CS26" s="619"/>
      <c r="CT26" s="619"/>
      <c r="CU26" s="619"/>
      <c r="CV26" s="619"/>
      <c r="CW26" s="619"/>
      <c r="CX26" s="619"/>
      <c r="CY26" s="620"/>
      <c r="CZ26" s="621">
        <v>7.7</v>
      </c>
      <c r="DA26" s="639"/>
      <c r="DB26" s="639"/>
      <c r="DC26" s="640"/>
      <c r="DD26" s="624">
        <v>1267475</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1439074</v>
      </c>
      <c r="S27" s="619"/>
      <c r="T27" s="619"/>
      <c r="U27" s="619"/>
      <c r="V27" s="619"/>
      <c r="W27" s="619"/>
      <c r="X27" s="619"/>
      <c r="Y27" s="620"/>
      <c r="Z27" s="671">
        <v>7</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7524539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2480366</v>
      </c>
      <c r="CS27" s="637"/>
      <c r="CT27" s="637"/>
      <c r="CU27" s="637"/>
      <c r="CV27" s="637"/>
      <c r="CW27" s="637"/>
      <c r="CX27" s="637"/>
      <c r="CY27" s="638"/>
      <c r="CZ27" s="621">
        <v>12.3</v>
      </c>
      <c r="DA27" s="639"/>
      <c r="DB27" s="639"/>
      <c r="DC27" s="640"/>
      <c r="DD27" s="624">
        <v>678141</v>
      </c>
      <c r="DE27" s="637"/>
      <c r="DF27" s="637"/>
      <c r="DG27" s="637"/>
      <c r="DH27" s="637"/>
      <c r="DI27" s="637"/>
      <c r="DJ27" s="637"/>
      <c r="DK27" s="638"/>
      <c r="DL27" s="624">
        <v>676625</v>
      </c>
      <c r="DM27" s="637"/>
      <c r="DN27" s="637"/>
      <c r="DO27" s="637"/>
      <c r="DP27" s="637"/>
      <c r="DQ27" s="637"/>
      <c r="DR27" s="637"/>
      <c r="DS27" s="637"/>
      <c r="DT27" s="637"/>
      <c r="DU27" s="637"/>
      <c r="DV27" s="638"/>
      <c r="DW27" s="641">
        <v>5.9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89672</v>
      </c>
      <c r="S28" s="619"/>
      <c r="T28" s="619"/>
      <c r="U28" s="619"/>
      <c r="V28" s="619"/>
      <c r="W28" s="619"/>
      <c r="X28" s="619"/>
      <c r="Y28" s="620"/>
      <c r="Z28" s="671">
        <v>0.4</v>
      </c>
      <c r="AA28" s="671"/>
      <c r="AB28" s="671"/>
      <c r="AC28" s="671"/>
      <c r="AD28" s="672">
        <v>16714</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1560597</v>
      </c>
      <c r="CS28" s="619"/>
      <c r="CT28" s="619"/>
      <c r="CU28" s="619"/>
      <c r="CV28" s="619"/>
      <c r="CW28" s="619"/>
      <c r="CX28" s="619"/>
      <c r="CY28" s="620"/>
      <c r="CZ28" s="621">
        <v>7.8</v>
      </c>
      <c r="DA28" s="639"/>
      <c r="DB28" s="639"/>
      <c r="DC28" s="640"/>
      <c r="DD28" s="624">
        <v>1501064</v>
      </c>
      <c r="DE28" s="619"/>
      <c r="DF28" s="619"/>
      <c r="DG28" s="619"/>
      <c r="DH28" s="619"/>
      <c r="DI28" s="619"/>
      <c r="DJ28" s="619"/>
      <c r="DK28" s="620"/>
      <c r="DL28" s="624">
        <v>1481064</v>
      </c>
      <c r="DM28" s="619"/>
      <c r="DN28" s="619"/>
      <c r="DO28" s="619"/>
      <c r="DP28" s="619"/>
      <c r="DQ28" s="619"/>
      <c r="DR28" s="619"/>
      <c r="DS28" s="619"/>
      <c r="DT28" s="619"/>
      <c r="DU28" s="619"/>
      <c r="DV28" s="620"/>
      <c r="DW28" s="641">
        <v>12.9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45229</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1560597</v>
      </c>
      <c r="CS29" s="637"/>
      <c r="CT29" s="637"/>
      <c r="CU29" s="637"/>
      <c r="CV29" s="637"/>
      <c r="CW29" s="637"/>
      <c r="CX29" s="637"/>
      <c r="CY29" s="638"/>
      <c r="CZ29" s="621">
        <v>7.8</v>
      </c>
      <c r="DA29" s="639"/>
      <c r="DB29" s="639"/>
      <c r="DC29" s="640"/>
      <c r="DD29" s="624">
        <v>1501064</v>
      </c>
      <c r="DE29" s="637"/>
      <c r="DF29" s="637"/>
      <c r="DG29" s="637"/>
      <c r="DH29" s="637"/>
      <c r="DI29" s="637"/>
      <c r="DJ29" s="637"/>
      <c r="DK29" s="638"/>
      <c r="DL29" s="624">
        <v>1481064</v>
      </c>
      <c r="DM29" s="637"/>
      <c r="DN29" s="637"/>
      <c r="DO29" s="637"/>
      <c r="DP29" s="637"/>
      <c r="DQ29" s="637"/>
      <c r="DR29" s="637"/>
      <c r="DS29" s="637"/>
      <c r="DT29" s="637"/>
      <c r="DU29" s="637"/>
      <c r="DV29" s="638"/>
      <c r="DW29" s="641">
        <v>12.9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654364</v>
      </c>
      <c r="S30" s="619"/>
      <c r="T30" s="619"/>
      <c r="U30" s="619"/>
      <c r="V30" s="619"/>
      <c r="W30" s="619"/>
      <c r="X30" s="619"/>
      <c r="Y30" s="620"/>
      <c r="Z30" s="671">
        <v>3.2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99.4</v>
      </c>
      <c r="BH30" s="685"/>
      <c r="BI30" s="685"/>
      <c r="BJ30" s="685"/>
      <c r="BK30" s="685"/>
      <c r="BL30" s="685"/>
      <c r="BM30" s="686">
        <v>98.4</v>
      </c>
      <c r="BN30" s="685"/>
      <c r="BO30" s="685"/>
      <c r="BP30" s="685"/>
      <c r="BQ30" s="687"/>
      <c r="BR30" s="684">
        <v>99.1</v>
      </c>
      <c r="BS30" s="685"/>
      <c r="BT30" s="685"/>
      <c r="BU30" s="685"/>
      <c r="BV30" s="685"/>
      <c r="BW30" s="685"/>
      <c r="BX30" s="686">
        <v>97.9</v>
      </c>
      <c r="BY30" s="685"/>
      <c r="BZ30" s="685"/>
      <c r="CA30" s="685"/>
      <c r="CB30" s="687"/>
      <c r="CD30" s="690"/>
      <c r="CE30" s="691"/>
      <c r="CF30" s="655" t="s">
        <v>289</v>
      </c>
      <c r="CG30" s="652"/>
      <c r="CH30" s="652"/>
      <c r="CI30" s="652"/>
      <c r="CJ30" s="652"/>
      <c r="CK30" s="652"/>
      <c r="CL30" s="652"/>
      <c r="CM30" s="652"/>
      <c r="CN30" s="652"/>
      <c r="CO30" s="652"/>
      <c r="CP30" s="652"/>
      <c r="CQ30" s="653"/>
      <c r="CR30" s="618">
        <v>1361470</v>
      </c>
      <c r="CS30" s="619"/>
      <c r="CT30" s="619"/>
      <c r="CU30" s="619"/>
      <c r="CV30" s="619"/>
      <c r="CW30" s="619"/>
      <c r="CX30" s="619"/>
      <c r="CY30" s="620"/>
      <c r="CZ30" s="621">
        <v>6.8</v>
      </c>
      <c r="DA30" s="639"/>
      <c r="DB30" s="639"/>
      <c r="DC30" s="640"/>
      <c r="DD30" s="624">
        <v>1301937</v>
      </c>
      <c r="DE30" s="619"/>
      <c r="DF30" s="619"/>
      <c r="DG30" s="619"/>
      <c r="DH30" s="619"/>
      <c r="DI30" s="619"/>
      <c r="DJ30" s="619"/>
      <c r="DK30" s="620"/>
      <c r="DL30" s="624">
        <v>1281937</v>
      </c>
      <c r="DM30" s="619"/>
      <c r="DN30" s="619"/>
      <c r="DO30" s="619"/>
      <c r="DP30" s="619"/>
      <c r="DQ30" s="619"/>
      <c r="DR30" s="619"/>
      <c r="DS30" s="619"/>
      <c r="DT30" s="619"/>
      <c r="DU30" s="619"/>
      <c r="DV30" s="620"/>
      <c r="DW30" s="641">
        <v>11.2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476699</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98.6</v>
      </c>
      <c r="BN31" s="683"/>
      <c r="BO31" s="683"/>
      <c r="BP31" s="683"/>
      <c r="BQ31" s="647"/>
      <c r="BR31" s="682">
        <v>99.1</v>
      </c>
      <c r="BS31" s="637"/>
      <c r="BT31" s="637"/>
      <c r="BU31" s="637"/>
      <c r="BV31" s="637"/>
      <c r="BW31" s="637"/>
      <c r="BX31" s="673">
        <v>97.9</v>
      </c>
      <c r="BY31" s="683"/>
      <c r="BZ31" s="683"/>
      <c r="CA31" s="683"/>
      <c r="CB31" s="647"/>
      <c r="CD31" s="690"/>
      <c r="CE31" s="691"/>
      <c r="CF31" s="655" t="s">
        <v>293</v>
      </c>
      <c r="CG31" s="652"/>
      <c r="CH31" s="652"/>
      <c r="CI31" s="652"/>
      <c r="CJ31" s="652"/>
      <c r="CK31" s="652"/>
      <c r="CL31" s="652"/>
      <c r="CM31" s="652"/>
      <c r="CN31" s="652"/>
      <c r="CO31" s="652"/>
      <c r="CP31" s="652"/>
      <c r="CQ31" s="653"/>
      <c r="CR31" s="618">
        <v>199127</v>
      </c>
      <c r="CS31" s="637"/>
      <c r="CT31" s="637"/>
      <c r="CU31" s="637"/>
      <c r="CV31" s="637"/>
      <c r="CW31" s="637"/>
      <c r="CX31" s="637"/>
      <c r="CY31" s="638"/>
      <c r="CZ31" s="621">
        <v>1</v>
      </c>
      <c r="DA31" s="639"/>
      <c r="DB31" s="639"/>
      <c r="DC31" s="640"/>
      <c r="DD31" s="624">
        <v>199127</v>
      </c>
      <c r="DE31" s="637"/>
      <c r="DF31" s="637"/>
      <c r="DG31" s="637"/>
      <c r="DH31" s="637"/>
      <c r="DI31" s="637"/>
      <c r="DJ31" s="637"/>
      <c r="DK31" s="638"/>
      <c r="DL31" s="624">
        <v>199127</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336996</v>
      </c>
      <c r="S32" s="619"/>
      <c r="T32" s="619"/>
      <c r="U32" s="619"/>
      <c r="V32" s="619"/>
      <c r="W32" s="619"/>
      <c r="X32" s="619"/>
      <c r="Y32" s="620"/>
      <c r="Z32" s="671">
        <v>1.6</v>
      </c>
      <c r="AA32" s="671"/>
      <c r="AB32" s="671"/>
      <c r="AC32" s="671"/>
      <c r="AD32" s="672">
        <v>3366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98.1</v>
      </c>
      <c r="BN32" s="603"/>
      <c r="BO32" s="603"/>
      <c r="BP32" s="603"/>
      <c r="BQ32" s="660"/>
      <c r="BR32" s="681">
        <v>99</v>
      </c>
      <c r="BS32" s="603"/>
      <c r="BT32" s="603"/>
      <c r="BU32" s="603"/>
      <c r="BV32" s="603"/>
      <c r="BW32" s="603"/>
      <c r="BX32" s="666">
        <v>97.7</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2790100</v>
      </c>
      <c r="S33" s="619"/>
      <c r="T33" s="619"/>
      <c r="U33" s="619"/>
      <c r="V33" s="619"/>
      <c r="W33" s="619"/>
      <c r="X33" s="619"/>
      <c r="Y33" s="620"/>
      <c r="Z33" s="671">
        <v>13.5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8375846</v>
      </c>
      <c r="CS33" s="637"/>
      <c r="CT33" s="637"/>
      <c r="CU33" s="637"/>
      <c r="CV33" s="637"/>
      <c r="CW33" s="637"/>
      <c r="CX33" s="637"/>
      <c r="CY33" s="638"/>
      <c r="CZ33" s="621">
        <v>41.7</v>
      </c>
      <c r="DA33" s="639"/>
      <c r="DB33" s="639"/>
      <c r="DC33" s="640"/>
      <c r="DD33" s="624">
        <v>6846951</v>
      </c>
      <c r="DE33" s="637"/>
      <c r="DF33" s="637"/>
      <c r="DG33" s="637"/>
      <c r="DH33" s="637"/>
      <c r="DI33" s="637"/>
      <c r="DJ33" s="637"/>
      <c r="DK33" s="638"/>
      <c r="DL33" s="624">
        <v>5979407</v>
      </c>
      <c r="DM33" s="637"/>
      <c r="DN33" s="637"/>
      <c r="DO33" s="637"/>
      <c r="DP33" s="637"/>
      <c r="DQ33" s="637"/>
      <c r="DR33" s="637"/>
      <c r="DS33" s="637"/>
      <c r="DT33" s="637"/>
      <c r="DU33" s="637"/>
      <c r="DV33" s="638"/>
      <c r="DW33" s="641">
        <v>52.1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3383054</v>
      </c>
      <c r="CS34" s="619"/>
      <c r="CT34" s="619"/>
      <c r="CU34" s="619"/>
      <c r="CV34" s="619"/>
      <c r="CW34" s="619"/>
      <c r="CX34" s="619"/>
      <c r="CY34" s="620"/>
      <c r="CZ34" s="621">
        <v>16.8</v>
      </c>
      <c r="DA34" s="639"/>
      <c r="DB34" s="639"/>
      <c r="DC34" s="640"/>
      <c r="DD34" s="624">
        <v>2420117</v>
      </c>
      <c r="DE34" s="619"/>
      <c r="DF34" s="619"/>
      <c r="DG34" s="619"/>
      <c r="DH34" s="619"/>
      <c r="DI34" s="619"/>
      <c r="DJ34" s="619"/>
      <c r="DK34" s="620"/>
      <c r="DL34" s="624">
        <v>2178900</v>
      </c>
      <c r="DM34" s="619"/>
      <c r="DN34" s="619"/>
      <c r="DO34" s="619"/>
      <c r="DP34" s="619"/>
      <c r="DQ34" s="619"/>
      <c r="DR34" s="619"/>
      <c r="DS34" s="619"/>
      <c r="DT34" s="619"/>
      <c r="DU34" s="619"/>
      <c r="DV34" s="620"/>
      <c r="DW34" s="641">
        <v>19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632400</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2446708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254630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178539</v>
      </c>
      <c r="CS35" s="637"/>
      <c r="CT35" s="637"/>
      <c r="CU35" s="637"/>
      <c r="CV35" s="637"/>
      <c r="CW35" s="637"/>
      <c r="CX35" s="637"/>
      <c r="CY35" s="638"/>
      <c r="CZ35" s="621">
        <v>0.9</v>
      </c>
      <c r="DA35" s="639"/>
      <c r="DB35" s="639"/>
      <c r="DC35" s="640"/>
      <c r="DD35" s="624">
        <v>108435</v>
      </c>
      <c r="DE35" s="637"/>
      <c r="DF35" s="637"/>
      <c r="DG35" s="637"/>
      <c r="DH35" s="637"/>
      <c r="DI35" s="637"/>
      <c r="DJ35" s="637"/>
      <c r="DK35" s="638"/>
      <c r="DL35" s="624">
        <v>62284</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20671049</v>
      </c>
      <c r="S36" s="659"/>
      <c r="T36" s="659"/>
      <c r="U36" s="659"/>
      <c r="V36" s="659"/>
      <c r="W36" s="659"/>
      <c r="X36" s="659"/>
      <c r="Y36" s="662"/>
      <c r="Z36" s="663">
        <v>100</v>
      </c>
      <c r="AA36" s="663"/>
      <c r="AB36" s="663"/>
      <c r="AC36" s="663"/>
      <c r="AD36" s="664">
        <v>10847739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1185547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145049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2089490</v>
      </c>
      <c r="CS36" s="619"/>
      <c r="CT36" s="619"/>
      <c r="CU36" s="619"/>
      <c r="CV36" s="619"/>
      <c r="CW36" s="619"/>
      <c r="CX36" s="619"/>
      <c r="CY36" s="620"/>
      <c r="CZ36" s="621">
        <v>10.4</v>
      </c>
      <c r="DA36" s="639"/>
      <c r="DB36" s="639"/>
      <c r="DC36" s="640"/>
      <c r="DD36" s="624">
        <v>1883783</v>
      </c>
      <c r="DE36" s="619"/>
      <c r="DF36" s="619"/>
      <c r="DG36" s="619"/>
      <c r="DH36" s="619"/>
      <c r="DI36" s="619"/>
      <c r="DJ36" s="619"/>
      <c r="DK36" s="620"/>
      <c r="DL36" s="624">
        <v>1724910</v>
      </c>
      <c r="DM36" s="619"/>
      <c r="DN36" s="619"/>
      <c r="DO36" s="619"/>
      <c r="DP36" s="619"/>
      <c r="DQ36" s="619"/>
      <c r="DR36" s="619"/>
      <c r="DS36" s="619"/>
      <c r="DT36" s="619"/>
      <c r="DU36" s="619"/>
      <c r="DV36" s="620"/>
      <c r="DW36" s="641">
        <v>15</v>
      </c>
      <c r="DX36" s="642"/>
      <c r="DY36" s="642"/>
      <c r="DZ36" s="642"/>
      <c r="EA36" s="642"/>
      <c r="EB36" s="642"/>
      <c r="EC36" s="643"/>
    </row>
    <row r="37" spans="2:133" ht="11.25" customHeight="1">
      <c r="AQ37" s="644" t="s">
        <v>311</v>
      </c>
      <c r="AR37" s="645"/>
      <c r="AS37" s="645"/>
      <c r="AT37" s="645"/>
      <c r="AU37" s="645"/>
      <c r="AV37" s="645"/>
      <c r="AW37" s="645"/>
      <c r="AX37" s="645"/>
      <c r="AY37" s="646"/>
      <c r="AZ37" s="618">
        <v>19960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7413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1287631</v>
      </c>
      <c r="CS37" s="637"/>
      <c r="CT37" s="637"/>
      <c r="CU37" s="637"/>
      <c r="CV37" s="637"/>
      <c r="CW37" s="637"/>
      <c r="CX37" s="637"/>
      <c r="CY37" s="638"/>
      <c r="CZ37" s="621">
        <v>6.4</v>
      </c>
      <c r="DA37" s="639"/>
      <c r="DB37" s="639"/>
      <c r="DC37" s="640"/>
      <c r="DD37" s="624">
        <v>1287631</v>
      </c>
      <c r="DE37" s="637"/>
      <c r="DF37" s="637"/>
      <c r="DG37" s="637"/>
      <c r="DH37" s="637"/>
      <c r="DI37" s="637"/>
      <c r="DJ37" s="637"/>
      <c r="DK37" s="638"/>
      <c r="DL37" s="624">
        <v>1287631</v>
      </c>
      <c r="DM37" s="637"/>
      <c r="DN37" s="637"/>
      <c r="DO37" s="637"/>
      <c r="DP37" s="637"/>
      <c r="DQ37" s="637"/>
      <c r="DR37" s="637"/>
      <c r="DS37" s="637"/>
      <c r="DT37" s="637"/>
      <c r="DU37" s="637"/>
      <c r="DV37" s="638"/>
      <c r="DW37" s="641">
        <v>11.2</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12994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2426748</v>
      </c>
      <c r="CS38" s="619"/>
      <c r="CT38" s="619"/>
      <c r="CU38" s="619"/>
      <c r="CV38" s="619"/>
      <c r="CW38" s="619"/>
      <c r="CX38" s="619"/>
      <c r="CY38" s="620"/>
      <c r="CZ38" s="621">
        <v>12.1</v>
      </c>
      <c r="DA38" s="639"/>
      <c r="DB38" s="639"/>
      <c r="DC38" s="640"/>
      <c r="DD38" s="624">
        <v>2204203</v>
      </c>
      <c r="DE38" s="619"/>
      <c r="DF38" s="619"/>
      <c r="DG38" s="619"/>
      <c r="DH38" s="619"/>
      <c r="DI38" s="619"/>
      <c r="DJ38" s="619"/>
      <c r="DK38" s="620"/>
      <c r="DL38" s="624">
        <v>2012033</v>
      </c>
      <c r="DM38" s="619"/>
      <c r="DN38" s="619"/>
      <c r="DO38" s="619"/>
      <c r="DP38" s="619"/>
      <c r="DQ38" s="619"/>
      <c r="DR38" s="619"/>
      <c r="DS38" s="619"/>
      <c r="DT38" s="619"/>
      <c r="DU38" s="619"/>
      <c r="DV38" s="620"/>
      <c r="DW38" s="641">
        <v>17.5</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270645</v>
      </c>
      <c r="CS39" s="637"/>
      <c r="CT39" s="637"/>
      <c r="CU39" s="637"/>
      <c r="CV39" s="637"/>
      <c r="CW39" s="637"/>
      <c r="CX39" s="637"/>
      <c r="CY39" s="638"/>
      <c r="CZ39" s="621">
        <v>1.3</v>
      </c>
      <c r="DA39" s="639"/>
      <c r="DB39" s="639"/>
      <c r="DC39" s="640"/>
      <c r="DD39" s="624">
        <v>219001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370577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27370</v>
      </c>
      <c r="CS40" s="619"/>
      <c r="CT40" s="619"/>
      <c r="CU40" s="619"/>
      <c r="CV40" s="619"/>
      <c r="CW40" s="619"/>
      <c r="CX40" s="619"/>
      <c r="CY40" s="620"/>
      <c r="CZ40" s="621">
        <v>0.1</v>
      </c>
      <c r="DA40" s="639"/>
      <c r="DB40" s="639"/>
      <c r="DC40" s="640"/>
      <c r="DD40" s="624">
        <v>11412</v>
      </c>
      <c r="DE40" s="619"/>
      <c r="DF40" s="619"/>
      <c r="DG40" s="619"/>
      <c r="DH40" s="619"/>
      <c r="DI40" s="619"/>
      <c r="DJ40" s="619"/>
      <c r="DK40" s="620"/>
      <c r="DL40" s="624">
        <v>1280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870624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4872291</v>
      </c>
      <c r="CS42" s="619"/>
      <c r="CT42" s="619"/>
      <c r="CU42" s="619"/>
      <c r="CV42" s="619"/>
      <c r="CW42" s="619"/>
      <c r="CX42" s="619"/>
      <c r="CY42" s="620"/>
      <c r="CZ42" s="621">
        <v>24.2</v>
      </c>
      <c r="DA42" s="622"/>
      <c r="DB42" s="622"/>
      <c r="DC42" s="623"/>
      <c r="DD42" s="624">
        <v>923860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200218</v>
      </c>
      <c r="CS43" s="637"/>
      <c r="CT43" s="637"/>
      <c r="CU43" s="637"/>
      <c r="CV43" s="637"/>
      <c r="CW43" s="637"/>
      <c r="CX43" s="637"/>
      <c r="CY43" s="638"/>
      <c r="CZ43" s="621">
        <v>1</v>
      </c>
      <c r="DA43" s="639"/>
      <c r="DB43" s="639"/>
      <c r="DC43" s="640"/>
      <c r="DD43" s="624">
        <v>30375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4859496</v>
      </c>
      <c r="CS44" s="619"/>
      <c r="CT44" s="619"/>
      <c r="CU44" s="619"/>
      <c r="CV44" s="619"/>
      <c r="CW44" s="619"/>
      <c r="CX44" s="619"/>
      <c r="CY44" s="620"/>
      <c r="CZ44" s="621">
        <v>24.2</v>
      </c>
      <c r="DA44" s="622"/>
      <c r="DB44" s="622"/>
      <c r="DC44" s="623"/>
      <c r="DD44" s="624">
        <v>911065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4147375</v>
      </c>
      <c r="CS45" s="637"/>
      <c r="CT45" s="637"/>
      <c r="CU45" s="637"/>
      <c r="CV45" s="637"/>
      <c r="CW45" s="637"/>
      <c r="CX45" s="637"/>
      <c r="CY45" s="638"/>
      <c r="CZ45" s="621">
        <v>20.6</v>
      </c>
      <c r="DA45" s="639"/>
      <c r="DB45" s="639"/>
      <c r="DC45" s="640"/>
      <c r="DD45" s="624">
        <v>364126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707494</v>
      </c>
      <c r="CS46" s="619"/>
      <c r="CT46" s="619"/>
      <c r="CU46" s="619"/>
      <c r="CV46" s="619"/>
      <c r="CW46" s="619"/>
      <c r="CX46" s="619"/>
      <c r="CY46" s="620"/>
      <c r="CZ46" s="621">
        <v>3.5</v>
      </c>
      <c r="DA46" s="622"/>
      <c r="DB46" s="622"/>
      <c r="DC46" s="623"/>
      <c r="DD46" s="624">
        <v>542312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12795</v>
      </c>
      <c r="CS47" s="637"/>
      <c r="CT47" s="637"/>
      <c r="CU47" s="637"/>
      <c r="CV47" s="637"/>
      <c r="CW47" s="637"/>
      <c r="CX47" s="637"/>
      <c r="CY47" s="638"/>
      <c r="CZ47" s="621">
        <v>0.1</v>
      </c>
      <c r="DA47" s="639"/>
      <c r="DB47" s="639"/>
      <c r="DC47" s="640"/>
      <c r="DD47" s="624">
        <v>12795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20108647</v>
      </c>
      <c r="CS49" s="603"/>
      <c r="CT49" s="603"/>
      <c r="CU49" s="603"/>
      <c r="CV49" s="603"/>
      <c r="CW49" s="603"/>
      <c r="CX49" s="603"/>
      <c r="CY49" s="604"/>
      <c r="CZ49" s="605">
        <v>100</v>
      </c>
      <c r="DA49" s="606"/>
      <c r="DB49" s="606"/>
      <c r="DC49" s="607"/>
      <c r="DD49" s="608">
        <v>12395731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20640</v>
      </c>
      <c r="R7" s="1131"/>
      <c r="S7" s="1131"/>
      <c r="T7" s="1131"/>
      <c r="U7" s="1131"/>
      <c r="V7" s="1131">
        <v>20078</v>
      </c>
      <c r="W7" s="1131"/>
      <c r="X7" s="1131"/>
      <c r="Y7" s="1131"/>
      <c r="Z7" s="1131"/>
      <c r="AA7" s="1131">
        <v>562</v>
      </c>
      <c r="AB7" s="1131"/>
      <c r="AC7" s="1131"/>
      <c r="AD7" s="1131"/>
      <c r="AE7" s="1132"/>
      <c r="AF7" s="1133">
        <v>426</v>
      </c>
      <c r="AG7" s="1134"/>
      <c r="AH7" s="1134"/>
      <c r="AI7" s="1134"/>
      <c r="AJ7" s="1135"/>
      <c r="AK7" s="1117">
        <v>654</v>
      </c>
      <c r="AL7" s="1118"/>
      <c r="AM7" s="1118"/>
      <c r="AN7" s="1118"/>
      <c r="AO7" s="1118"/>
      <c r="AP7" s="1118">
        <v>21494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43</v>
      </c>
      <c r="R8" s="1070"/>
      <c r="S8" s="1070"/>
      <c r="T8" s="1070"/>
      <c r="U8" s="1070"/>
      <c r="V8" s="1070">
        <v>42</v>
      </c>
      <c r="W8" s="1070"/>
      <c r="X8" s="1070"/>
      <c r="Y8" s="1070"/>
      <c r="Z8" s="1070"/>
      <c r="AA8" s="1070">
        <v>1</v>
      </c>
      <c r="AB8" s="1070"/>
      <c r="AC8" s="1070"/>
      <c r="AD8" s="1070"/>
      <c r="AE8" s="1071"/>
      <c r="AF8" s="1045">
        <v>1</v>
      </c>
      <c r="AG8" s="1046"/>
      <c r="AH8" s="1046"/>
      <c r="AI8" s="1046"/>
      <c r="AJ8" s="1047"/>
      <c r="AK8" s="1112" t="s">
        <v>482</v>
      </c>
      <c r="AL8" s="1113"/>
      <c r="AM8" s="1113"/>
      <c r="AN8" s="1113"/>
      <c r="AO8" s="1113"/>
      <c r="AP8" s="1113" t="s">
        <v>482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20682</v>
      </c>
      <c r="R23" s="1095"/>
      <c r="S23" s="1095"/>
      <c r="T23" s="1095"/>
      <c r="U23" s="1095"/>
      <c r="V23" s="1095">
        <v>20120</v>
      </c>
      <c r="W23" s="1095"/>
      <c r="X23" s="1095"/>
      <c r="Y23" s="1095"/>
      <c r="Z23" s="1095"/>
      <c r="AA23" s="1095">
        <v>562</v>
      </c>
      <c r="AB23" s="1095"/>
      <c r="AC23" s="1095"/>
      <c r="AD23" s="1095"/>
      <c r="AE23" s="1096"/>
      <c r="AF23" s="1097">
        <v>427</v>
      </c>
      <c r="AG23" s="1095"/>
      <c r="AH23" s="1095"/>
      <c r="AI23" s="1095"/>
      <c r="AJ23" s="1098"/>
      <c r="AK23" s="1099"/>
      <c r="AL23" s="1100"/>
      <c r="AM23" s="1100"/>
      <c r="AN23" s="1100"/>
      <c r="AO23" s="1100"/>
      <c r="AP23" s="1095">
        <v>21494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6033</v>
      </c>
      <c r="R28" s="1080"/>
      <c r="S28" s="1080"/>
      <c r="T28" s="1080"/>
      <c r="U28" s="1080"/>
      <c r="V28" s="1080">
        <v>5779</v>
      </c>
      <c r="W28" s="1080"/>
      <c r="X28" s="1080"/>
      <c r="Y28" s="1080"/>
      <c r="Z28" s="1080"/>
      <c r="AA28" s="1080">
        <v>255</v>
      </c>
      <c r="AB28" s="1080"/>
      <c r="AC28" s="1080"/>
      <c r="AD28" s="1080"/>
      <c r="AE28" s="1081"/>
      <c r="AF28" s="1082">
        <v>255</v>
      </c>
      <c r="AG28" s="1080"/>
      <c r="AH28" s="1080"/>
      <c r="AI28" s="1080"/>
      <c r="AJ28" s="1083"/>
      <c r="AK28" s="1084">
        <v>370</v>
      </c>
      <c r="AL28" s="1072"/>
      <c r="AM28" s="1072"/>
      <c r="AN28" s="1072"/>
      <c r="AO28" s="1072"/>
      <c r="AP28" s="1072" t="s">
        <v>482</v>
      </c>
      <c r="AQ28" s="1072"/>
      <c r="AR28" s="1072"/>
      <c r="AS28" s="1072"/>
      <c r="AT28" s="1072"/>
      <c r="AU28" s="1072" t="s">
        <v>482</v>
      </c>
      <c r="AV28" s="1072"/>
      <c r="AW28" s="1072"/>
      <c r="AX28" s="1072"/>
      <c r="AY28" s="1072"/>
      <c r="AZ28" s="1073" t="s">
        <v>482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3222</v>
      </c>
      <c r="R29" s="1070"/>
      <c r="S29" s="1070"/>
      <c r="T29" s="1070"/>
      <c r="U29" s="1070"/>
      <c r="V29" s="1070">
        <v>2973</v>
      </c>
      <c r="W29" s="1070"/>
      <c r="X29" s="1070"/>
      <c r="Y29" s="1070"/>
      <c r="Z29" s="1070"/>
      <c r="AA29" s="1070">
        <v>250</v>
      </c>
      <c r="AB29" s="1070"/>
      <c r="AC29" s="1070"/>
      <c r="AD29" s="1070"/>
      <c r="AE29" s="1071"/>
      <c r="AF29" s="1045">
        <v>250</v>
      </c>
      <c r="AG29" s="1046"/>
      <c r="AH29" s="1046"/>
      <c r="AI29" s="1046"/>
      <c r="AJ29" s="1047"/>
      <c r="AK29" s="1006">
        <v>444</v>
      </c>
      <c r="AL29" s="997"/>
      <c r="AM29" s="997"/>
      <c r="AN29" s="997"/>
      <c r="AO29" s="997"/>
      <c r="AP29" s="997" t="s">
        <v>482</v>
      </c>
      <c r="AQ29" s="997"/>
      <c r="AR29" s="997"/>
      <c r="AS29" s="997"/>
      <c r="AT29" s="997"/>
      <c r="AU29" s="997" t="s">
        <v>482</v>
      </c>
      <c r="AV29" s="997"/>
      <c r="AW29" s="997"/>
      <c r="AX29" s="997"/>
      <c r="AY29" s="997"/>
      <c r="AZ29" s="1068" t="s">
        <v>482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384</v>
      </c>
      <c r="R30" s="1070"/>
      <c r="S30" s="1070"/>
      <c r="T30" s="1070"/>
      <c r="U30" s="1070"/>
      <c r="V30" s="1070">
        <v>383</v>
      </c>
      <c r="W30" s="1070"/>
      <c r="X30" s="1070"/>
      <c r="Y30" s="1070"/>
      <c r="Z30" s="1070"/>
      <c r="AA30" s="1070">
        <v>1</v>
      </c>
      <c r="AB30" s="1070"/>
      <c r="AC30" s="1070"/>
      <c r="AD30" s="1070"/>
      <c r="AE30" s="1071"/>
      <c r="AF30" s="1045">
        <v>1</v>
      </c>
      <c r="AG30" s="1046"/>
      <c r="AH30" s="1046"/>
      <c r="AI30" s="1046"/>
      <c r="AJ30" s="1047"/>
      <c r="AK30" s="1006">
        <v>97</v>
      </c>
      <c r="AL30" s="997"/>
      <c r="AM30" s="997"/>
      <c r="AN30" s="997"/>
      <c r="AO30" s="997"/>
      <c r="AP30" s="997" t="s">
        <v>482</v>
      </c>
      <c r="AQ30" s="997"/>
      <c r="AR30" s="997"/>
      <c r="AS30" s="997"/>
      <c r="AT30" s="997"/>
      <c r="AU30" s="997" t="s">
        <v>482</v>
      </c>
      <c r="AV30" s="997"/>
      <c r="AW30" s="997"/>
      <c r="AX30" s="997"/>
      <c r="AY30" s="997"/>
      <c r="AZ30" s="1068" t="s">
        <v>482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1335</v>
      </c>
      <c r="R31" s="1070"/>
      <c r="S31" s="1070"/>
      <c r="T31" s="1070"/>
      <c r="U31" s="1070"/>
      <c r="V31" s="1070">
        <v>1172</v>
      </c>
      <c r="W31" s="1070"/>
      <c r="X31" s="1070"/>
      <c r="Y31" s="1070"/>
      <c r="Z31" s="1070"/>
      <c r="AA31" s="1070">
        <v>163</v>
      </c>
      <c r="AB31" s="1070"/>
      <c r="AC31" s="1070"/>
      <c r="AD31" s="1070"/>
      <c r="AE31" s="1071"/>
      <c r="AF31" s="1045">
        <v>1707</v>
      </c>
      <c r="AG31" s="1046"/>
      <c r="AH31" s="1046"/>
      <c r="AI31" s="1046"/>
      <c r="AJ31" s="1047"/>
      <c r="AK31" s="1006">
        <v>0</v>
      </c>
      <c r="AL31" s="997"/>
      <c r="AM31" s="997"/>
      <c r="AN31" s="997"/>
      <c r="AO31" s="997"/>
      <c r="AP31" s="997">
        <v>1281</v>
      </c>
      <c r="AQ31" s="997"/>
      <c r="AR31" s="997"/>
      <c r="AS31" s="997"/>
      <c r="AT31" s="997"/>
      <c r="AU31" s="997">
        <v>149</v>
      </c>
      <c r="AV31" s="997"/>
      <c r="AW31" s="997"/>
      <c r="AX31" s="997"/>
      <c r="AY31" s="997"/>
      <c r="AZ31" s="1068" t="s">
        <v>482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1049</v>
      </c>
      <c r="R32" s="1070"/>
      <c r="S32" s="1070"/>
      <c r="T32" s="1070"/>
      <c r="U32" s="1070"/>
      <c r="V32" s="1070">
        <v>1001</v>
      </c>
      <c r="W32" s="1070"/>
      <c r="X32" s="1070"/>
      <c r="Y32" s="1070"/>
      <c r="Z32" s="1070"/>
      <c r="AA32" s="1070">
        <v>48</v>
      </c>
      <c r="AB32" s="1070"/>
      <c r="AC32" s="1070"/>
      <c r="AD32" s="1070"/>
      <c r="AE32" s="1071"/>
      <c r="AF32" s="1045">
        <v>48</v>
      </c>
      <c r="AG32" s="1046"/>
      <c r="AH32" s="1046"/>
      <c r="AI32" s="1046"/>
      <c r="AJ32" s="1047"/>
      <c r="AK32" s="1006">
        <v>424</v>
      </c>
      <c r="AL32" s="997"/>
      <c r="AM32" s="997"/>
      <c r="AN32" s="997"/>
      <c r="AO32" s="997"/>
      <c r="AP32" s="997">
        <v>4726</v>
      </c>
      <c r="AQ32" s="997"/>
      <c r="AR32" s="997"/>
      <c r="AS32" s="997"/>
      <c r="AT32" s="997"/>
      <c r="AU32" s="997">
        <v>4400</v>
      </c>
      <c r="AV32" s="997"/>
      <c r="AW32" s="997"/>
      <c r="AX32" s="997"/>
      <c r="AY32" s="997"/>
      <c r="AZ32" s="1068" t="s">
        <v>482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553</v>
      </c>
      <c r="R33" s="1070"/>
      <c r="S33" s="1070"/>
      <c r="T33" s="1070"/>
      <c r="U33" s="1070"/>
      <c r="V33" s="1070">
        <v>533</v>
      </c>
      <c r="W33" s="1070"/>
      <c r="X33" s="1070"/>
      <c r="Y33" s="1070"/>
      <c r="Z33" s="1070"/>
      <c r="AA33" s="1070">
        <v>20</v>
      </c>
      <c r="AB33" s="1070"/>
      <c r="AC33" s="1070"/>
      <c r="AD33" s="1070"/>
      <c r="AE33" s="1071"/>
      <c r="AF33" s="1045">
        <v>20</v>
      </c>
      <c r="AG33" s="1046"/>
      <c r="AH33" s="1046"/>
      <c r="AI33" s="1046"/>
      <c r="AJ33" s="1047"/>
      <c r="AK33" s="1006">
        <v>212</v>
      </c>
      <c r="AL33" s="997"/>
      <c r="AM33" s="997"/>
      <c r="AN33" s="997"/>
      <c r="AO33" s="997"/>
      <c r="AP33" s="997">
        <v>2249</v>
      </c>
      <c r="AQ33" s="997"/>
      <c r="AR33" s="997"/>
      <c r="AS33" s="997"/>
      <c r="AT33" s="997"/>
      <c r="AU33" s="997">
        <v>2249</v>
      </c>
      <c r="AV33" s="997"/>
      <c r="AW33" s="997"/>
      <c r="AX33" s="997"/>
      <c r="AY33" s="997"/>
      <c r="AZ33" s="1068" t="s">
        <v>482</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2281</v>
      </c>
      <c r="AG63" s="985"/>
      <c r="AH63" s="985"/>
      <c r="AI63" s="985"/>
      <c r="AJ63" s="1056"/>
      <c r="AK63" s="1057"/>
      <c r="AL63" s="989"/>
      <c r="AM63" s="989"/>
      <c r="AN63" s="989"/>
      <c r="AO63" s="989"/>
      <c r="AP63" s="985">
        <v>8256</v>
      </c>
      <c r="AQ63" s="985"/>
      <c r="AR63" s="985"/>
      <c r="AS63" s="985"/>
      <c r="AT63" s="985"/>
      <c r="AU63" s="985">
        <v>6798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550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550</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550</v>
      </c>
      <c r="AL70" s="997"/>
      <c r="AM70" s="997"/>
      <c r="AN70" s="997"/>
      <c r="AO70" s="997"/>
      <c r="AP70" s="997" t="s">
        <v>550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550</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343</v>
      </c>
      <c r="R73" s="997"/>
      <c r="S73" s="997"/>
      <c r="T73" s="997"/>
      <c r="U73" s="997"/>
      <c r="V73" s="997">
        <v>297</v>
      </c>
      <c r="W73" s="997"/>
      <c r="X73" s="997"/>
      <c r="Y73" s="997"/>
      <c r="Z73" s="997"/>
      <c r="AA73" s="997">
        <v>46</v>
      </c>
      <c r="AB73" s="997"/>
      <c r="AC73" s="997"/>
      <c r="AD73" s="997"/>
      <c r="AE73" s="997"/>
      <c r="AF73" s="997">
        <v>46</v>
      </c>
      <c r="AG73" s="997"/>
      <c r="AH73" s="997"/>
      <c r="AI73" s="997"/>
      <c r="AJ73" s="997"/>
      <c r="AK73" s="997" t="s">
        <v>550</v>
      </c>
      <c r="AL73" s="997"/>
      <c r="AM73" s="997"/>
      <c r="AN73" s="997"/>
      <c r="AO73" s="997"/>
      <c r="AP73" s="997" t="s">
        <v>550</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177</v>
      </c>
      <c r="R74" s="997"/>
      <c r="S74" s="997"/>
      <c r="T74" s="997"/>
      <c r="U74" s="997"/>
      <c r="V74" s="997">
        <v>162</v>
      </c>
      <c r="W74" s="997"/>
      <c r="X74" s="997"/>
      <c r="Y74" s="997"/>
      <c r="Z74" s="997"/>
      <c r="AA74" s="997">
        <v>15</v>
      </c>
      <c r="AB74" s="997"/>
      <c r="AC74" s="997"/>
      <c r="AD74" s="997"/>
      <c r="AE74" s="997"/>
      <c r="AF74" s="997">
        <v>15</v>
      </c>
      <c r="AG74" s="997"/>
      <c r="AH74" s="997"/>
      <c r="AI74" s="997"/>
      <c r="AJ74" s="997"/>
      <c r="AK74" s="997" t="s">
        <v>550</v>
      </c>
      <c r="AL74" s="997"/>
      <c r="AM74" s="997"/>
      <c r="AN74" s="997"/>
      <c r="AO74" s="997"/>
      <c r="AP74" s="997" t="s">
        <v>550</v>
      </c>
      <c r="AQ74" s="997"/>
      <c r="AR74" s="997"/>
      <c r="AS74" s="997"/>
      <c r="AT74" s="997"/>
      <c r="AU74" s="997" t="s">
        <v>550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5892</v>
      </c>
      <c r="R75" s="1005"/>
      <c r="S75" s="1005"/>
      <c r="T75" s="1005"/>
      <c r="U75" s="1006"/>
      <c r="V75" s="1007">
        <v>5552</v>
      </c>
      <c r="W75" s="1005"/>
      <c r="X75" s="1005"/>
      <c r="Y75" s="1005"/>
      <c r="Z75" s="1006"/>
      <c r="AA75" s="1007">
        <v>340</v>
      </c>
      <c r="AB75" s="1005"/>
      <c r="AC75" s="1005"/>
      <c r="AD75" s="1005"/>
      <c r="AE75" s="1006"/>
      <c r="AF75" s="1007">
        <v>340</v>
      </c>
      <c r="AG75" s="1005"/>
      <c r="AH75" s="1005"/>
      <c r="AI75" s="1005"/>
      <c r="AJ75" s="1006"/>
      <c r="AK75" s="1007" t="s">
        <v>550</v>
      </c>
      <c r="AL75" s="1005"/>
      <c r="AM75" s="1005"/>
      <c r="AN75" s="1005"/>
      <c r="AO75" s="1006"/>
      <c r="AP75" s="1007">
        <v>11019</v>
      </c>
      <c r="AQ75" s="1005"/>
      <c r="AR75" s="1005"/>
      <c r="AS75" s="1005"/>
      <c r="AT75" s="1006"/>
      <c r="AU75" s="1007">
        <v>2206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5237</v>
      </c>
      <c r="R76" s="1005"/>
      <c r="S76" s="1005"/>
      <c r="T76" s="1005"/>
      <c r="U76" s="1006"/>
      <c r="V76" s="1007">
        <v>5031</v>
      </c>
      <c r="W76" s="1005"/>
      <c r="X76" s="1005"/>
      <c r="Y76" s="1005"/>
      <c r="Z76" s="1006"/>
      <c r="AA76" s="1007">
        <v>206</v>
      </c>
      <c r="AB76" s="1005"/>
      <c r="AC76" s="1005"/>
      <c r="AD76" s="1005"/>
      <c r="AE76" s="1006"/>
      <c r="AF76" s="1007">
        <v>173</v>
      </c>
      <c r="AG76" s="1005"/>
      <c r="AH76" s="1005"/>
      <c r="AI76" s="1005"/>
      <c r="AJ76" s="1006"/>
      <c r="AK76" s="1007">
        <v>72</v>
      </c>
      <c r="AL76" s="1005"/>
      <c r="AM76" s="1005"/>
      <c r="AN76" s="1005"/>
      <c r="AO76" s="1006"/>
      <c r="AP76" s="1007">
        <v>26741</v>
      </c>
      <c r="AQ76" s="1005"/>
      <c r="AR76" s="1005"/>
      <c r="AS76" s="1005"/>
      <c r="AT76" s="1006"/>
      <c r="AU76" s="1007">
        <v>6244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543</v>
      </c>
      <c r="C77" s="1001"/>
      <c r="D77" s="1001"/>
      <c r="E77" s="1001"/>
      <c r="F77" s="1001"/>
      <c r="G77" s="1001"/>
      <c r="H77" s="1001"/>
      <c r="I77" s="1001"/>
      <c r="J77" s="1001"/>
      <c r="K77" s="1001"/>
      <c r="L77" s="1001"/>
      <c r="M77" s="1001"/>
      <c r="N77" s="1001"/>
      <c r="O77" s="1001"/>
      <c r="P77" s="1002"/>
      <c r="Q77" s="1004">
        <v>20</v>
      </c>
      <c r="R77" s="1005"/>
      <c r="S77" s="1005"/>
      <c r="T77" s="1005"/>
      <c r="U77" s="1006"/>
      <c r="V77" s="1007">
        <v>18</v>
      </c>
      <c r="W77" s="1005"/>
      <c r="X77" s="1005"/>
      <c r="Y77" s="1005"/>
      <c r="Z77" s="1006"/>
      <c r="AA77" s="1007">
        <v>2</v>
      </c>
      <c r="AB77" s="1005"/>
      <c r="AC77" s="1005"/>
      <c r="AD77" s="1005"/>
      <c r="AE77" s="1006"/>
      <c r="AF77" s="1007">
        <v>2</v>
      </c>
      <c r="AG77" s="1005"/>
      <c r="AH77" s="1005"/>
      <c r="AI77" s="1005"/>
      <c r="AJ77" s="1006"/>
      <c r="AK77" s="1007" t="s">
        <v>550</v>
      </c>
      <c r="AL77" s="1005"/>
      <c r="AM77" s="1005"/>
      <c r="AN77" s="1005"/>
      <c r="AO77" s="1006"/>
      <c r="AP77" s="1007" t="s">
        <v>550</v>
      </c>
      <c r="AQ77" s="1005"/>
      <c r="AR77" s="1005"/>
      <c r="AS77" s="1005"/>
      <c r="AT77" s="1006"/>
      <c r="AU77" s="1007" t="s">
        <v>550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5669</v>
      </c>
      <c r="AG88" s="985"/>
      <c r="AH88" s="985"/>
      <c r="AI88" s="985"/>
      <c r="AJ88" s="985"/>
      <c r="AK88" s="989"/>
      <c r="AL88" s="989"/>
      <c r="AM88" s="989"/>
      <c r="AN88" s="989"/>
      <c r="AO88" s="989"/>
      <c r="AP88" s="985">
        <v>37760</v>
      </c>
      <c r="AQ88" s="985"/>
      <c r="AR88" s="985"/>
      <c r="AS88" s="985"/>
      <c r="AT88" s="985"/>
      <c r="AU88" s="985">
        <v>8450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1369819</v>
      </c>
      <c r="AB110" s="903"/>
      <c r="AC110" s="903"/>
      <c r="AD110" s="903"/>
      <c r="AE110" s="904"/>
      <c r="AF110" s="905">
        <v>1485404</v>
      </c>
      <c r="AG110" s="903"/>
      <c r="AH110" s="903"/>
      <c r="AI110" s="903"/>
      <c r="AJ110" s="904"/>
      <c r="AK110" s="905">
        <v>1560597</v>
      </c>
      <c r="AL110" s="903"/>
      <c r="AM110" s="903"/>
      <c r="AN110" s="903"/>
      <c r="AO110" s="904"/>
      <c r="AP110" s="906">
        <v>15.7</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16835097</v>
      </c>
      <c r="BR110" s="830"/>
      <c r="BS110" s="830"/>
      <c r="BT110" s="830"/>
      <c r="BU110" s="830"/>
      <c r="BV110" s="830">
        <v>20064941</v>
      </c>
      <c r="BW110" s="830"/>
      <c r="BX110" s="830"/>
      <c r="BY110" s="830"/>
      <c r="BZ110" s="830"/>
      <c r="CA110" s="830">
        <v>21493571</v>
      </c>
      <c r="CB110" s="830"/>
      <c r="CC110" s="830"/>
      <c r="CD110" s="830"/>
      <c r="CE110" s="830"/>
      <c r="CF110" s="891">
        <v>216.3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236476</v>
      </c>
      <c r="BR111" s="801"/>
      <c r="BS111" s="801"/>
      <c r="BT111" s="801"/>
      <c r="BU111" s="801"/>
      <c r="BV111" s="801">
        <v>190339</v>
      </c>
      <c r="BW111" s="801"/>
      <c r="BX111" s="801"/>
      <c r="BY111" s="801"/>
      <c r="BZ111" s="801"/>
      <c r="CA111" s="801">
        <v>142172</v>
      </c>
      <c r="CB111" s="801"/>
      <c r="CC111" s="801"/>
      <c r="CD111" s="801"/>
      <c r="CE111" s="801"/>
      <c r="CF111" s="878">
        <v>1.4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236476</v>
      </c>
      <c r="DH111" s="801"/>
      <c r="DI111" s="801"/>
      <c r="DJ111" s="801"/>
      <c r="DK111" s="801"/>
      <c r="DL111" s="801">
        <v>190339</v>
      </c>
      <c r="DM111" s="801"/>
      <c r="DN111" s="801"/>
      <c r="DO111" s="801"/>
      <c r="DP111" s="801"/>
      <c r="DQ111" s="801">
        <v>142172</v>
      </c>
      <c r="DR111" s="801"/>
      <c r="DS111" s="801"/>
      <c r="DT111" s="801"/>
      <c r="DU111" s="801"/>
      <c r="DV111" s="853">
        <v>1.4</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v>3333</v>
      </c>
      <c r="AL112" s="814"/>
      <c r="AM112" s="814"/>
      <c r="AN112" s="814"/>
      <c r="AO112" s="815"/>
      <c r="AP112" s="784">
        <v>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6929161</v>
      </c>
      <c r="BR112" s="801"/>
      <c r="BS112" s="801"/>
      <c r="BT112" s="801"/>
      <c r="BU112" s="801"/>
      <c r="BV112" s="801">
        <v>6670662</v>
      </c>
      <c r="BW112" s="801"/>
      <c r="BX112" s="801"/>
      <c r="BY112" s="801"/>
      <c r="BZ112" s="801"/>
      <c r="CA112" s="801">
        <v>6797859</v>
      </c>
      <c r="CB112" s="801"/>
      <c r="CC112" s="801"/>
      <c r="CD112" s="801"/>
      <c r="CE112" s="801"/>
      <c r="CF112" s="878">
        <v>68.400000000000006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526591</v>
      </c>
      <c r="AB113" s="939"/>
      <c r="AC113" s="939"/>
      <c r="AD113" s="939"/>
      <c r="AE113" s="940"/>
      <c r="AF113" s="941">
        <v>536882</v>
      </c>
      <c r="AG113" s="939"/>
      <c r="AH113" s="939"/>
      <c r="AI113" s="939"/>
      <c r="AJ113" s="940"/>
      <c r="AK113" s="941">
        <v>546019</v>
      </c>
      <c r="AL113" s="939"/>
      <c r="AM113" s="939"/>
      <c r="AN113" s="939"/>
      <c r="AO113" s="940"/>
      <c r="AP113" s="942">
        <v>5.5</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8989358</v>
      </c>
      <c r="BR113" s="801"/>
      <c r="BS113" s="801"/>
      <c r="BT113" s="801"/>
      <c r="BU113" s="801"/>
      <c r="BV113" s="801">
        <v>8746213</v>
      </c>
      <c r="BW113" s="801"/>
      <c r="BX113" s="801"/>
      <c r="BY113" s="801"/>
      <c r="BZ113" s="801"/>
      <c r="CA113" s="801">
        <v>8449527</v>
      </c>
      <c r="CB113" s="801"/>
      <c r="CC113" s="801"/>
      <c r="CD113" s="801"/>
      <c r="CE113" s="801"/>
      <c r="CF113" s="878">
        <v>85</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580621</v>
      </c>
      <c r="AB114" s="814"/>
      <c r="AC114" s="814"/>
      <c r="AD114" s="814"/>
      <c r="AE114" s="815"/>
      <c r="AF114" s="816">
        <v>531562</v>
      </c>
      <c r="AG114" s="814"/>
      <c r="AH114" s="814"/>
      <c r="AI114" s="814"/>
      <c r="AJ114" s="815"/>
      <c r="AK114" s="816">
        <v>540613</v>
      </c>
      <c r="AL114" s="814"/>
      <c r="AM114" s="814"/>
      <c r="AN114" s="814"/>
      <c r="AO114" s="815"/>
      <c r="AP114" s="784">
        <v>5.4</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1988013</v>
      </c>
      <c r="BR114" s="801"/>
      <c r="BS114" s="801"/>
      <c r="BT114" s="801"/>
      <c r="BU114" s="801"/>
      <c r="BV114" s="801">
        <v>1765071</v>
      </c>
      <c r="BW114" s="801"/>
      <c r="BX114" s="801"/>
      <c r="BY114" s="801"/>
      <c r="BZ114" s="801"/>
      <c r="CA114" s="801">
        <v>1635840</v>
      </c>
      <c r="CB114" s="801"/>
      <c r="CC114" s="801"/>
      <c r="CD114" s="801"/>
      <c r="CE114" s="801"/>
      <c r="CF114" s="878">
        <v>16.5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55568</v>
      </c>
      <c r="AB115" s="939"/>
      <c r="AC115" s="939"/>
      <c r="AD115" s="939"/>
      <c r="AE115" s="940"/>
      <c r="AF115" s="941">
        <v>55625</v>
      </c>
      <c r="AG115" s="939"/>
      <c r="AH115" s="939"/>
      <c r="AI115" s="939"/>
      <c r="AJ115" s="940"/>
      <c r="AK115" s="941">
        <v>55684</v>
      </c>
      <c r="AL115" s="939"/>
      <c r="AM115" s="939"/>
      <c r="AN115" s="939"/>
      <c r="AO115" s="940"/>
      <c r="AP115" s="942">
        <v>0.6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9231</v>
      </c>
      <c r="BR115" s="801"/>
      <c r="BS115" s="801"/>
      <c r="BT115" s="801"/>
      <c r="BU115" s="801"/>
      <c r="BV115" s="801">
        <v>3811</v>
      </c>
      <c r="BW115" s="801"/>
      <c r="BX115" s="801"/>
      <c r="BY115" s="801"/>
      <c r="BZ115" s="801"/>
      <c r="CA115" s="801">
        <v>11497</v>
      </c>
      <c r="CB115" s="801"/>
      <c r="CC115" s="801"/>
      <c r="CD115" s="801"/>
      <c r="CE115" s="801"/>
      <c r="CF115" s="878">
        <v>0.1</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2532599</v>
      </c>
      <c r="AB117" s="925"/>
      <c r="AC117" s="925"/>
      <c r="AD117" s="925"/>
      <c r="AE117" s="926"/>
      <c r="AF117" s="928">
        <v>2609473</v>
      </c>
      <c r="AG117" s="925"/>
      <c r="AH117" s="925"/>
      <c r="AI117" s="925"/>
      <c r="AJ117" s="926"/>
      <c r="AK117" s="928">
        <v>2706246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34987336</v>
      </c>
      <c r="BR118" s="888"/>
      <c r="BS118" s="888"/>
      <c r="BT118" s="888"/>
      <c r="BU118" s="888"/>
      <c r="BV118" s="888">
        <v>37441037</v>
      </c>
      <c r="BW118" s="888"/>
      <c r="BX118" s="888"/>
      <c r="BY118" s="888"/>
      <c r="BZ118" s="888"/>
      <c r="CA118" s="888">
        <v>38530466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7136670</v>
      </c>
      <c r="BR119" s="830"/>
      <c r="BS119" s="830"/>
      <c r="BT119" s="830"/>
      <c r="BU119" s="830"/>
      <c r="BV119" s="830">
        <v>7659372</v>
      </c>
      <c r="BW119" s="830"/>
      <c r="BX119" s="830"/>
      <c r="BY119" s="830"/>
      <c r="BZ119" s="830"/>
      <c r="CA119" s="830">
        <v>7571091</v>
      </c>
      <c r="CB119" s="830"/>
      <c r="CC119" s="830"/>
      <c r="CD119" s="830"/>
      <c r="CE119" s="830"/>
      <c r="CF119" s="891">
        <v>76.2</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55568</v>
      </c>
      <c r="AB120" s="814"/>
      <c r="AC120" s="814"/>
      <c r="AD120" s="814"/>
      <c r="AE120" s="815"/>
      <c r="AF120" s="816">
        <v>55625</v>
      </c>
      <c r="AG120" s="814"/>
      <c r="AH120" s="814"/>
      <c r="AI120" s="814"/>
      <c r="AJ120" s="815"/>
      <c r="AK120" s="816">
        <v>55684</v>
      </c>
      <c r="AL120" s="814"/>
      <c r="AM120" s="814"/>
      <c r="AN120" s="814"/>
      <c r="AO120" s="815"/>
      <c r="AP120" s="784">
        <v>0.6</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4328456</v>
      </c>
      <c r="BR120" s="801"/>
      <c r="BS120" s="801"/>
      <c r="BT120" s="801"/>
      <c r="BU120" s="801"/>
      <c r="BV120" s="801">
        <v>4347780</v>
      </c>
      <c r="BW120" s="801"/>
      <c r="BX120" s="801"/>
      <c r="BY120" s="801"/>
      <c r="BZ120" s="801"/>
      <c r="CA120" s="801">
        <v>4300374</v>
      </c>
      <c r="CB120" s="801"/>
      <c r="CC120" s="801"/>
      <c r="CD120" s="801"/>
      <c r="CE120" s="801"/>
      <c r="CF120" s="878">
        <v>43.3</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4523579</v>
      </c>
      <c r="DH120" s="830"/>
      <c r="DI120" s="830"/>
      <c r="DJ120" s="830"/>
      <c r="DK120" s="830"/>
      <c r="DL120" s="830">
        <v>4371836</v>
      </c>
      <c r="DM120" s="830"/>
      <c r="DN120" s="830"/>
      <c r="DO120" s="830"/>
      <c r="DP120" s="830"/>
      <c r="DQ120" s="830">
        <v>4399971</v>
      </c>
      <c r="DR120" s="830"/>
      <c r="DS120" s="830"/>
      <c r="DT120" s="830"/>
      <c r="DU120" s="830"/>
      <c r="DV120" s="831">
        <v>44.3</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20046663</v>
      </c>
      <c r="BR121" s="888"/>
      <c r="BS121" s="888"/>
      <c r="BT121" s="888"/>
      <c r="BU121" s="888"/>
      <c r="BV121" s="888">
        <v>21012993</v>
      </c>
      <c r="BW121" s="888"/>
      <c r="BX121" s="888"/>
      <c r="BY121" s="888"/>
      <c r="BZ121" s="888"/>
      <c r="CA121" s="888">
        <v>20914008</v>
      </c>
      <c r="CB121" s="888"/>
      <c r="CC121" s="888"/>
      <c r="CD121" s="888"/>
      <c r="CE121" s="888"/>
      <c r="CF121" s="889">
        <v>210.4</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2238834</v>
      </c>
      <c r="DH121" s="801"/>
      <c r="DI121" s="801"/>
      <c r="DJ121" s="801"/>
      <c r="DK121" s="801"/>
      <c r="DL121" s="801">
        <v>2139419</v>
      </c>
      <c r="DM121" s="801"/>
      <c r="DN121" s="801"/>
      <c r="DO121" s="801"/>
      <c r="DP121" s="801"/>
      <c r="DQ121" s="801">
        <v>2249316</v>
      </c>
      <c r="DR121" s="801"/>
      <c r="DS121" s="801"/>
      <c r="DT121" s="801"/>
      <c r="DU121" s="801"/>
      <c r="DV121" s="853">
        <v>22.6</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31511789</v>
      </c>
      <c r="BR122" s="870"/>
      <c r="BS122" s="870"/>
      <c r="BT122" s="870"/>
      <c r="BU122" s="870"/>
      <c r="BV122" s="870">
        <v>33020145</v>
      </c>
      <c r="BW122" s="870"/>
      <c r="BX122" s="870"/>
      <c r="BY122" s="870"/>
      <c r="BZ122" s="870"/>
      <c r="CA122" s="870">
        <v>32785473</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166748</v>
      </c>
      <c r="DH122" s="801"/>
      <c r="DI122" s="801"/>
      <c r="DJ122" s="801"/>
      <c r="DK122" s="801"/>
      <c r="DL122" s="801">
        <v>159407</v>
      </c>
      <c r="DM122" s="801"/>
      <c r="DN122" s="801"/>
      <c r="DO122" s="801"/>
      <c r="DP122" s="801"/>
      <c r="DQ122" s="801">
        <v>148572</v>
      </c>
      <c r="DR122" s="801"/>
      <c r="DS122" s="801"/>
      <c r="DT122" s="801"/>
      <c r="DU122" s="801"/>
      <c r="DV122" s="853">
        <v>1.5</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36.1</v>
      </c>
      <c r="BR123" s="862"/>
      <c r="BS123" s="862"/>
      <c r="BT123" s="862"/>
      <c r="BU123" s="862"/>
      <c r="BV123" s="862">
        <v>45.9</v>
      </c>
      <c r="BW123" s="862"/>
      <c r="BX123" s="862"/>
      <c r="BY123" s="862"/>
      <c r="BZ123" s="862"/>
      <c r="CA123" s="862">
        <v>57.8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9231</v>
      </c>
      <c r="DH127" s="850"/>
      <c r="DI127" s="850"/>
      <c r="DJ127" s="850"/>
      <c r="DK127" s="850"/>
      <c r="DL127" s="850">
        <v>3811</v>
      </c>
      <c r="DM127" s="850"/>
      <c r="DN127" s="850"/>
      <c r="DO127" s="850"/>
      <c r="DP127" s="850"/>
      <c r="DQ127" s="850">
        <v>11497</v>
      </c>
      <c r="DR127" s="850"/>
      <c r="DS127" s="850"/>
      <c r="DT127" s="850"/>
      <c r="DU127" s="850"/>
      <c r="DV127" s="851">
        <v>0.1</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330345</v>
      </c>
      <c r="AB128" s="754"/>
      <c r="AC128" s="754"/>
      <c r="AD128" s="754"/>
      <c r="AE128" s="755"/>
      <c r="AF128" s="756">
        <v>379512</v>
      </c>
      <c r="AG128" s="754"/>
      <c r="AH128" s="754"/>
      <c r="AI128" s="754"/>
      <c r="AJ128" s="755"/>
      <c r="AK128" s="756">
        <v>389586</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449</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10974517</v>
      </c>
      <c r="AB129" s="814"/>
      <c r="AC129" s="814"/>
      <c r="AD129" s="814"/>
      <c r="AE129" s="815"/>
      <c r="AF129" s="816">
        <v>11121965</v>
      </c>
      <c r="AG129" s="814"/>
      <c r="AH129" s="814"/>
      <c r="AI129" s="814"/>
      <c r="AJ129" s="815"/>
      <c r="AK129" s="816">
        <v>11470360</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1350035</v>
      </c>
      <c r="AB130" s="814"/>
      <c r="AC130" s="814"/>
      <c r="AD130" s="814"/>
      <c r="AE130" s="815"/>
      <c r="AF130" s="816">
        <v>1509745</v>
      </c>
      <c r="AG130" s="814"/>
      <c r="AH130" s="814"/>
      <c r="AI130" s="814"/>
      <c r="AJ130" s="815"/>
      <c r="AK130" s="816">
        <v>1532012</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57.8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9624482</v>
      </c>
      <c r="AB131" s="747"/>
      <c r="AC131" s="747"/>
      <c r="AD131" s="747"/>
      <c r="AE131" s="748"/>
      <c r="AF131" s="749">
        <v>9612220</v>
      </c>
      <c r="AG131" s="747"/>
      <c r="AH131" s="747"/>
      <c r="AI131" s="747"/>
      <c r="AJ131" s="748"/>
      <c r="AK131" s="749">
        <v>9938348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8.8546999199999998</v>
      </c>
      <c r="AB132" s="770"/>
      <c r="AC132" s="770"/>
      <c r="AD132" s="770"/>
      <c r="AE132" s="771"/>
      <c r="AF132" s="772">
        <v>7.4927124020000004</v>
      </c>
      <c r="AG132" s="770"/>
      <c r="AH132" s="770"/>
      <c r="AI132" s="770"/>
      <c r="AJ132" s="771"/>
      <c r="AK132" s="772">
        <v>7.8951552109999996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10.4</v>
      </c>
      <c r="AB133" s="779"/>
      <c r="AC133" s="779"/>
      <c r="AD133" s="779"/>
      <c r="AE133" s="780"/>
      <c r="AF133" s="778">
        <v>9.3000000000000007</v>
      </c>
      <c r="AG133" s="779"/>
      <c r="AH133" s="779"/>
      <c r="AI133" s="779"/>
      <c r="AJ133" s="780"/>
      <c r="AK133" s="778">
        <v>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2819547</v>
      </c>
      <c r="L9" s="264">
        <v>56029</v>
      </c>
      <c r="M9" s="265">
        <v>71916</v>
      </c>
      <c r="N9" s="266">
        <v>-22.1</v>
      </c>
    </row>
    <row r="10" spans="1:16">
      <c r="A10" s="248"/>
      <c r="B10" s="244"/>
      <c r="C10" s="244"/>
      <c r="D10" s="244"/>
      <c r="E10" s="244"/>
      <c r="F10" s="244"/>
      <c r="G10" s="1163" t="s">
        <v>481</v>
      </c>
      <c r="H10" s="1164"/>
      <c r="I10" s="1164"/>
      <c r="J10" s="1165"/>
      <c r="K10" s="267" t="s">
        <v>482</v>
      </c>
      <c r="L10" s="268" t="s">
        <v>482</v>
      </c>
      <c r="M10" s="269">
        <v>7911</v>
      </c>
      <c r="N10" s="270" t="s">
        <v>482</v>
      </c>
    </row>
    <row r="11" spans="1:16" ht="13.5" customHeight="1">
      <c r="A11" s="248"/>
      <c r="B11" s="244"/>
      <c r="C11" s="244"/>
      <c r="D11" s="244"/>
      <c r="E11" s="244"/>
      <c r="F11" s="244"/>
      <c r="G11" s="1163" t="s">
        <v>483</v>
      </c>
      <c r="H11" s="1164"/>
      <c r="I11" s="1164"/>
      <c r="J11" s="1165"/>
      <c r="K11" s="267">
        <v>1050533</v>
      </c>
      <c r="L11" s="268">
        <v>20876</v>
      </c>
      <c r="M11" s="269">
        <v>7787</v>
      </c>
      <c r="N11" s="270">
        <v>168.1</v>
      </c>
    </row>
    <row r="12" spans="1:16" ht="13.5" customHeight="1">
      <c r="A12" s="248"/>
      <c r="B12" s="244"/>
      <c r="C12" s="244"/>
      <c r="D12" s="244"/>
      <c r="E12" s="244"/>
      <c r="F12" s="244"/>
      <c r="G12" s="1163" t="s">
        <v>484</v>
      </c>
      <c r="H12" s="1164"/>
      <c r="I12" s="1164"/>
      <c r="J12" s="1165"/>
      <c r="K12" s="267" t="s">
        <v>482</v>
      </c>
      <c r="L12" s="268" t="s">
        <v>482</v>
      </c>
      <c r="M12" s="269">
        <v>906</v>
      </c>
      <c r="N12" s="270" t="s">
        <v>482</v>
      </c>
    </row>
    <row r="13" spans="1:16" ht="13.5" customHeight="1">
      <c r="A13" s="248"/>
      <c r="B13" s="244"/>
      <c r="C13" s="244"/>
      <c r="D13" s="244"/>
      <c r="E13" s="244"/>
      <c r="F13" s="244"/>
      <c r="G13" s="1163" t="s">
        <v>485</v>
      </c>
      <c r="H13" s="1164"/>
      <c r="I13" s="1164"/>
      <c r="J13" s="1165"/>
      <c r="K13" s="267" t="s">
        <v>482</v>
      </c>
      <c r="L13" s="268" t="s">
        <v>482</v>
      </c>
      <c r="M13" s="269">
        <v>13</v>
      </c>
      <c r="N13" s="270" t="s">
        <v>482</v>
      </c>
    </row>
    <row r="14" spans="1:16" ht="13.5" customHeight="1">
      <c r="A14" s="248"/>
      <c r="B14" s="244"/>
      <c r="C14" s="244"/>
      <c r="D14" s="244"/>
      <c r="E14" s="244"/>
      <c r="F14" s="244"/>
      <c r="G14" s="1163" t="s">
        <v>486</v>
      </c>
      <c r="H14" s="1164"/>
      <c r="I14" s="1164"/>
      <c r="J14" s="1165"/>
      <c r="K14" s="267">
        <v>116755</v>
      </c>
      <c r="L14" s="268">
        <v>2320</v>
      </c>
      <c r="M14" s="269">
        <v>3077</v>
      </c>
      <c r="N14" s="270">
        <v>-24.6</v>
      </c>
    </row>
    <row r="15" spans="1:16" ht="13.5" customHeight="1">
      <c r="A15" s="248"/>
      <c r="B15" s="244"/>
      <c r="C15" s="244"/>
      <c r="D15" s="244"/>
      <c r="E15" s="244"/>
      <c r="F15" s="244"/>
      <c r="G15" s="1163" t="s">
        <v>487</v>
      </c>
      <c r="H15" s="1164"/>
      <c r="I15" s="1164"/>
      <c r="J15" s="1165"/>
      <c r="K15" s="267">
        <v>200218</v>
      </c>
      <c r="L15" s="268">
        <v>3979</v>
      </c>
      <c r="M15" s="269">
        <v>1653</v>
      </c>
      <c r="N15" s="270">
        <v>140.69999999999999</v>
      </c>
    </row>
    <row r="16" spans="1:16">
      <c r="A16" s="248"/>
      <c r="B16" s="244"/>
      <c r="C16" s="244"/>
      <c r="D16" s="244"/>
      <c r="E16" s="244"/>
      <c r="F16" s="244"/>
      <c r="G16" s="1166" t="s">
        <v>488</v>
      </c>
      <c r="H16" s="1167"/>
      <c r="I16" s="1167"/>
      <c r="J16" s="1168"/>
      <c r="K16" s="268">
        <v>-228022</v>
      </c>
      <c r="L16" s="268">
        <v>-4531</v>
      </c>
      <c r="M16" s="269">
        <v>-7483</v>
      </c>
      <c r="N16" s="270">
        <v>-39.4</v>
      </c>
    </row>
    <row r="17" spans="1:16">
      <c r="A17" s="248"/>
      <c r="B17" s="244"/>
      <c r="C17" s="244"/>
      <c r="D17" s="244"/>
      <c r="E17" s="244"/>
      <c r="F17" s="244"/>
      <c r="G17" s="1166" t="s">
        <v>166</v>
      </c>
      <c r="H17" s="1167"/>
      <c r="I17" s="1167"/>
      <c r="J17" s="1168"/>
      <c r="K17" s="268">
        <v>3959031</v>
      </c>
      <c r="L17" s="268">
        <v>78672</v>
      </c>
      <c r="M17" s="269">
        <v>85779</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5.94</v>
      </c>
      <c r="L21" s="281">
        <v>8.2100000000000009</v>
      </c>
      <c r="M21" s="282">
        <v>-2.27</v>
      </c>
      <c r="N21" s="249"/>
      <c r="O21" s="283"/>
      <c r="P21" s="279"/>
    </row>
    <row r="22" spans="1:16" s="284" customFormat="1">
      <c r="A22" s="279"/>
      <c r="B22" s="249"/>
      <c r="C22" s="249"/>
      <c r="D22" s="249"/>
      <c r="E22" s="249"/>
      <c r="F22" s="249"/>
      <c r="G22" s="1160" t="s">
        <v>494</v>
      </c>
      <c r="H22" s="1161"/>
      <c r="I22" s="1161"/>
      <c r="J22" s="1162"/>
      <c r="K22" s="285">
        <v>97.7</v>
      </c>
      <c r="L22" s="286">
        <v>97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1560597</v>
      </c>
      <c r="L32" s="294">
        <v>31012</v>
      </c>
      <c r="M32" s="295">
        <v>51963</v>
      </c>
      <c r="N32" s="296">
        <v>-40.299999999999997</v>
      </c>
    </row>
    <row r="33" spans="1:16" ht="13.5" customHeight="1">
      <c r="A33" s="248"/>
      <c r="B33" s="244"/>
      <c r="C33" s="244"/>
      <c r="D33" s="244"/>
      <c r="E33" s="244"/>
      <c r="F33" s="244"/>
      <c r="G33" s="1151" t="s">
        <v>499</v>
      </c>
      <c r="H33" s="1152"/>
      <c r="I33" s="1152"/>
      <c r="J33" s="1153"/>
      <c r="K33" s="294" t="s">
        <v>482</v>
      </c>
      <c r="L33" s="294" t="s">
        <v>482</v>
      </c>
      <c r="M33" s="295" t="s">
        <v>482</v>
      </c>
      <c r="N33" s="296" t="s">
        <v>482</v>
      </c>
    </row>
    <row r="34" spans="1:16" ht="27" customHeight="1">
      <c r="A34" s="248"/>
      <c r="B34" s="244"/>
      <c r="C34" s="244"/>
      <c r="D34" s="244"/>
      <c r="E34" s="244"/>
      <c r="F34" s="244"/>
      <c r="G34" s="1151" t="s">
        <v>500</v>
      </c>
      <c r="H34" s="1152"/>
      <c r="I34" s="1152"/>
      <c r="J34" s="1153"/>
      <c r="K34" s="294">
        <v>3333</v>
      </c>
      <c r="L34" s="294">
        <v>66</v>
      </c>
      <c r="M34" s="295">
        <v>71</v>
      </c>
      <c r="N34" s="296">
        <v>-7</v>
      </c>
    </row>
    <row r="35" spans="1:16" ht="27" customHeight="1">
      <c r="A35" s="248"/>
      <c r="B35" s="244"/>
      <c r="C35" s="244"/>
      <c r="D35" s="244"/>
      <c r="E35" s="244"/>
      <c r="F35" s="244"/>
      <c r="G35" s="1151" t="s">
        <v>501</v>
      </c>
      <c r="H35" s="1152"/>
      <c r="I35" s="1152"/>
      <c r="J35" s="1153"/>
      <c r="K35" s="294">
        <v>546019</v>
      </c>
      <c r="L35" s="294">
        <v>10850</v>
      </c>
      <c r="M35" s="295">
        <v>20847</v>
      </c>
      <c r="N35" s="296">
        <v>-48</v>
      </c>
    </row>
    <row r="36" spans="1:16" ht="27" customHeight="1">
      <c r="A36" s="248"/>
      <c r="B36" s="244"/>
      <c r="C36" s="244"/>
      <c r="D36" s="244"/>
      <c r="E36" s="244"/>
      <c r="F36" s="244"/>
      <c r="G36" s="1151" t="s">
        <v>502</v>
      </c>
      <c r="H36" s="1152"/>
      <c r="I36" s="1152"/>
      <c r="J36" s="1153"/>
      <c r="K36" s="294">
        <v>540613</v>
      </c>
      <c r="L36" s="294">
        <v>10743</v>
      </c>
      <c r="M36" s="295">
        <v>3529</v>
      </c>
      <c r="N36" s="296">
        <v>204.4</v>
      </c>
    </row>
    <row r="37" spans="1:16" ht="13.5" customHeight="1">
      <c r="A37" s="248"/>
      <c r="B37" s="244"/>
      <c r="C37" s="244"/>
      <c r="D37" s="244"/>
      <c r="E37" s="244"/>
      <c r="F37" s="244"/>
      <c r="G37" s="1151" t="s">
        <v>503</v>
      </c>
      <c r="H37" s="1152"/>
      <c r="I37" s="1152"/>
      <c r="J37" s="1153"/>
      <c r="K37" s="294">
        <v>55684</v>
      </c>
      <c r="L37" s="294">
        <v>1107</v>
      </c>
      <c r="M37" s="295">
        <v>828</v>
      </c>
      <c r="N37" s="296">
        <v>33.700000000000003</v>
      </c>
    </row>
    <row r="38" spans="1:16" ht="27" customHeight="1">
      <c r="A38" s="248"/>
      <c r="B38" s="244"/>
      <c r="C38" s="244"/>
      <c r="D38" s="244"/>
      <c r="E38" s="244"/>
      <c r="F38" s="244"/>
      <c r="G38" s="1154" t="s">
        <v>504</v>
      </c>
      <c r="H38" s="1155"/>
      <c r="I38" s="1155"/>
      <c r="J38" s="1156"/>
      <c r="K38" s="297" t="s">
        <v>482</v>
      </c>
      <c r="L38" s="297" t="s">
        <v>482</v>
      </c>
      <c r="M38" s="298">
        <v>6</v>
      </c>
      <c r="N38" s="299" t="s">
        <v>482</v>
      </c>
      <c r="O38" s="293"/>
    </row>
    <row r="39" spans="1:16">
      <c r="A39" s="248"/>
      <c r="B39" s="244"/>
      <c r="C39" s="244"/>
      <c r="D39" s="244"/>
      <c r="E39" s="244"/>
      <c r="F39" s="244"/>
      <c r="G39" s="1154" t="s">
        <v>505</v>
      </c>
      <c r="H39" s="1155"/>
      <c r="I39" s="1155"/>
      <c r="J39" s="1156"/>
      <c r="K39" s="300">
        <v>-389586</v>
      </c>
      <c r="L39" s="300">
        <v>-7742</v>
      </c>
      <c r="M39" s="301">
        <v>-4386</v>
      </c>
      <c r="N39" s="302">
        <v>76.5</v>
      </c>
      <c r="O39" s="293"/>
    </row>
    <row r="40" spans="1:16" ht="27" customHeight="1">
      <c r="A40" s="248"/>
      <c r="B40" s="244"/>
      <c r="C40" s="244"/>
      <c r="D40" s="244"/>
      <c r="E40" s="244"/>
      <c r="F40" s="244"/>
      <c r="G40" s="1151" t="s">
        <v>506</v>
      </c>
      <c r="H40" s="1152"/>
      <c r="I40" s="1152"/>
      <c r="J40" s="1153"/>
      <c r="K40" s="300">
        <v>-1532012</v>
      </c>
      <c r="L40" s="300">
        <v>-30444</v>
      </c>
      <c r="M40" s="301">
        <v>-50220</v>
      </c>
      <c r="N40" s="302">
        <v>-39.4</v>
      </c>
      <c r="O40" s="293"/>
    </row>
    <row r="41" spans="1:16">
      <c r="A41" s="248"/>
      <c r="B41" s="244"/>
      <c r="C41" s="244"/>
      <c r="D41" s="244"/>
      <c r="E41" s="244"/>
      <c r="F41" s="244"/>
      <c r="G41" s="1157" t="s">
        <v>277</v>
      </c>
      <c r="H41" s="1158"/>
      <c r="I41" s="1158"/>
      <c r="J41" s="1159"/>
      <c r="K41" s="294">
        <v>784648</v>
      </c>
      <c r="L41" s="300">
        <v>15592</v>
      </c>
      <c r="M41" s="301">
        <v>22638</v>
      </c>
      <c r="N41" s="302">
        <v>-31.1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2696071</v>
      </c>
      <c r="J51" s="320">
        <v>58229</v>
      </c>
      <c r="K51" s="321">
        <v>-6.4</v>
      </c>
      <c r="L51" s="322">
        <v>67201</v>
      </c>
      <c r="M51" s="323">
        <v>-14.6</v>
      </c>
      <c r="N51" s="324">
        <v>8.1999999999999993</v>
      </c>
    </row>
    <row r="52" spans="1:14">
      <c r="A52" s="248"/>
      <c r="B52" s="244"/>
      <c r="C52" s="244"/>
      <c r="D52" s="244"/>
      <c r="E52" s="244"/>
      <c r="F52" s="244"/>
      <c r="G52" s="325"/>
      <c r="H52" s="326" t="s">
        <v>517</v>
      </c>
      <c r="I52" s="327">
        <v>231022</v>
      </c>
      <c r="J52" s="328">
        <v>4990</v>
      </c>
      <c r="K52" s="329">
        <v>-53.6</v>
      </c>
      <c r="L52" s="330">
        <v>35210</v>
      </c>
      <c r="M52" s="331">
        <v>-7.6</v>
      </c>
      <c r="N52" s="332">
        <v>-46</v>
      </c>
    </row>
    <row r="53" spans="1:14">
      <c r="A53" s="248"/>
      <c r="B53" s="244"/>
      <c r="C53" s="244"/>
      <c r="D53" s="244"/>
      <c r="E53" s="244"/>
      <c r="F53" s="244"/>
      <c r="G53" s="310" t="s">
        <v>518</v>
      </c>
      <c r="H53" s="311"/>
      <c r="I53" s="319">
        <v>3829201</v>
      </c>
      <c r="J53" s="320">
        <v>81134</v>
      </c>
      <c r="K53" s="321">
        <v>39.299999999999997</v>
      </c>
      <c r="L53" s="322">
        <v>75709</v>
      </c>
      <c r="M53" s="323">
        <v>12.7</v>
      </c>
      <c r="N53" s="324">
        <v>26.6</v>
      </c>
    </row>
    <row r="54" spans="1:14">
      <c r="A54" s="248"/>
      <c r="B54" s="244"/>
      <c r="C54" s="244"/>
      <c r="D54" s="244"/>
      <c r="E54" s="244"/>
      <c r="F54" s="244"/>
      <c r="G54" s="325"/>
      <c r="H54" s="326" t="s">
        <v>517</v>
      </c>
      <c r="I54" s="327">
        <v>482197</v>
      </c>
      <c r="J54" s="328">
        <v>10217</v>
      </c>
      <c r="K54" s="329">
        <v>104.7</v>
      </c>
      <c r="L54" s="330">
        <v>35212</v>
      </c>
      <c r="M54" s="331">
        <v>0</v>
      </c>
      <c r="N54" s="332">
        <v>104.7</v>
      </c>
    </row>
    <row r="55" spans="1:14">
      <c r="A55" s="248"/>
      <c r="B55" s="244"/>
      <c r="C55" s="244"/>
      <c r="D55" s="244"/>
      <c r="E55" s="244"/>
      <c r="F55" s="244"/>
      <c r="G55" s="310" t="s">
        <v>519</v>
      </c>
      <c r="H55" s="311"/>
      <c r="I55" s="319">
        <v>3974298</v>
      </c>
      <c r="J55" s="320">
        <v>82940</v>
      </c>
      <c r="K55" s="321">
        <v>2.2000000000000002</v>
      </c>
      <c r="L55" s="322">
        <v>90961</v>
      </c>
      <c r="M55" s="323">
        <v>20.100000000000001</v>
      </c>
      <c r="N55" s="324">
        <v>-17.899999999999999</v>
      </c>
    </row>
    <row r="56" spans="1:14">
      <c r="A56" s="248"/>
      <c r="B56" s="244"/>
      <c r="C56" s="244"/>
      <c r="D56" s="244"/>
      <c r="E56" s="244"/>
      <c r="F56" s="244"/>
      <c r="G56" s="325"/>
      <c r="H56" s="326" t="s">
        <v>517</v>
      </c>
      <c r="I56" s="327">
        <v>542827</v>
      </c>
      <c r="J56" s="328">
        <v>11328</v>
      </c>
      <c r="K56" s="329">
        <v>10.9</v>
      </c>
      <c r="L56" s="330">
        <v>37720</v>
      </c>
      <c r="M56" s="331">
        <v>7.1</v>
      </c>
      <c r="N56" s="332">
        <v>3.8</v>
      </c>
    </row>
    <row r="57" spans="1:14">
      <c r="A57" s="248"/>
      <c r="B57" s="244"/>
      <c r="C57" s="244"/>
      <c r="D57" s="244"/>
      <c r="E57" s="244"/>
      <c r="F57" s="244"/>
      <c r="G57" s="310" t="s">
        <v>520</v>
      </c>
      <c r="H57" s="311"/>
      <c r="I57" s="319">
        <v>6710211</v>
      </c>
      <c r="J57" s="320">
        <v>136876</v>
      </c>
      <c r="K57" s="321">
        <v>65</v>
      </c>
      <c r="L57" s="322">
        <v>106614</v>
      </c>
      <c r="M57" s="323">
        <v>17.2</v>
      </c>
      <c r="N57" s="324">
        <v>47.8</v>
      </c>
    </row>
    <row r="58" spans="1:14">
      <c r="A58" s="248"/>
      <c r="B58" s="244"/>
      <c r="C58" s="244"/>
      <c r="D58" s="244"/>
      <c r="E58" s="244"/>
      <c r="F58" s="244"/>
      <c r="G58" s="325"/>
      <c r="H58" s="326" t="s">
        <v>517</v>
      </c>
      <c r="I58" s="327">
        <v>2211229</v>
      </c>
      <c r="J58" s="328">
        <v>45105</v>
      </c>
      <c r="K58" s="329">
        <v>298.2</v>
      </c>
      <c r="L58" s="330">
        <v>45545</v>
      </c>
      <c r="M58" s="331">
        <v>20.7</v>
      </c>
      <c r="N58" s="332">
        <v>277.5</v>
      </c>
    </row>
    <row r="59" spans="1:14">
      <c r="A59" s="248"/>
      <c r="B59" s="244"/>
      <c r="C59" s="244"/>
      <c r="D59" s="244"/>
      <c r="E59" s="244"/>
      <c r="F59" s="244"/>
      <c r="G59" s="310" t="s">
        <v>521</v>
      </c>
      <c r="H59" s="311"/>
      <c r="I59" s="319">
        <v>4859496</v>
      </c>
      <c r="J59" s="320">
        <v>96566</v>
      </c>
      <c r="K59" s="321">
        <v>-29.5</v>
      </c>
      <c r="L59" s="322">
        <v>81768</v>
      </c>
      <c r="M59" s="323">
        <v>-23.3</v>
      </c>
      <c r="N59" s="324">
        <v>-6.2</v>
      </c>
    </row>
    <row r="60" spans="1:14">
      <c r="A60" s="248"/>
      <c r="B60" s="244"/>
      <c r="C60" s="244"/>
      <c r="D60" s="244"/>
      <c r="E60" s="244"/>
      <c r="F60" s="244"/>
      <c r="G60" s="325"/>
      <c r="H60" s="326" t="s">
        <v>517</v>
      </c>
      <c r="I60" s="333">
        <v>707494</v>
      </c>
      <c r="J60" s="328">
        <v>14059</v>
      </c>
      <c r="K60" s="329">
        <v>-68.8</v>
      </c>
      <c r="L60" s="330">
        <v>37917</v>
      </c>
      <c r="M60" s="331">
        <v>-16.7</v>
      </c>
      <c r="N60" s="332">
        <v>-52.1</v>
      </c>
    </row>
    <row r="61" spans="1:14">
      <c r="A61" s="248"/>
      <c r="B61" s="244"/>
      <c r="C61" s="244"/>
      <c r="D61" s="244"/>
      <c r="E61" s="244"/>
      <c r="F61" s="244"/>
      <c r="G61" s="310" t="s">
        <v>522</v>
      </c>
      <c r="H61" s="334"/>
      <c r="I61" s="335">
        <v>4413855</v>
      </c>
      <c r="J61" s="336">
        <v>91149</v>
      </c>
      <c r="K61" s="337">
        <v>14.1</v>
      </c>
      <c r="L61" s="338">
        <v>84451</v>
      </c>
      <c r="M61" s="339">
        <v>2.4</v>
      </c>
      <c r="N61" s="324">
        <v>11.7</v>
      </c>
    </row>
    <row r="62" spans="1:14">
      <c r="A62" s="248"/>
      <c r="B62" s="244"/>
      <c r="C62" s="244"/>
      <c r="D62" s="244"/>
      <c r="E62" s="244"/>
      <c r="F62" s="244"/>
      <c r="G62" s="325"/>
      <c r="H62" s="326" t="s">
        <v>517</v>
      </c>
      <c r="I62" s="327">
        <v>834954</v>
      </c>
      <c r="J62" s="328">
        <v>17140</v>
      </c>
      <c r="K62" s="329">
        <v>58.3</v>
      </c>
      <c r="L62" s="330">
        <v>38321</v>
      </c>
      <c r="M62" s="331">
        <v>0.7</v>
      </c>
      <c r="N62" s="332">
        <v>57.6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22.81</v>
      </c>
      <c r="G47" s="12">
        <v>28.75</v>
      </c>
      <c r="H47" s="12">
        <v>35.49</v>
      </c>
      <c r="I47" s="12">
        <v>40.28</v>
      </c>
      <c r="J47" s="13">
        <v>38.950000000000003</v>
      </c>
    </row>
    <row r="48" spans="2:10" ht="57.75" customHeight="1">
      <c r="B48" s="14"/>
      <c r="C48" s="1171" t="s">
        <v>4</v>
      </c>
      <c r="D48" s="1171"/>
      <c r="E48" s="1172"/>
      <c r="F48" s="15">
        <v>11.72</v>
      </c>
      <c r="G48" s="16">
        <v>7.27</v>
      </c>
      <c r="H48" s="16">
        <v>5.47</v>
      </c>
      <c r="I48" s="16">
        <v>3.94</v>
      </c>
      <c r="J48" s="17">
        <v>3.73</v>
      </c>
    </row>
    <row r="49" spans="2:10" ht="57.75" customHeight="1" thickBot="1">
      <c r="B49" s="18"/>
      <c r="C49" s="1173" t="s">
        <v>5</v>
      </c>
      <c r="D49" s="1173"/>
      <c r="E49" s="1174"/>
      <c r="F49" s="19">
        <v>6.46</v>
      </c>
      <c r="G49" s="20">
        <v>2.21</v>
      </c>
      <c r="H49" s="20">
        <v>6.18</v>
      </c>
      <c r="I49" s="20">
        <v>3.79</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2017-05-09T02:40:05Z</cp:lastPrinted>
  <dcterms:created xsi:type="dcterms:W3CDTF">2017-02-15T16:33:42Z</dcterms:created>
  <dcterms:modified xsi:type="dcterms:W3CDTF">2017-05-26T09:05:24Z</dcterms:modified>
  <cp:category/>
</cp:coreProperties>
</file>