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s="1"/>
  <c r="BE34" i="9" l="1"/>
  <c r="BE35" i="9" s="1"/>
  <c r="BW34" i="9" l="1"/>
  <c r="BW35" i="9" s="1"/>
  <c r="BW36" i="9" s="1"/>
  <c r="BW37" i="9" s="1"/>
  <c r="BW38" i="9" s="1"/>
  <c r="BW39" i="9" s="1"/>
  <c r="BW40" i="9" s="1"/>
  <c r="BW41" i="9" s="1"/>
  <c r="CO34" i="9" l="1"/>
</calcChain>
</file>

<file path=xl/sharedStrings.xml><?xml version="1.0" encoding="utf-8"?>
<sst xmlns="http://schemas.openxmlformats.org/spreadsheetml/2006/main" count="1032" uniqueCount="565">
  <si>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</si>
  <si>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</si>
  <si>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</si>
  <si>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</si>
  <si>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</si>
  <si>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</si>
  <si>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</si>
  <si>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</si>
  <si>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</si>
  <si>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</si>
  <si>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</si>
  <si>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</si>
  <si>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</si>
  <si>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</si>
  <si>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</si>
  <si>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</si>
  <si>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</si>
  <si>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</si>
  <si>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</si>
  <si>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</si>
  <si>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</si>
  <si>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</si>
  <si>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</si>
  <si>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</si>
  <si>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</si>
  <si>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</si>
  <si>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</si>
  <si>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</si>
  <si>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</si>
  <si>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</si>
  <si>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</si>
  <si>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</si>
  <si>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</si>
  <si>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</si>
  <si>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</si>
  <si>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</si>
  <si>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</si>
  <si>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</si>
  <si>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</si>
  <si>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</si>
  <si>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</si>
  <si>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</si>
  <si>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</si>
  <si>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</si>
  <si>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</si>
  <si>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</si>
  <si>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</si>
  <si>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</si>
  <si>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</si>
  <si>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</si>
  <si>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</si>
  <si>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</si>
  <si>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</si>
  <si>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</si>
  <si>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</si>
  <si>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</si>
  <si>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</si>
  <si>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</si>
  <si>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</si>
  <si>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</si>
  <si>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</si>
  <si>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</si>
  <si>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</si>
  <si>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</si>
  <si>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</si>
  <si>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</si>
  <si>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</si>
  <si>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</si>
  <si>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</si>
  <si>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</si>
  <si>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</si>
  <si>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</si>
  <si>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</si>
  <si>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</si>
  <si>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</si>
  <si>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</si>
  <si>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</si>
  <si>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</si>
  <si>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</si>
  <si>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</si>
  <si>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</si>
  <si>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</si>
  <si>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</si>
  <si>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</si>
  <si>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</si>
  <si>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</si>
  <si>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</si>
  <si>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</si>
  <si>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</si>
  <si>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</si>
  <si>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</si>
  <si>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</si>
  <si>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</si>
  <si>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</si>
  <si>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</si>
  <si>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</si>
  <si>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</si>
  <si>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</si>
  <si>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</si>
  <si>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</si>
  <si>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</si>
  <si>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</si>
  <si>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</si>
  <si>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</si>
  <si>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</si>
  <si>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</si>
  <si>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</si>
  <si>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</si>
  <si>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</si>
  <si>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</si>
  <si>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</si>
  <si>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</si>
  <si>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</si>
  <si>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</si>
  <si>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</si>
  <si>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</si>
  <si>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</si>
  <si>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</si>
  <si>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</si>
  <si>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</si>
  <si>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</si>
  <si>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</si>
  <si>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</si>
  <si>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</si>
  <si>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</si>
  <si>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</si>
  <si>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</si>
  <si>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</si>
  <si>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</si>
  <si>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</si>
  <si>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</si>
  <si>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</si>
  <si>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</si>
  <si>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</si>
  <si>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</si>
  <si>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</si>
  <si>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</si>
  <si>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</si>
  <si>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</si>
  <si>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</si>
  <si>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</si>
  <si>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</si>
  <si>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</si>
  <si>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</si>
  <si>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</si>
  <si>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</si>
  <si>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</si>
  <si>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</si>
  <si>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</si>
  <si>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</si>
  <si>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</si>
  <si>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</si>
  <si>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</si>
  <si>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</si>
  <si>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</si>
  <si>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</si>
  <si>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</si>
  <si>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</si>
  <si>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</si>
  <si>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</si>
  <si>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</si>
  <si>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</si>
  <si>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</si>
  <si>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</si>
  <si>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</si>
  <si>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</si>
  <si>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</si>
  <si>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</si>
  <si>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</si>
  <si>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</si>
  <si>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</si>
  <si>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</si>
  <si>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</si>
  <si>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</si>
  <si>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</si>
  <si>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</si>
  <si>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</si>
  <si>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</si>
  <si>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</si>
  <si>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</si>
  <si>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</si>
  <si>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</si>
  <si>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</si>
  <si>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</si>
  <si>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</si>
  <si>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</si>
  <si>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</si>
  <si>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</si>
  <si>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</si>
  <si>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</si>
  <si>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</si>
  <si>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</si>
  <si>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</si>
  <si>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</si>
  <si>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</si>
  <si>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</si>
  <si>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</si>
  <si>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</si>
  <si>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</si>
  <si>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</si>
  <si>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</si>
  <si>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</si>
  <si>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</si>
  <si>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</si>
  <si>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</si>
  <si>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</si>
  <si>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</si>
  <si>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</si>
  <si>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</si>
  <si>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</si>
  <si>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</si>
  <si>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</si>
  <si>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</si>
  <si>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</si>
  <si>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</si>
  <si>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</si>
  <si>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</si>
  <si>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</si>
  <si>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</si>
  <si>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</si>
  <si>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</si>
  <si>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</si>
  <si>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</si>
  <si>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</si>
  <si>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</si>
  <si>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</si>
  <si>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</si>
  <si>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</si>
  <si>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</si>
  <si>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</si>
  <si>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</si>
  <si>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</si>
  <si>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</si>
  <si>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</si>
  <si>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</si>
  <si>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</si>
  <si>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</si>
  <si>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</si>
  <si>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</si>
  <si>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</si>
  <si>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</si>
  <si>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</si>
  <si>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</si>
  <si>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</si>
  <si>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</si>
  <si>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</si>
  <si>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</si>
  <si>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</si>
  <si>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</si>
  <si>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</si>
  <si>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</si>
  <si>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</si>
  <si>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</si>
  <si>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</si>
  <si>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</si>
  <si>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</si>
  <si>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</si>
  <si>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</si>
  <si>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</si>
  <si>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</si>
  <si>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</si>
  <si>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</si>
  <si>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</si>
  <si>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</si>
  <si>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</si>
  <si>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</si>
  <si>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</si>
  <si>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</si>
  <si>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</si>
  <si>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</si>
  <si>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</si>
  <si>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</si>
  <si>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</si>
  <si>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</si>
  <si>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</si>
  <si>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</si>
  <si>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</si>
  <si>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</si>
  <si>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</si>
  <si>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</si>
  <si>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</si>
  <si>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</si>
  <si>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</si>
  <si>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</si>
  <si>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</si>
  <si>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</si>
  <si>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</si>
  <si>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</si>
  <si>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</si>
  <si>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</si>
  <si>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</si>
  <si>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</si>
  <si>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</si>
  <si>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</si>
  <si>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</si>
  <si>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</si>
  <si>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</si>
  <si>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</si>
  <si>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</si>
  <si>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</si>
  <si>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</si>
  <si>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</si>
  <si>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</si>
  <si>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</si>
  <si>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</si>
  <si>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</si>
  <si>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</si>
  <si>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</si>
  <si>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</si>
  <si>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</si>
  <si>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</si>
  <si>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</si>
  <si>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</si>
  <si>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</si>
  <si>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</si>
  <si>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</si>
  <si>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</si>
  <si>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</si>
  <si>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</si>
  <si>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</si>
  <si>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</si>
  <si>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</si>
  <si>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</si>
  <si>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</si>
  <si>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</si>
  <si>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</si>
  <si>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</si>
  <si>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</si>
  <si>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</si>
  <si>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</si>
  <si>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</si>
  <si>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</si>
  <si>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</si>
  <si>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</si>
  <si>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</si>
  <si>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</si>
  <si>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</si>
  <si>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</si>
  <si>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</si>
  <si>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</si>
  <si>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</si>
  <si>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</si>
  <si>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</si>
  <si>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</si>
  <si>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</si>
  <si>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</si>
  <si>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</si>
  <si>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</si>
  <si>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</si>
  <si>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</si>
  <si>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</si>
  <si>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</si>
  <si>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</si>
  <si>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</si>
  <si>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</si>
  <si>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</si>
  <si>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</si>
  <si>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</si>
  <si>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</si>
  <si>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</si>
  <si>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</si>
  <si>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</si>
  <si>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</si>
  <si>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</si>
  <si>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</si>
  <si>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</si>
  <si>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</si>
  <si>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</si>
  <si>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</si>
  <si>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</si>
  <si>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</si>
  <si>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</si>
  <si>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</si>
  <si>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</si>
  <si>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</si>
  <si>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</si>
  <si>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</si>
  <si>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</si>
  <si>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</si>
  <si>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</si>
  <si>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</si>
  <si>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</si>
  <si>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</si>
  <si>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</si>
  <si>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</si>
  <si>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</si>
  <si>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</si>
  <si>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</si>
  <si>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</si>
  <si>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</si>
  <si>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</si>
  <si>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</si>
  <si>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</si>
  <si>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</si>
  <si>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</si>
  <si>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</si>
  <si>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</si>
  <si>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</si>
  <si>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</si>
  <si>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</si>
  <si>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</si>
  <si>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</si>
  <si>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</si>
  <si>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</si>
  <si>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</si>
  <si>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</si>
  <si>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</si>
  <si>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</si>
  <si>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</si>
  <si>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</si>
  <si>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</si>
  <si>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</si>
  <si>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</si>
  <si>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</si>
  <si>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</si>
  <si>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</si>
  <si>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</si>
  <si>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</si>
  <si>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</si>
  <si>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</si>
  <si>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</si>
  <si>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</si>
  <si>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</si>
  <si>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</si>
  <si>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</si>
  <si>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</si>
  <si>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</si>
  <si>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</si>
  <si>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</si>
  <si>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</si>
  <si>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</si>
  <si>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</si>
  <si>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</si>
  <si>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</si>
  <si>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</si>
  <si>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</si>
  <si>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</si>
  <si>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</si>
  <si>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</si>
  <si>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</si>
  <si>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</si>
  <si>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</si>
  <si>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</si>
  <si>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</si>
  <si>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</si>
  <si>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</si>
  <si>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</si>
  <si>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</si>
  <si>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</si>
  <si>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</si>
  <si>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</si>
  <si>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</si>
  <si>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</si>
  <si>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</si>
  <si>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</si>
  <si>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</si>
  <si>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</si>
  <si>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</si>
  <si>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</si>
  <si>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</si>
  <si>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</si>
  <si>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</si>
  <si>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</si>
  <si>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</si>
  <si>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</si>
  <si>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</si>
  <si>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</si>
  <si>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</si>
  <si>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</si>
  <si>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</si>
  <si>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</si>
  <si>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</si>
  <si>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</si>
  <si>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</si>
  <si>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</si>
  <si>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</si>
  <si>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</si>
  <si>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</si>
  <si>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</si>
  <si>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</si>
  <si>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</si>
  <si>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</si>
  <si>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</si>
  <si>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</si>
  <si>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</si>
  <si>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</si>
  <si>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</si>
  <si>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</si>
  <si>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</si>
  <si>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</si>
  <si>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</si>
  <si>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</si>
  <si>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</si>
  <si>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</si>
  <si>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</si>
  <si>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</si>
  <si>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</si>
  <si>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</si>
  <si>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</si>
  <si>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</si>
  <si>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</si>
  <si>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</si>
  <si>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</si>
  <si>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</si>
  <si>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</si>
  <si>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</si>
  <si>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</si>
  <si>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</si>
  <si>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</si>
  <si>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</si>
  <si>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</si>
  <si>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</si>
  <si>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</si>
  <si>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</si>
  <si>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</si>
  <si>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</si>
  <si>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</si>
  <si>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</si>
  <si>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</si>
  <si>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</si>
  <si>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</si>
  <si>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</si>
  <si>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</si>
  <si>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</si>
  <si>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</si>
  <si>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</si>
  <si>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</si>
  <si>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</si>
  <si>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</si>
  <si>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</si>
  <si>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0.04</t>
  </si>
  <si>
    <t>▲ 0.68</t>
  </si>
  <si>
    <t>▲ 2.15</t>
  </si>
  <si>
    <t>▲ 2.32</t>
  </si>
  <si>
    <t>水道事業会計</t>
  </si>
  <si>
    <t>一般会計</t>
  </si>
  <si>
    <t>国民健康保険特別会計</t>
  </si>
  <si>
    <t>介護保険特別会計</t>
  </si>
  <si>
    <t>工業用水道事業会計</t>
  </si>
  <si>
    <t>公共下水道事業特別会計</t>
  </si>
  <si>
    <t>農業集落排水事業特別会計</t>
  </si>
  <si>
    <t>後期高齢者医療保険特別会計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</si>
  <si>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</si>
  <si>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</si>
  <si>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</si>
  <si>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</si>
  <si>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</si>
  <si>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</si>
  <si>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</si>
  <si>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</si>
  <si>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</si>
  <si>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茨城美野里環境組合</t>
    <rPh sb="0" eb="2">
      <t>イバラキ</t>
    </rPh>
    <rPh sb="2" eb="3">
      <t>ミ</t>
    </rPh>
    <rPh sb="3" eb="4">
      <t>ノ</t>
    </rPh>
    <rPh sb="4" eb="5">
      <t>リ</t>
    </rPh>
    <rPh sb="5" eb="7">
      <t>カンキョウ</t>
    </rPh>
    <rPh sb="7" eb="9">
      <t>クミアイ</t>
    </rPh>
    <phoneticPr fontId="2"/>
  </si>
  <si>
    <t>茨城町農業公社</t>
    <rPh sb="0" eb="2">
      <t>イバラキ</t>
    </rPh>
    <rPh sb="2" eb="3">
      <t>マチ</t>
    </rPh>
    <rPh sb="3" eb="5">
      <t>ノウギョウ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</si>
  <si>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</si>
  <si>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</si>
  <si>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</si>
  <si>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</si>
  <si>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</si>
  <si>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</si>
  <si>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</si>
  <si>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</si>
  <si>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</si>
  <si>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</si>
  <si>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</si>
  <si>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葵小増築・大規模改造事業にかかる地方債を発行したことで，地方債残高が増加となっているものの，公営企業については，過度な地方債の発行を抑制することで地方債残高が年々減少しているため，将来負担比率は前年度より８．４ポイント減となった。また，実質公債費比率については，文化的施設建設事業の延期に伴う繰上償還等により公債費が減となったこと及び臨時財政対策債をはじめとした基準財政需要額に算入される町債の割合が多くなっていることから，前年度より０．５ポイント減の８．５％となっている。
　今後も，大戸小や長岡小の大規模改造事業，広域ごみ処理施設整備事業による地方債の発行が見込まれるが，適切な管理・発行を心がけ，将来世代の負担の軽減や後年度負担の平準化に努めていく。</t>
    <rPh sb="1" eb="3">
      <t>ショウライ</t>
    </rPh>
    <rPh sb="3" eb="5">
      <t>フタン</t>
    </rPh>
    <rPh sb="5" eb="7">
      <t>ヒリツ</t>
    </rPh>
    <rPh sb="127" eb="129">
      <t>ジッシツ</t>
    </rPh>
    <rPh sb="129" eb="131">
      <t>コウサイ</t>
    </rPh>
    <rPh sb="131" eb="132">
      <t>ヒ</t>
    </rPh>
    <rPh sb="132" eb="134">
      <t>ヒリツ</t>
    </rPh>
    <rPh sb="159" eb="160">
      <t>トウ</t>
    </rPh>
    <rPh sb="163" eb="165">
      <t>コウサイ</t>
    </rPh>
    <rPh sb="297" eb="299">
      <t>テキセツ</t>
    </rPh>
    <rPh sb="300" eb="302">
      <t>カンリ</t>
    </rPh>
    <rPh sb="303" eb="305">
      <t>ハッコウ</t>
    </rPh>
    <rPh sb="306" eb="307">
      <t>ココロ</t>
    </rPh>
    <rPh sb="310" eb="312">
      <t>ショウライ</t>
    </rPh>
    <rPh sb="312" eb="314">
      <t>セダイ</t>
    </rPh>
    <rPh sb="315" eb="317">
      <t>フタン</t>
    </rPh>
    <rPh sb="318" eb="320">
      <t>ケイゲン</t>
    </rPh>
    <rPh sb="321" eb="324">
      <t>コウネンド</t>
    </rPh>
    <rPh sb="324" eb="326">
      <t>フタン</t>
    </rPh>
    <rPh sb="327" eb="330">
      <t>ヘイジュンカ</t>
    </rPh>
    <rPh sb="331" eb="33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</si>
</sst>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24986</c:v>
                </c:pt>
                <c:pt idx="1">
                  <c:v>34739</c:v>
                </c:pt>
                <c:pt idx="2">
                  <c:v>70248</c:v>
                </c:pt>
                <c:pt idx="3">
                  <c:v>56803</c:v>
                </c:pt>
                <c:pt idx="4">
                  <c:v>44043</c:v>
                </c:pt>
              </c:numCache>
            </c:numRef>
          </c:val>
          <c:smooth val="0"/>
        </c:ser>
        <c:dLbls>
          <c:showLegendKey val="0"/>
          <c:showVal val="0"/>
          <c:showCatName val="0"/>
          <c:showSerName val="0"/>
          <c:showPercent val="0"/>
          <c:showBubbleSize val="0"/>
        </c:dLbls>
        <c:marker val="1"/>
        <c:smooth val="0"/>
        <c:axId val="95811456"/>
        <c:axId val="95891456"/>
      </c:lineChart>
      <c:catAx>
        <c:axId val="9581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91456"/>
        <c:crosses val="autoZero"/>
        <c:auto val="1"/>
        <c:lblAlgn val="ctr"/>
        <c:lblOffset val="100"/>
        <c:tickLblSkip val="1"/>
        <c:tickMarkSkip val="1"/>
        <c:noMultiLvlLbl val="0"/>
      </c:catAx>
      <c:valAx>
        <c:axId val="95891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1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6.05</c:v>
                </c:pt>
                <c:pt idx="1">
                  <c:v>6.09</c:v>
                </c:pt>
                <c:pt idx="2">
                  <c:v>5.36</c:v>
                </c:pt>
                <c:pt idx="3">
                  <c:v>5.86</c:v>
                </c:pt>
                <c:pt idx="4">
                  <c:v>6.96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20.84</c:v>
                </c:pt>
                <c:pt idx="1">
                  <c:v>24.2</c:v>
                </c:pt>
                <c:pt idx="2">
                  <c:v>27.09</c:v>
                </c:pt>
                <c:pt idx="3">
                  <c:v>26.87</c:v>
                </c:pt>
                <c:pt idx="4">
                  <c:v>25.36</c:v>
                </c:pt>
              </c:numCache>
            </c:numRef>
          </c:val>
        </c:ser>
        <c:dLbls>
          <c:showLegendKey val="0"/>
          <c:showVal val="0"/>
          <c:showCatName val="0"/>
          <c:showSerName val="0"/>
          <c:showPercent val="0"/>
          <c:showBubbleSize val="0"/>
        </c:dLbls>
        <c:gapWidth val="250"/>
        <c:overlap val="100"/>
        <c:axId val="111889408"/>
        <c:axId val="11190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2.04</c:v>
                </c:pt>
                <c:pt idx="1">
                  <c:v>-0.04</c:v>
                </c:pt>
                <c:pt idx="2">
                  <c:v>-0.68</c:v>
                </c:pt>
                <c:pt idx="3">
                  <c:v>-2.15</c:v>
                </c:pt>
                <c:pt idx="4">
                  <c:v>-2.3199999999999998</c:v>
                </c:pt>
              </c:numCache>
            </c:numRef>
          </c:val>
          <c:smooth val="0"/>
        </c:ser>
        <c:dLbls>
          <c:showLegendKey val="0"/>
          <c:showVal val="0"/>
          <c:showCatName val="0"/>
          <c:showSerName val="0"/>
          <c:showPercent val="0"/>
          <c:showBubbleSize val="0"/>
        </c:dLbls>
        <c:marker val="1"/>
        <c:smooth val="0"/>
        <c:axId val="111889408"/>
        <c:axId val="111907968"/>
      </c:lineChart>
      <c:catAx>
        <c:axId val="11188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07968"/>
        <c:crosses val="autoZero"/>
        <c:auto val="1"/>
        <c:lblAlgn val="ctr"/>
        <c:lblOffset val="100"/>
        <c:tickLblSkip val="1"/>
        <c:tickMarkSkip val="1"/>
        <c:noMultiLvlLbl val="0"/>
      </c:catAx>
      <c:valAx>
        <c:axId val="11190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8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0.89</c:v>
                </c:pt>
                <c:pt idx="4">
                  <c:v>#N/A</c:v>
                </c:pt>
                <c:pt idx="5">
                  <c:v>0.04</c:v>
                </c:pt>
                <c:pt idx="6">
                  <c:v>#N/A</c:v>
                </c:pt>
                <c:pt idx="7">
                  <c:v>7.0000000000000007E-2</c:v>
                </c:pt>
                <c:pt idx="8">
                  <c:v>#N/A</c:v>
                </c:pt>
                <c:pt idx="9">
                  <c:v>0.09</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0.26</c:v>
                </c:pt>
                <c:pt idx="4">
                  <c:v>#N/A</c:v>
                </c:pt>
                <c:pt idx="5">
                  <c:v>0.1</c:v>
                </c:pt>
                <c:pt idx="6">
                  <c:v>#N/A</c:v>
                </c:pt>
                <c:pt idx="7">
                  <c:v>0.12</c:v>
                </c:pt>
                <c:pt idx="8">
                  <c:v>#N/A</c:v>
                </c:pt>
                <c:pt idx="9">
                  <c:v>0.11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0.96</c:v>
                </c:pt>
                <c:pt idx="2">
                  <c:v>#N/A</c:v>
                </c:pt>
                <c:pt idx="3">
                  <c:v>1.03</c:v>
                </c:pt>
                <c:pt idx="4">
                  <c:v>#N/A</c:v>
                </c:pt>
                <c:pt idx="5">
                  <c:v>1.0900000000000001</c:v>
                </c:pt>
                <c:pt idx="6">
                  <c:v>#N/A</c:v>
                </c:pt>
                <c:pt idx="7">
                  <c:v>1.1499999999999999</c:v>
                </c:pt>
                <c:pt idx="8">
                  <c:v>#N/A</c:v>
                </c:pt>
                <c:pt idx="9">
                  <c:v>1.18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0.54</c:v>
                </c:pt>
                <c:pt idx="2">
                  <c:v>#N/A</c:v>
                </c:pt>
                <c:pt idx="3">
                  <c:v>0.51</c:v>
                </c:pt>
                <c:pt idx="4">
                  <c:v>#N/A</c:v>
                </c:pt>
                <c:pt idx="5">
                  <c:v>0.85</c:v>
                </c:pt>
                <c:pt idx="6">
                  <c:v>#N/A</c:v>
                </c:pt>
                <c:pt idx="7">
                  <c:v>1.1599999999999999</c:v>
                </c:pt>
                <c:pt idx="8">
                  <c:v>#N/A</c:v>
                </c:pt>
                <c:pt idx="9">
                  <c:v>1.43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c:v>
                </c:pt>
                <c:pt idx="2">
                  <c:v>#N/A</c:v>
                </c:pt>
                <c:pt idx="3">
                  <c:v>4.5999999999999996</c:v>
                </c:pt>
                <c:pt idx="4">
                  <c:v>#N/A</c:v>
                </c:pt>
                <c:pt idx="5">
                  <c:v>4.51</c:v>
                </c:pt>
                <c:pt idx="6">
                  <c:v>#N/A</c:v>
                </c:pt>
                <c:pt idx="7">
                  <c:v>2.04</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6.09</c:v>
                </c:pt>
                <c:pt idx="2">
                  <c:v>#N/A</c:v>
                </c:pt>
                <c:pt idx="3">
                  <c:v>6.09</c:v>
                </c:pt>
                <c:pt idx="4">
                  <c:v>#N/A</c:v>
                </c:pt>
                <c:pt idx="5">
                  <c:v>5.36</c:v>
                </c:pt>
                <c:pt idx="6">
                  <c:v>#N/A</c:v>
                </c:pt>
                <c:pt idx="7">
                  <c:v>5.85</c:v>
                </c:pt>
                <c:pt idx="8">
                  <c:v>#N/A</c:v>
                </c:pt>
                <c:pt idx="9">
                  <c:v>6.96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5.99</c:v>
                </c:pt>
                <c:pt idx="2">
                  <c:v>#N/A</c:v>
                </c:pt>
                <c:pt idx="3">
                  <c:v>6.66</c:v>
                </c:pt>
                <c:pt idx="4">
                  <c:v>#N/A</c:v>
                </c:pt>
                <c:pt idx="5">
                  <c:v>6.22</c:v>
                </c:pt>
                <c:pt idx="6">
                  <c:v>#N/A</c:v>
                </c:pt>
                <c:pt idx="7">
                  <c:v>6.91</c:v>
                </c:pt>
                <c:pt idx="8">
                  <c:v>#N/A</c:v>
                </c:pt>
                <c:pt idx="9">
                  <c:v>8.5299999999999994</c:v>
                </c:pt>
              </c:numCache>
            </c:numRef>
          </c:val>
        </c:ser>
        <c:dLbls>
          <c:showLegendKey val="0"/>
          <c:showVal val="0"/>
          <c:showCatName val="0"/>
          <c:showSerName val="0"/>
          <c:showPercent val="0"/>
          <c:showBubbleSize val="0"/>
        </c:dLbls>
        <c:gapWidth val="150"/>
        <c:overlap val="100"/>
        <c:axId val="114697344"/>
        <c:axId val="114698880"/>
      </c:barChart>
      <c:catAx>
        <c:axId val="1146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98880"/>
        <c:crosses val="autoZero"/>
        <c:auto val="1"/>
        <c:lblAlgn val="ctr"/>
        <c:lblOffset val="100"/>
        <c:tickLblSkip val="1"/>
        <c:tickMarkSkip val="1"/>
        <c:noMultiLvlLbl val="0"/>
      </c:catAx>
      <c:valAx>
        <c:axId val="11469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9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680</c:v>
                </c:pt>
                <c:pt idx="5">
                  <c:v>721</c:v>
                </c:pt>
                <c:pt idx="8">
                  <c:v>772</c:v>
                </c:pt>
                <c:pt idx="11">
                  <c:v>808</c:v>
                </c:pt>
                <c:pt idx="14">
                  <c:v>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507</c:v>
                </c:pt>
                <c:pt idx="3">
                  <c:v>480</c:v>
                </c:pt>
                <c:pt idx="6">
                  <c:v>455</c:v>
                </c:pt>
                <c:pt idx="9">
                  <c:v>507</c:v>
                </c:pt>
                <c:pt idx="12">
                  <c:v>530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850</c:v>
                </c:pt>
                <c:pt idx="3">
                  <c:v>865</c:v>
                </c:pt>
                <c:pt idx="6">
                  <c:v>881</c:v>
                </c:pt>
                <c:pt idx="9">
                  <c:v>908</c:v>
                </c:pt>
                <c:pt idx="12">
                  <c:v>802</c:v>
                </c:pt>
              </c:numCache>
            </c:numRef>
          </c:val>
        </c:ser>
        <c:dLbls>
          <c:showLegendKey val="0"/>
          <c:showVal val="0"/>
          <c:showCatName val="0"/>
          <c:showSerName val="0"/>
          <c:showPercent val="0"/>
          <c:showBubbleSize val="0"/>
        </c:dLbls>
        <c:gapWidth val="100"/>
        <c:overlap val="100"/>
        <c:axId val="114607232"/>
        <c:axId val="114609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690</c:v>
                </c:pt>
                <c:pt idx="2">
                  <c:v>#N/A</c:v>
                </c:pt>
                <c:pt idx="3">
                  <c:v>#N/A</c:v>
                </c:pt>
                <c:pt idx="4">
                  <c:v>624</c:v>
                </c:pt>
                <c:pt idx="5">
                  <c:v>#N/A</c:v>
                </c:pt>
                <c:pt idx="6">
                  <c:v>#N/A</c:v>
                </c:pt>
                <c:pt idx="7">
                  <c:v>564</c:v>
                </c:pt>
                <c:pt idx="8">
                  <c:v>#N/A</c:v>
                </c:pt>
                <c:pt idx="9">
                  <c:v>#N/A</c:v>
                </c:pt>
                <c:pt idx="10">
                  <c:v>607</c:v>
                </c:pt>
                <c:pt idx="11">
                  <c:v>#N/A</c:v>
                </c:pt>
                <c:pt idx="12">
                  <c:v>#N/A</c:v>
                </c:pt>
                <c:pt idx="13">
                  <c:v>537</c:v>
                </c:pt>
                <c:pt idx="14">
                  <c:v>#N/A</c:v>
                </c:pt>
              </c:numCache>
            </c:numRef>
          </c:val>
          <c:smooth val="0"/>
        </c:ser>
        <c:dLbls>
          <c:showLegendKey val="0"/>
          <c:showVal val="0"/>
          <c:showCatName val="0"/>
          <c:showSerName val="0"/>
          <c:showPercent val="0"/>
          <c:showBubbleSize val="0"/>
        </c:dLbls>
        <c:marker val="1"/>
        <c:smooth val="0"/>
        <c:axId val="114607232"/>
        <c:axId val="114609152"/>
      </c:lineChart>
      <c:catAx>
        <c:axId val="1146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09152"/>
        <c:crosses val="autoZero"/>
        <c:auto val="1"/>
        <c:lblAlgn val="ctr"/>
        <c:lblOffset val="100"/>
        <c:tickLblSkip val="1"/>
        <c:tickMarkSkip val="1"/>
        <c:noMultiLvlLbl val="0"/>
      </c:catAx>
      <c:valAx>
        <c:axId val="11460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0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9716</c:v>
                </c:pt>
                <c:pt idx="5">
                  <c:v>10069</c:v>
                </c:pt>
                <c:pt idx="8">
                  <c:v>10382</c:v>
                </c:pt>
                <c:pt idx="11">
                  <c:v>10388</c:v>
                </c:pt>
                <c:pt idx="14">
                  <c:v>10438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273</c:v>
                </c:pt>
                <c:pt idx="5">
                  <c:v>250</c:v>
                </c:pt>
                <c:pt idx="8">
                  <c:v>215</c:v>
                </c:pt>
                <c:pt idx="11">
                  <c:v>179</c:v>
                </c:pt>
                <c:pt idx="14">
                  <c:v>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2814</c:v>
                </c:pt>
                <c:pt idx="5">
                  <c:v>3228</c:v>
                </c:pt>
                <c:pt idx="8">
                  <c:v>3705</c:v>
                </c:pt>
                <c:pt idx="11">
                  <c:v>3617</c:v>
                </c:pt>
                <c:pt idx="14">
                  <c:v>3863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6</c:v>
                </c:pt>
                <c:pt idx="6">
                  <c:v>4</c:v>
                </c:pt>
                <c:pt idx="9">
                  <c:v>5</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2693</c:v>
                </c:pt>
                <c:pt idx="3">
                  <c:v>2656</c:v>
                </c:pt>
                <c:pt idx="6">
                  <c:v>2412</c:v>
                </c:pt>
                <c:pt idx="9">
                  <c:v>2153</c:v>
                </c:pt>
                <c:pt idx="12">
                  <c:v>1941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8129</c:v>
                </c:pt>
                <c:pt idx="3">
                  <c:v>8041</c:v>
                </c:pt>
                <c:pt idx="6">
                  <c:v>7769</c:v>
                </c:pt>
                <c:pt idx="9">
                  <c:v>7464</c:v>
                </c:pt>
                <c:pt idx="12">
                  <c:v>7289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280</c:v>
                </c:pt>
                <c:pt idx="3">
                  <c:v>247</c:v>
                </c:pt>
                <c:pt idx="6">
                  <c:v>247</c:v>
                </c:pt>
                <c:pt idx="9">
                  <c:v>222</c:v>
                </c:pt>
                <c:pt idx="12">
                  <c:v>165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8726</c:v>
                </c:pt>
                <c:pt idx="3">
                  <c:v>8827</c:v>
                </c:pt>
                <c:pt idx="6">
                  <c:v>9297</c:v>
                </c:pt>
                <c:pt idx="9">
                  <c:v>9603</c:v>
                </c:pt>
                <c:pt idx="12">
                  <c:v>9916</c:v>
                </c:pt>
              </c:numCache>
            </c:numRef>
          </c:val>
        </c:ser>
        <c:dLbls>
          <c:showLegendKey val="0"/>
          <c:showVal val="0"/>
          <c:showCatName val="0"/>
          <c:showSerName val="0"/>
          <c:showPercent val="0"/>
          <c:showBubbleSize val="0"/>
        </c:dLbls>
        <c:gapWidth val="100"/>
        <c:overlap val="100"/>
        <c:axId val="115463296"/>
        <c:axId val="115465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7029</c:v>
                </c:pt>
                <c:pt idx="2">
                  <c:v>#N/A</c:v>
                </c:pt>
                <c:pt idx="3">
                  <c:v>#N/A</c:v>
                </c:pt>
                <c:pt idx="4">
                  <c:v>6230</c:v>
                </c:pt>
                <c:pt idx="5">
                  <c:v>#N/A</c:v>
                </c:pt>
                <c:pt idx="6">
                  <c:v>#N/A</c:v>
                </c:pt>
                <c:pt idx="7">
                  <c:v>5428</c:v>
                </c:pt>
                <c:pt idx="8">
                  <c:v>#N/A</c:v>
                </c:pt>
                <c:pt idx="9">
                  <c:v>#N/A</c:v>
                </c:pt>
                <c:pt idx="10">
                  <c:v>5264</c:v>
                </c:pt>
                <c:pt idx="11">
                  <c:v>#N/A</c:v>
                </c:pt>
                <c:pt idx="12">
                  <c:v>#N/A</c:v>
                </c:pt>
                <c:pt idx="13">
                  <c:v>4873</c:v>
                </c:pt>
                <c:pt idx="14">
                  <c:v>#N/A</c:v>
                </c:pt>
              </c:numCache>
            </c:numRef>
          </c:val>
          <c:smooth val="0"/>
        </c:ser>
        <c:dLbls>
          <c:showLegendKey val="0"/>
          <c:showVal val="0"/>
          <c:showCatName val="0"/>
          <c:showSerName val="0"/>
          <c:showPercent val="0"/>
          <c:showBubbleSize val="0"/>
        </c:dLbls>
        <c:marker val="1"/>
        <c:smooth val="0"/>
        <c:axId val="115463296"/>
        <c:axId val="115465216"/>
      </c:lineChart>
      <c:catAx>
        <c:axId val="1154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465216"/>
        <c:crosses val="autoZero"/>
        <c:auto val="1"/>
        <c:lblAlgn val="ctr"/>
        <c:lblOffset val="100"/>
        <c:tickLblSkip val="1"/>
        <c:tickMarkSkip val="1"/>
        <c:noMultiLvlLbl val="0"/>
      </c:catAx>
      <c:valAx>
        <c:axId val="11546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{7A4F742F-FD3C-44DE-BBC1-9E4028AB1E01}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{AE587666-651B-49B2-8112-E96E71752B39}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{4D597527-80C6-430F-AAA7-8382BF261C89}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{80AB8AFE-3740-4AF0-91FD-B3EB15CA189F}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{C070842D-C6DB-47EA-BD3C-4E8C5F13AFE2}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{E99E988A-737B-45F5-A3C1-6993B8E71F16}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{8FB96374-FBA6-4CB8-BA09-E49B1D765373}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{ADCA9221-E9F7-4398-91EA-C66633EEA3FB}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{4CBB44D5-4122-435F-95FC-6EF96F0103A8}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{153E5FCB-5522-4EEC-807A-19A7C8BDE0B7}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119232"/>
        <c:axId val="115121152"/>
      </c:scatterChart>
      <c:valAx>
        <c:axId val="115119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21152"/>
        <c:crosses val="autoZero"/>
        <c:crossBetween val="midCat"/>
      </c:valAx>
      <c:valAx>
        <c:axId val="115121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19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{22174787-7F02-4397-B87A-E0A26E303102}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{0CF5B7C1-9857-4CD0-8A45-7FD820C71D48}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{5E19DDB6-70EC-41C2-974E-54F2D8E4920E}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{F2F9A4F6-C251-4DF9-9B88-D6DE1B181BCC}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{B10E0B1C-5679-4081-B91C-7CCB35B6917D}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10.7</c:v>
                </c:pt>
                <c:pt idx="2">
                  <c:v>9.3000000000000007</c:v>
                </c:pt>
                <c:pt idx="3">
                  <c:v>9</c:v>
                </c:pt>
                <c:pt idx="4">
                  <c:v>8.5</c:v>
                </c:pt>
              </c:numCache>
            </c:numRef>
          </c:xVal>
          <c:yVal>
            <c:numRef>
              <c:f>公会計指標分析・財政指標組合せ分析表!$K$73:$O$73</c:f>
              <c:numCache>
                <c:formatCode>#,##0.0;"▲ "#,##0.0</c:formatCode>
                <c:ptCount val="5"/>
                <c:pt idx="0">
                  <c:v>104.4</c:v>
                </c:pt>
                <c:pt idx="1">
                  <c:v>93.9</c:v>
                </c:pt>
                <c:pt idx="2">
                  <c:v>81.8</c:v>
                </c:pt>
                <c:pt idx="3">
                  <c:v>80.2</c:v>
                </c:pt>
                <c:pt idx="4">
                  <c:v>71.8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{FDC69540-1FB7-48B5-B00F-7BB3E2542B0C}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{1409EB2F-7761-459E-BCC1-E884242015FD}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{3422FC38-8C42-4F7D-8494-250EC6B99628}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{C4D9EAF9-4F0F-4305-8D4F-84B578E421DC}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{AB95AF20-5951-4555-8702-F41620C56D1B}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15387008"/>
        <c:axId val="107835776"/>
      </c:scatterChart>
      <c:valAx>
        <c:axId val="115387008"/>
        <c:scaling>
          <c:orientation val="minMax"/>
          <c:max val="12.3"/>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35776"/>
        <c:crosses val="autoZero"/>
        <c:crossBetween val="midCat"/>
      </c:valAx>
      <c:valAx>
        <c:axId val="107835776"/>
        <c:scaling>
          <c:orientation val="minMax"/>
          <c:max val="11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3870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平成２７年度の元利償還金は，前年度の文化的施設建設事業の延期に伴う繰上償還や補償金免除繰上償還がなくなったため１億６百万減少し，８億２百万となった。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今後は，大戸小や長岡小の大規模改造事業により，多額の地方債発行が見込まれるため，交付税措置のある地方債を活用するほか，新規の借入れ抑制を図り財政の健全化に努めていく。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年度の青葉中，平成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年度の青葉小，平成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年度の葵小といった教育施設整備に伴う地方債の借入額が大きかったことから増加している。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一方で，公営企業債等繰入見込額や退職手当負担見込額が減少していること，臨時財政対策債に係る基準財政需要額算入額が増加していることから，将来負担比率は年々減少傾向にある。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今後は，広域ごみ処理施設建設のための債務負担行為設定により将来負担額が大きくなると見込まれることから，計画的な基金の積立て等により健全な財政運営に努めていく。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２６年度からの消費税引上げに伴う地方消費税交付金の増により基準財政収入額が増えたものの，基準財政需要額において，新費目「人口減少等特別対策事業費」の創設により大幅に増額となったため，財政力指数は前年度より０．１ポイント増の０．５６となった。</a:t>
          </a:r>
          <a:endParaRPr kumimoji="1" lang="en-US" altLang="ja-JP" sz="1300">
            <a:latin typeface="ＭＳ Ｐゴシック"/>
          </a:endParaRPr>
        </a:p>
        <a:p>
          <a:r>
            <a:rPr kumimoji="1" lang="ja-JP" altLang="en-US" sz="1300">
              <a:latin typeface="ＭＳ Ｐゴシック"/>
            </a:rPr>
            <a:t>　今後も健全な財政運営を持続するため，課税客体の把握や茨城中央工業団地への企業誘致を強化し，税収の増加に努めていく。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59872</xdr:rowOff>
    </xdr:to>
    <xdr:cxnSp macro="">
      <xdr:nvCxnSpPr>
        <xdr:cNvPr id="79" name="直線コネクタ 78"/>
        <xdr:cNvCxnSpPr/>
      </xdr:nvCxnSpPr>
      <xdr:spPr>
        <a:xfrm>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8" name="テキスト ボックス 97"/>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歳出面で国民健康保険特別会計及び介護保険特別会計への繰出金の増等はあるものの，歳入面において地方消費税交付金や地方交付税の増により歳入一般財源等が増額したため，８２．１％と前年度から２．７ポイント減となっている。</a:t>
          </a:r>
          <a:endParaRPr kumimoji="1" lang="en-US" altLang="ja-JP" sz="1300">
            <a:latin typeface="ＭＳ Ｐゴシック"/>
          </a:endParaRPr>
        </a:p>
        <a:p>
          <a:r>
            <a:rPr kumimoji="1" lang="ja-JP" altLang="en-US" sz="1300">
              <a:latin typeface="ＭＳ Ｐゴシック"/>
            </a:rPr>
            <a:t>　類似団体を下回っているが，今後は高齢化の進行による社会保障関係経費の増加が見込まれるため，行政のスリム化に積極的に取り組むとともに，町税等の安定的な自主財源の確保に努め，計画的な財政運営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155448</xdr:rowOff>
    </xdr:to>
    <xdr:cxnSp macro="">
      <xdr:nvCxnSpPr>
        <xdr:cNvPr id="131" name="直線コネクタ 130"/>
        <xdr:cNvCxnSpPr/>
      </xdr:nvCxnSpPr>
      <xdr:spPr>
        <a:xfrm flipV="1">
          <a:off x="4114800" y="1065504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155448</xdr:rowOff>
    </xdr:to>
    <xdr:cxnSp macro="">
      <xdr:nvCxnSpPr>
        <xdr:cNvPr id="134" name="直線コネクタ 133"/>
        <xdr:cNvCxnSpPr/>
      </xdr:nvCxnSpPr>
      <xdr:spPr>
        <a:xfrm>
          <a:off x="3225800" y="106453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15494</xdr:rowOff>
    </xdr:to>
    <xdr:cxnSp macro="">
      <xdr:nvCxnSpPr>
        <xdr:cNvPr id="137" name="直線コネクタ 136"/>
        <xdr:cNvCxnSpPr/>
      </xdr:nvCxnSpPr>
      <xdr:spPr>
        <a:xfrm>
          <a:off x="2336800" y="1063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62</xdr:row>
      <xdr:rowOff>1016</xdr:rowOff>
    </xdr:to>
    <xdr:cxnSp macro="">
      <xdr:nvCxnSpPr>
        <xdr:cNvPr id="140" name="直線コネクタ 139"/>
        <xdr:cNvCxnSpPr/>
      </xdr:nvCxnSpPr>
      <xdr:spPr>
        <a:xfrm>
          <a:off x="1447800" y="105730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50" name="円/楕円 149"/>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51"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2" name="円/楕円 151"/>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44975</xdr:rowOff>
    </xdr:from>
    <xdr:ext cx="736600" cy="259045"/>
    <xdr:sp macro="" textlink="">
      <xdr:nvSpPr>
        <xdr:cNvPr id="153" name="テキスト ボックス 152"/>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4" name="円/楕円 153"/>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55" name="テキスト ボックス 154"/>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6" name="円/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8" name="円/楕円 157"/>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59" name="テキスト ボックス 158"/>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人口１人当たりの人件費・物件費等決算額は，前年度から</a:t>
          </a:r>
          <a:r>
            <a:rPr kumimoji="1" lang="en-US" altLang="ja-JP" sz="1300">
              <a:latin typeface="ＭＳ Ｐゴシック"/>
            </a:rPr>
            <a:t>3,318</a:t>
          </a:r>
          <a:r>
            <a:rPr kumimoji="1" lang="ja-JP" altLang="en-US" sz="1300">
              <a:latin typeface="ＭＳ Ｐゴシック"/>
            </a:rPr>
            <a:t>円増加し</a:t>
          </a:r>
          <a:endParaRPr kumimoji="1" lang="en-US" altLang="ja-JP" sz="1300">
            <a:latin typeface="ＭＳ Ｐゴシック"/>
          </a:endParaRPr>
        </a:p>
        <a:p>
          <a:r>
            <a:rPr kumimoji="1" lang="en-US" altLang="ja-JP" sz="1300">
              <a:latin typeface="ＭＳ Ｐゴシック"/>
            </a:rPr>
            <a:t>106,919</a:t>
          </a:r>
          <a:r>
            <a:rPr kumimoji="1" lang="ja-JP" altLang="en-US" sz="1300">
              <a:latin typeface="ＭＳ Ｐゴシック"/>
            </a:rPr>
            <a:t>円となったが，類似団体平均は下回っている。</a:t>
          </a:r>
          <a:endParaRPr kumimoji="1" lang="en-US" altLang="ja-JP" sz="1300">
            <a:latin typeface="ＭＳ Ｐゴシック"/>
          </a:endParaRPr>
        </a:p>
        <a:p>
          <a:r>
            <a:rPr kumimoji="1" lang="ja-JP" altLang="en-US" sz="1300">
              <a:latin typeface="ＭＳ Ｐゴシック"/>
            </a:rPr>
            <a:t>　人件費については，類似団体平均を上回っているため，定員管理の徹底等により給与の適正化に努めていく。</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latin typeface="+mn-lt"/>
              <a:ea typeface="+mn-ea"/>
              <a:cs typeface="+mn-cs"/>
            </a:rPr>
            <a:t>物件費は類似団体平均を下回っているが，</a:t>
          </a:r>
          <a:r>
            <a:rPr kumimoji="1" lang="ja-JP" altLang="en-US" sz="1300">
              <a:solidFill>
                <a:schemeClr val="dk1"/>
              </a:solidFill>
              <a:latin typeface="+mn-lt"/>
              <a:ea typeface="+mn-ea"/>
              <a:cs typeface="+mn-cs"/>
            </a:rPr>
            <a:t>平成２７年度より小学校統合に伴うスクールバスの運行が開始したことで前年に比べ増加したため，今後は物件費全体の更なる縮減に努めていく。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121541</xdr:rowOff>
    </xdr:from>
    <xdr:to>
      <xdr:col>7</xdr:col>
      <xdr:colOff>152400</xdr:colOff>
      <xdr:row>81</xdr:row>
      <xdr:rowOff>128212</xdr:rowOff>
    </xdr:to>
    <xdr:cxnSp macro="">
      <xdr:nvCxnSpPr>
        <xdr:cNvPr id="193" name="直線コネクタ 192"/>
        <xdr:cNvCxnSpPr/>
      </xdr:nvCxnSpPr>
      <xdr:spPr>
        <a:xfrm>
          <a:off x="4114800" y="14008991"/>
          <a:ext cx="8382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112990</xdr:rowOff>
    </xdr:from>
    <xdr:ext cx="762000" cy="259045"/>
    <xdr:sp macro="" textlink="">
      <xdr:nvSpPr>
        <xdr:cNvPr id="194" name="人件費・物件費等の状況平均値テキスト"/>
        <xdr:cNvSpPr txBox="1"/>
      </xdr:nvSpPr>
      <xdr:spPr>
        <a:xfrm>
          <a:off x="5041900" y="1400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113240</xdr:rowOff>
    </xdr:from>
    <xdr:to>
      <xdr:col>6</xdr:col>
      <xdr:colOff>0</xdr:colOff>
      <xdr:row>81</xdr:row>
      <xdr:rowOff>121541</xdr:rowOff>
    </xdr:to>
    <xdr:cxnSp macro="">
      <xdr:nvCxnSpPr>
        <xdr:cNvPr id="196" name="直線コネクタ 195"/>
        <xdr:cNvCxnSpPr/>
      </xdr:nvCxnSpPr>
      <xdr:spPr>
        <a:xfrm>
          <a:off x="3225800" y="14000690"/>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113240</xdr:rowOff>
    </xdr:from>
    <xdr:to>
      <xdr:col>4</xdr:col>
      <xdr:colOff>482600</xdr:colOff>
      <xdr:row>81</xdr:row>
      <xdr:rowOff>114402</xdr:rowOff>
    </xdr:to>
    <xdr:cxnSp macro="">
      <xdr:nvCxnSpPr>
        <xdr:cNvPr id="199" name="直線コネクタ 198"/>
        <xdr:cNvCxnSpPr/>
      </xdr:nvCxnSpPr>
      <xdr:spPr>
        <a:xfrm flipV="1">
          <a:off x="2336800" y="14000690"/>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114402</xdr:rowOff>
    </xdr:from>
    <xdr:to>
      <xdr:col>3</xdr:col>
      <xdr:colOff>279400</xdr:colOff>
      <xdr:row>81</xdr:row>
      <xdr:rowOff>121340</xdr:rowOff>
    </xdr:to>
    <xdr:cxnSp macro="">
      <xdr:nvCxnSpPr>
        <xdr:cNvPr id="202" name="直線コネクタ 201"/>
        <xdr:cNvCxnSpPr/>
      </xdr:nvCxnSpPr>
      <xdr:spPr>
        <a:xfrm flipV="1">
          <a:off x="1447800" y="14001852"/>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77412</xdr:rowOff>
    </xdr:from>
    <xdr:to>
      <xdr:col>7</xdr:col>
      <xdr:colOff>203200</xdr:colOff>
      <xdr:row>82</xdr:row>
      <xdr:rowOff>7562</xdr:rowOff>
    </xdr:to>
    <xdr:sp macro="" textlink="">
      <xdr:nvSpPr>
        <xdr:cNvPr id="212" name="円/楕円 211"/>
        <xdr:cNvSpPr/>
      </xdr:nvSpPr>
      <xdr:spPr>
        <a:xfrm>
          <a:off x="4902200" y="139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170139</xdr:rowOff>
    </xdr:from>
    <xdr:ext cx="762000" cy="259045"/>
    <xdr:sp macro="" textlink="">
      <xdr:nvSpPr>
        <xdr:cNvPr id="213" name="人件費・物件費等の状況該当値テキスト"/>
        <xdr:cNvSpPr txBox="1"/>
      </xdr:nvSpPr>
      <xdr:spPr>
        <a:xfrm>
          <a:off x="5041900" y="1388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70741</xdr:rowOff>
    </xdr:from>
    <xdr:to>
      <xdr:col>6</xdr:col>
      <xdr:colOff>50800</xdr:colOff>
      <xdr:row>82</xdr:row>
      <xdr:rowOff>891</xdr:rowOff>
    </xdr:to>
    <xdr:sp macro="" textlink="">
      <xdr:nvSpPr>
        <xdr:cNvPr id="214" name="円/楕円 213"/>
        <xdr:cNvSpPr/>
      </xdr:nvSpPr>
      <xdr:spPr>
        <a:xfrm>
          <a:off x="4064000" y="139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11068</xdr:rowOff>
    </xdr:from>
    <xdr:ext cx="736600" cy="259045"/>
    <xdr:sp macro="" textlink="">
      <xdr:nvSpPr>
        <xdr:cNvPr id="215" name="テキスト ボックス 214"/>
        <xdr:cNvSpPr txBox="1"/>
      </xdr:nvSpPr>
      <xdr:spPr>
        <a:xfrm>
          <a:off x="3733800" y="1372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62440</xdr:rowOff>
    </xdr:from>
    <xdr:to>
      <xdr:col>4</xdr:col>
      <xdr:colOff>533400</xdr:colOff>
      <xdr:row>81</xdr:row>
      <xdr:rowOff>164040</xdr:rowOff>
    </xdr:to>
    <xdr:sp macro="" textlink="">
      <xdr:nvSpPr>
        <xdr:cNvPr id="216" name="円/楕円 215"/>
        <xdr:cNvSpPr/>
      </xdr:nvSpPr>
      <xdr:spPr>
        <a:xfrm>
          <a:off x="3175000" y="139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2767</xdr:rowOff>
    </xdr:from>
    <xdr:ext cx="762000" cy="259045"/>
    <xdr:sp macro="" textlink="">
      <xdr:nvSpPr>
        <xdr:cNvPr id="217" name="テキスト ボックス 216"/>
        <xdr:cNvSpPr txBox="1"/>
      </xdr:nvSpPr>
      <xdr:spPr>
        <a:xfrm>
          <a:off x="2844800" y="137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63602</xdr:rowOff>
    </xdr:from>
    <xdr:to>
      <xdr:col>3</xdr:col>
      <xdr:colOff>330200</xdr:colOff>
      <xdr:row>81</xdr:row>
      <xdr:rowOff>165202</xdr:rowOff>
    </xdr:to>
    <xdr:sp macro="" textlink="">
      <xdr:nvSpPr>
        <xdr:cNvPr id="218" name="円/楕円 217"/>
        <xdr:cNvSpPr/>
      </xdr:nvSpPr>
      <xdr:spPr>
        <a:xfrm>
          <a:off x="2286000" y="139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3929</xdr:rowOff>
    </xdr:from>
    <xdr:ext cx="762000" cy="259045"/>
    <xdr:sp macro="" textlink="">
      <xdr:nvSpPr>
        <xdr:cNvPr id="219" name="テキスト ボックス 218"/>
        <xdr:cNvSpPr txBox="1"/>
      </xdr:nvSpPr>
      <xdr:spPr>
        <a:xfrm>
          <a:off x="1955800" y="137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70540</xdr:rowOff>
    </xdr:from>
    <xdr:to>
      <xdr:col>2</xdr:col>
      <xdr:colOff>127000</xdr:colOff>
      <xdr:row>82</xdr:row>
      <xdr:rowOff>690</xdr:rowOff>
    </xdr:to>
    <xdr:sp macro="" textlink="">
      <xdr:nvSpPr>
        <xdr:cNvPr id="220" name="円/楕円 219"/>
        <xdr:cNvSpPr/>
      </xdr:nvSpPr>
      <xdr:spPr>
        <a:xfrm>
          <a:off x="1397000" y="139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10867</xdr:rowOff>
    </xdr:from>
    <xdr:ext cx="762000" cy="259045"/>
    <xdr:sp macro="" textlink="">
      <xdr:nvSpPr>
        <xdr:cNvPr id="221" name="テキスト ボックス 220"/>
        <xdr:cNvSpPr txBox="1"/>
      </xdr:nvSpPr>
      <xdr:spPr>
        <a:xfrm>
          <a:off x="1066800" y="137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給与水準（国との比較）は前年度と同様の９７．９であり，類似団体平均を上回ってるが，平成２５年度以降は９７％台で推移している。</a:t>
          </a:r>
          <a:endParaRPr kumimoji="1" lang="en-US" altLang="ja-JP" sz="1300">
            <a:latin typeface="ＭＳ Ｐゴシック"/>
          </a:endParaRPr>
        </a:p>
        <a:p>
          <a:r>
            <a:rPr kumimoji="1" lang="ja-JP" altLang="en-US" sz="1300">
              <a:latin typeface="ＭＳ Ｐゴシック"/>
            </a:rPr>
            <a:t>　平成２３年度及び２４年度の指数が１００を超えているのは，復興財源捻出に伴う国家公務員の給与削減によるものである。　</a:t>
          </a:r>
          <a:endParaRPr kumimoji="1" lang="en-US" altLang="ja-JP" sz="1300">
            <a:latin typeface="ＭＳ Ｐゴシック"/>
          </a:endParaRPr>
        </a:p>
        <a:p>
          <a:r>
            <a:rPr kumimoji="1" lang="ja-JP" altLang="en-US" sz="1300">
              <a:latin typeface="ＭＳ Ｐゴシック"/>
            </a:rPr>
            <a:t>　引き続き</a:t>
          </a:r>
          <a:r>
            <a:rPr kumimoji="1" lang="ja-JP" altLang="ja-JP" sz="1300">
              <a:solidFill>
                <a:schemeClr val="dk1"/>
              </a:solidFill>
              <a:latin typeface="+mn-lt"/>
              <a:ea typeface="+mn-ea"/>
              <a:cs typeface="+mn-cs"/>
            </a:rPr>
            <a:t>人事院勧告に準拠した給与改定</a:t>
          </a:r>
          <a:r>
            <a:rPr kumimoji="1" lang="ja-JP" altLang="en-US" sz="1300">
              <a:solidFill>
                <a:schemeClr val="dk1"/>
              </a:solidFill>
              <a:latin typeface="+mn-lt"/>
              <a:ea typeface="+mn-ea"/>
              <a:cs typeface="+mn-cs"/>
            </a:rPr>
            <a:t>を実施するとともに</a:t>
          </a:r>
          <a:r>
            <a:rPr kumimoji="1" lang="ja-JP" altLang="ja-JP" sz="1300">
              <a:solidFill>
                <a:schemeClr val="dk1"/>
              </a:solidFill>
              <a:latin typeface="+mn-lt"/>
              <a:ea typeface="+mn-ea"/>
              <a:cs typeface="+mn-cs"/>
            </a:rPr>
            <a:t>，</a:t>
          </a:r>
          <a:r>
            <a:rPr kumimoji="1" lang="ja-JP" altLang="en-US" sz="1300">
              <a:latin typeface="ＭＳ Ｐゴシック"/>
            </a:rPr>
            <a:t>級別職員数比率の見直しや</a:t>
          </a:r>
          <a:r>
            <a:rPr kumimoji="1" lang="ja-JP" altLang="ja-JP" sz="1300">
              <a:solidFill>
                <a:schemeClr val="dk1"/>
              </a:solidFill>
              <a:latin typeface="+mn-lt"/>
              <a:ea typeface="+mn-ea"/>
              <a:cs typeface="+mn-cs"/>
            </a:rPr>
            <a:t>職員構成の新陳代謝を図り</a:t>
          </a:r>
          <a:r>
            <a:rPr kumimoji="1" lang="ja-JP" altLang="en-US" sz="1300">
              <a:solidFill>
                <a:schemeClr val="dk1"/>
              </a:solidFill>
              <a:latin typeface="ＭＳ Ｐゴシック"/>
              <a:ea typeface="+mn-ea"/>
              <a:cs typeface="+mn-cs"/>
            </a:rPr>
            <a:t>，</a:t>
          </a:r>
          <a:r>
            <a:rPr kumimoji="1" lang="ja-JP" altLang="en-US" sz="1300">
              <a:latin typeface="ＭＳ Ｐゴシック"/>
            </a:rPr>
            <a:t>より一層の給与適正化に努めていく。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123189</xdr:rowOff>
    </xdr:to>
    <xdr:cxnSp macro="">
      <xdr:nvCxnSpPr>
        <xdr:cNvPr id="248" name="直線コネクタ 247"/>
        <xdr:cNvCxnSpPr/>
      </xdr:nvCxnSpPr>
      <xdr:spPr>
        <a:xfrm flipV="1">
          <a:off x="17018000" y="13852144"/>
          <a:ext cx="0" cy="1187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95266</xdr:rowOff>
    </xdr:from>
    <xdr:ext cx="762000" cy="259045"/>
    <xdr:sp macro="" textlink="">
      <xdr:nvSpPr>
        <xdr:cNvPr id="249" name="給与水準   （国との比較）最小値テキスト"/>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87</xdr:row>
      <xdr:rowOff>123189</xdr:rowOff>
    </xdr:from>
    <xdr:to>
      <xdr:col>24</xdr:col>
      <xdr:colOff>647700</xdr:colOff>
      <xdr:row>87</xdr:row>
      <xdr:rowOff>123189</xdr:rowOff>
    </xdr:to>
    <xdr:cxnSp macro="">
      <xdr:nvCxnSpPr>
        <xdr:cNvPr id="250" name="直線コネクタ 249"/>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1"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2" name="直線コネクタ 251"/>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70358</xdr:rowOff>
    </xdr:to>
    <xdr:cxnSp macro="">
      <xdr:nvCxnSpPr>
        <xdr:cNvPr id="253" name="直線コネクタ 252"/>
        <xdr:cNvCxnSpPr/>
      </xdr:nvCxnSpPr>
      <xdr:spPr>
        <a:xfrm>
          <a:off x="16179800" y="14643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4"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5" name="フローチャート : 判断 254"/>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85</xdr:row>
      <xdr:rowOff>70358</xdr:rowOff>
    </xdr:to>
    <xdr:cxnSp macro="">
      <xdr:nvCxnSpPr>
        <xdr:cNvPr id="256" name="直線コネクタ 255"/>
        <xdr:cNvCxnSpPr/>
      </xdr:nvCxnSpPr>
      <xdr:spPr>
        <a:xfrm>
          <a:off x="15290800" y="1459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7" name="フローチャート : 判断 256"/>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8" name="テキスト ボックス 257"/>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22098</xdr:rowOff>
    </xdr:from>
    <xdr:to>
      <xdr:col>22</xdr:col>
      <xdr:colOff>203200</xdr:colOff>
      <xdr:row>89</xdr:row>
      <xdr:rowOff>147065</xdr:rowOff>
    </xdr:to>
    <xdr:cxnSp macro="">
      <xdr:nvCxnSpPr>
        <xdr:cNvPr id="259" name="直線コネクタ 258"/>
        <xdr:cNvCxnSpPr/>
      </xdr:nvCxnSpPr>
      <xdr:spPr>
        <a:xfrm flipV="1">
          <a:off x="14401800" y="14595348"/>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0" name="フローチャート : 判断 259"/>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1" name="テキスト ボックス 260"/>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89154</xdr:rowOff>
    </xdr:from>
    <xdr:to>
      <xdr:col>21</xdr:col>
      <xdr:colOff>0</xdr:colOff>
      <xdr:row>89</xdr:row>
      <xdr:rowOff>147065</xdr:rowOff>
    </xdr:to>
    <xdr:cxnSp macro="">
      <xdr:nvCxnSpPr>
        <xdr:cNvPr id="262" name="直線コネクタ 261"/>
        <xdr:cNvCxnSpPr/>
      </xdr:nvCxnSpPr>
      <xdr:spPr>
        <a:xfrm>
          <a:off x="13512800" y="153482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3" name="フローチャート : 判断 262"/>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4" name="テキスト ボックス 263"/>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5" name="フローチャート : 判断 264"/>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6" name="テキスト ボックス 265"/>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2" name="円/楕円 271"/>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3"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4" name="円/楕円 273"/>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5" name="テキスト ボックス 274"/>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142748</xdr:rowOff>
    </xdr:from>
    <xdr:to>
      <xdr:col>22</xdr:col>
      <xdr:colOff>254000</xdr:colOff>
      <xdr:row>85</xdr:row>
      <xdr:rowOff>72898</xdr:rowOff>
    </xdr:to>
    <xdr:sp macro="" textlink="">
      <xdr:nvSpPr>
        <xdr:cNvPr id="276" name="円/楕円 275"/>
        <xdr:cNvSpPr/>
      </xdr:nvSpPr>
      <xdr:spPr>
        <a:xfrm>
          <a:off x="15240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57675</xdr:rowOff>
    </xdr:from>
    <xdr:ext cx="762000" cy="259045"/>
    <xdr:sp macro="" textlink="">
      <xdr:nvSpPr>
        <xdr:cNvPr id="277" name="テキスト ボックス 276"/>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8" name="円/楕円 277"/>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79" name="テキスト ボックス 278"/>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0" name="円/楕円 279"/>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1" name="テキスト ボックス 280"/>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人口千人当たり職員数は，７．８６人で類似団体平均を上回っている。</a:t>
          </a:r>
          <a:endParaRPr kumimoji="1" lang="en-US" altLang="ja-JP" sz="1300" baseline="0">
            <a:latin typeface="ＭＳ Ｐゴシック"/>
          </a:endParaRPr>
        </a:p>
        <a:p>
          <a:r>
            <a:rPr kumimoji="1" lang="ja-JP" altLang="en-US" sz="1300" baseline="0">
              <a:latin typeface="ＭＳ Ｐゴシック"/>
            </a:rPr>
            <a:t>　町単独で消防本部を設置するなど，職員数が多くなる側面を有しているため，退職者に対する補充のバランスを考慮しつつ，「第四次定員適正化計画」に基づく職員数の適正化により，類似団体平均の水準に近付けるよう努めてきた。</a:t>
          </a:r>
          <a:endParaRPr kumimoji="1" lang="en-US" altLang="ja-JP" sz="1300" baseline="0">
            <a:latin typeface="ＭＳ Ｐゴシック"/>
          </a:endParaRPr>
        </a:p>
        <a:p>
          <a:r>
            <a:rPr kumimoji="1" lang="ja-JP" altLang="en-US" sz="1300" baseline="0">
              <a:latin typeface="ＭＳ Ｐゴシック"/>
            </a:rPr>
            <a:t>　今後は，事務事業の見直しや民間活力の導入をはじめとした事務の合理化を進めながら，町民サービスの質の維持と，人件費の抑制の両立を図る。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3" name="直線コネクタ 312"/>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4"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5" name="直線コネクタ 314"/>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6"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7" name="直線コネクタ 316"/>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117656</xdr:rowOff>
    </xdr:from>
    <xdr:to>
      <xdr:col>24</xdr:col>
      <xdr:colOff>558800</xdr:colOff>
      <xdr:row>61</xdr:row>
      <xdr:rowOff>140063</xdr:rowOff>
    </xdr:to>
    <xdr:cxnSp macro="">
      <xdr:nvCxnSpPr>
        <xdr:cNvPr id="318" name="直線コネクタ 317"/>
        <xdr:cNvCxnSpPr/>
      </xdr:nvCxnSpPr>
      <xdr:spPr>
        <a:xfrm>
          <a:off x="16179800" y="10576106"/>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19"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0" name="フローチャート : 判断 319"/>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88356</xdr:rowOff>
    </xdr:from>
    <xdr:to>
      <xdr:col>23</xdr:col>
      <xdr:colOff>406400</xdr:colOff>
      <xdr:row>61</xdr:row>
      <xdr:rowOff>117656</xdr:rowOff>
    </xdr:to>
    <xdr:cxnSp macro="">
      <xdr:nvCxnSpPr>
        <xdr:cNvPr id="321" name="直線コネクタ 320"/>
        <xdr:cNvCxnSpPr/>
      </xdr:nvCxnSpPr>
      <xdr:spPr>
        <a:xfrm>
          <a:off x="15290800" y="1054680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2" name="フローチャート : 判断 321"/>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3" name="テキスト ボックス 322"/>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88356</xdr:rowOff>
    </xdr:to>
    <xdr:cxnSp macro="">
      <xdr:nvCxnSpPr>
        <xdr:cNvPr id="324" name="直線コネクタ 323"/>
        <xdr:cNvCxnSpPr/>
      </xdr:nvCxnSpPr>
      <xdr:spPr>
        <a:xfrm>
          <a:off x="14401800" y="105226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5" name="フローチャート : 判断 324"/>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6" name="テキスト ボックス 325"/>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64226</xdr:rowOff>
    </xdr:to>
    <xdr:cxnSp macro="">
      <xdr:nvCxnSpPr>
        <xdr:cNvPr id="327" name="直線コネクタ 326"/>
        <xdr:cNvCxnSpPr/>
      </xdr:nvCxnSpPr>
      <xdr:spPr>
        <a:xfrm>
          <a:off x="13512800" y="105088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0" name="フローチャート : 判断 329"/>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1" name="テキスト ボックス 330"/>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89263</xdr:rowOff>
    </xdr:from>
    <xdr:to>
      <xdr:col>24</xdr:col>
      <xdr:colOff>609600</xdr:colOff>
      <xdr:row>62</xdr:row>
      <xdr:rowOff>19413</xdr:rowOff>
    </xdr:to>
    <xdr:sp macro="" textlink="">
      <xdr:nvSpPr>
        <xdr:cNvPr id="337" name="円/楕円 336"/>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61340</xdr:rowOff>
    </xdr:from>
    <xdr:ext cx="762000" cy="259045"/>
    <xdr:sp macro="" textlink="">
      <xdr:nvSpPr>
        <xdr:cNvPr id="338" name="定員管理の状況該当値テキスト"/>
        <xdr:cNvSpPr txBox="1"/>
      </xdr:nvSpPr>
      <xdr:spPr>
        <a:xfrm>
          <a:off x="17106900" y="10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66856</xdr:rowOff>
    </xdr:from>
    <xdr:to>
      <xdr:col>23</xdr:col>
      <xdr:colOff>457200</xdr:colOff>
      <xdr:row>61</xdr:row>
      <xdr:rowOff>168456</xdr:rowOff>
    </xdr:to>
    <xdr:sp macro="" textlink="">
      <xdr:nvSpPr>
        <xdr:cNvPr id="339" name="円/楕円 338"/>
        <xdr:cNvSpPr/>
      </xdr:nvSpPr>
      <xdr:spPr>
        <a:xfrm>
          <a:off x="16129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153233</xdr:rowOff>
    </xdr:from>
    <xdr:ext cx="736600" cy="259045"/>
    <xdr:sp macro="" textlink="">
      <xdr:nvSpPr>
        <xdr:cNvPr id="340" name="テキスト ボックス 339"/>
        <xdr:cNvSpPr txBox="1"/>
      </xdr:nvSpPr>
      <xdr:spPr>
        <a:xfrm>
          <a:off x="15798800" y="1061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37556</xdr:rowOff>
    </xdr:from>
    <xdr:to>
      <xdr:col>22</xdr:col>
      <xdr:colOff>254000</xdr:colOff>
      <xdr:row>61</xdr:row>
      <xdr:rowOff>139156</xdr:rowOff>
    </xdr:to>
    <xdr:sp macro="" textlink="">
      <xdr:nvSpPr>
        <xdr:cNvPr id="341" name="円/楕円 340"/>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123933</xdr:rowOff>
    </xdr:from>
    <xdr:ext cx="762000" cy="259045"/>
    <xdr:sp macro="" textlink="">
      <xdr:nvSpPr>
        <xdr:cNvPr id="342" name="テキスト ボックス 341"/>
        <xdr:cNvSpPr txBox="1"/>
      </xdr:nvSpPr>
      <xdr:spPr>
        <a:xfrm>
          <a:off x="14909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3" name="円/楕円 342"/>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99803</xdr:rowOff>
    </xdr:from>
    <xdr:ext cx="762000" cy="259045"/>
    <xdr:sp macro="" textlink="">
      <xdr:nvSpPr>
        <xdr:cNvPr id="344" name="テキスト ボックス 343"/>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5" name="円/楕円 344"/>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86014</xdr:rowOff>
    </xdr:from>
    <xdr:ext cx="762000" cy="259045"/>
    <xdr:sp macro="" textlink="">
      <xdr:nvSpPr>
        <xdr:cNvPr id="346" name="テキスト ボックス 345"/>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文化的施設建設事業の延期に伴う繰上償還や補償金免除繰上償還がなくなり公債費が減となったこと及び臨時財政対策債をはじめとした基準財政需要額に算入される町債の割合が多くなっていることから，前年度より０．５ポイント減の８．５％となっている。</a:t>
          </a:r>
          <a:endParaRPr kumimoji="1" lang="en-US" altLang="ja-JP" sz="1300">
            <a:latin typeface="ＭＳ Ｐゴシック"/>
          </a:endParaRPr>
        </a:p>
        <a:p>
          <a:r>
            <a:rPr kumimoji="1" lang="ja-JP" altLang="en-US" sz="1300">
              <a:latin typeface="ＭＳ Ｐゴシック"/>
            </a:rPr>
            <a:t>　今後も，大戸小や長岡小の大規模改造事業，広域ごみ処理施設整備事業による地方債の発行が見込まれるが交付税措置の高いものを選択していくことで適正な資金調達に努めていく。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4" name="直線コネクタ 373"/>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5"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6" name="直線コネクタ 375"/>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7"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8" name="直線コネクタ 377"/>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105833</xdr:rowOff>
    </xdr:to>
    <xdr:cxnSp macro="">
      <xdr:nvCxnSpPr>
        <xdr:cNvPr id="379" name="直線コネクタ 378"/>
        <xdr:cNvCxnSpPr/>
      </xdr:nvCxnSpPr>
      <xdr:spPr>
        <a:xfrm flipV="1">
          <a:off x="16179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0"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1" name="フローチャート : 判断 380"/>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42</xdr:row>
      <xdr:rowOff>129963</xdr:rowOff>
    </xdr:to>
    <xdr:cxnSp macro="">
      <xdr:nvCxnSpPr>
        <xdr:cNvPr id="382" name="直線コネクタ 381"/>
        <xdr:cNvCxnSpPr/>
      </xdr:nvCxnSpPr>
      <xdr:spPr>
        <a:xfrm flipV="1">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3" name="フローチャート : 判断 382"/>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4" name="テキスト ボックス 383"/>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71120</xdr:rowOff>
    </xdr:to>
    <xdr:cxnSp macro="">
      <xdr:nvCxnSpPr>
        <xdr:cNvPr id="385" name="直線コネクタ 384"/>
        <xdr:cNvCxnSpPr/>
      </xdr:nvCxnSpPr>
      <xdr:spPr>
        <a:xfrm flipV="1">
          <a:off x="14401800" y="73308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6" name="フローチャート : 判断 385"/>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7" name="テキスト ボックス 386"/>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167640</xdr:rowOff>
    </xdr:to>
    <xdr:cxnSp macro="">
      <xdr:nvCxnSpPr>
        <xdr:cNvPr id="388" name="直線コネクタ 387"/>
        <xdr:cNvCxnSpPr/>
      </xdr:nvCxnSpPr>
      <xdr:spPr>
        <a:xfrm flipV="1">
          <a:off x="13512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9" name="フローチャート : 判断 388"/>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0" name="テキスト ボックス 389"/>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1" name="フローチャート : 判断 390"/>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2" name="テキスト ボックス 391"/>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98" name="円/楕円 39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39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0" name="円/楕円 399"/>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1" name="テキスト ボックス 400"/>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2" name="円/楕円 401"/>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3" name="テキスト ボックス 402"/>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4" name="円/楕円 403"/>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5" name="テキスト ボックス 404"/>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6" name="円/楕円 405"/>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7" name="テキスト ボックス 406"/>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葵小増築・大規模改造事業にかかる地方債を発行したことで，地方債残高が増加となっているが，公営企業については，過度な地方債の発行を抑制することで地方債残高が年々減少し，将来負担比率は前年度より８．４ポイント減となった。</a:t>
          </a:r>
          <a:endParaRPr kumimoji="1" lang="en-US" altLang="ja-JP" sz="1300">
            <a:latin typeface="ＭＳ Ｐゴシック"/>
          </a:endParaRPr>
        </a:p>
        <a:p>
          <a:r>
            <a:rPr kumimoji="1" lang="ja-JP" altLang="en-US" sz="1300">
              <a:latin typeface="ＭＳ Ｐゴシック"/>
            </a:rPr>
            <a:t>　今後も，大戸小や長岡小の大規模改造事業，広域ごみ処理施設整備事業による地方債の発行が見込まれるが，適切に地方債の発行を管理し，将来世代の負担を軽減できるように努めていく。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4" name="直線コネクタ 433"/>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5"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6" name="直線コネクタ 435"/>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58014</xdr:rowOff>
    </xdr:from>
    <xdr:to>
      <xdr:col>24</xdr:col>
      <xdr:colOff>558800</xdr:colOff>
      <xdr:row>18</xdr:row>
      <xdr:rowOff>139090</xdr:rowOff>
    </xdr:to>
    <xdr:cxnSp macro="">
      <xdr:nvCxnSpPr>
        <xdr:cNvPr id="439" name="直線コネクタ 438"/>
        <xdr:cNvCxnSpPr/>
      </xdr:nvCxnSpPr>
      <xdr:spPr>
        <a:xfrm flipV="1">
          <a:off x="16179800" y="3144114"/>
          <a:ext cx="8382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0"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1" name="フローチャート : 判断 440"/>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139090</xdr:rowOff>
    </xdr:from>
    <xdr:to>
      <xdr:col>23</xdr:col>
      <xdr:colOff>406400</xdr:colOff>
      <xdr:row>18</xdr:row>
      <xdr:rowOff>154534</xdr:rowOff>
    </xdr:to>
    <xdr:cxnSp macro="">
      <xdr:nvCxnSpPr>
        <xdr:cNvPr id="442" name="直線コネクタ 441"/>
        <xdr:cNvCxnSpPr/>
      </xdr:nvCxnSpPr>
      <xdr:spPr>
        <a:xfrm flipV="1">
          <a:off x="15290800" y="3225190"/>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4" name="テキスト ボックス 443"/>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154534</xdr:rowOff>
    </xdr:from>
    <xdr:to>
      <xdr:col>22</xdr:col>
      <xdr:colOff>203200</xdr:colOff>
      <xdr:row>19</xdr:row>
      <xdr:rowOff>99873</xdr:rowOff>
    </xdr:to>
    <xdr:cxnSp macro="">
      <xdr:nvCxnSpPr>
        <xdr:cNvPr id="445" name="直線コネクタ 444"/>
        <xdr:cNvCxnSpPr/>
      </xdr:nvCxnSpPr>
      <xdr:spPr>
        <a:xfrm flipV="1">
          <a:off x="14401800" y="3240634"/>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6" name="フローチャート : 判断 445"/>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7" name="テキスト ボックス 446"/>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99873</xdr:rowOff>
    </xdr:from>
    <xdr:to>
      <xdr:col>21</xdr:col>
      <xdr:colOff>0</xdr:colOff>
      <xdr:row>20</xdr:row>
      <xdr:rowOff>29769</xdr:rowOff>
    </xdr:to>
    <xdr:cxnSp macro="">
      <xdr:nvCxnSpPr>
        <xdr:cNvPr id="448" name="直線コネクタ 447"/>
        <xdr:cNvCxnSpPr/>
      </xdr:nvCxnSpPr>
      <xdr:spPr>
        <a:xfrm flipV="1">
          <a:off x="13512800" y="335742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2" name="テキスト ボックス 451"/>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7214</xdr:rowOff>
    </xdr:from>
    <xdr:to>
      <xdr:col>24</xdr:col>
      <xdr:colOff>609600</xdr:colOff>
      <xdr:row>18</xdr:row>
      <xdr:rowOff>108814</xdr:rowOff>
    </xdr:to>
    <xdr:sp macro="" textlink="">
      <xdr:nvSpPr>
        <xdr:cNvPr id="458" name="円/楕円 457"/>
        <xdr:cNvSpPr/>
      </xdr:nvSpPr>
      <xdr:spPr>
        <a:xfrm>
          <a:off x="16967200" y="30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150741</xdr:rowOff>
    </xdr:from>
    <xdr:ext cx="762000" cy="259045"/>
    <xdr:sp macro="" textlink="">
      <xdr:nvSpPr>
        <xdr:cNvPr id="459" name="将来負担の状況該当値テキスト"/>
        <xdr:cNvSpPr txBox="1"/>
      </xdr:nvSpPr>
      <xdr:spPr>
        <a:xfrm>
          <a:off x="17106900" y="306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88290</xdr:rowOff>
    </xdr:from>
    <xdr:to>
      <xdr:col>23</xdr:col>
      <xdr:colOff>457200</xdr:colOff>
      <xdr:row>19</xdr:row>
      <xdr:rowOff>18440</xdr:rowOff>
    </xdr:to>
    <xdr:sp macro="" textlink="">
      <xdr:nvSpPr>
        <xdr:cNvPr id="460" name="円/楕円 459"/>
        <xdr:cNvSpPr/>
      </xdr:nvSpPr>
      <xdr:spPr>
        <a:xfrm>
          <a:off x="16129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3217</xdr:rowOff>
    </xdr:from>
    <xdr:ext cx="736600" cy="259045"/>
    <xdr:sp macro="" textlink="">
      <xdr:nvSpPr>
        <xdr:cNvPr id="461" name="テキスト ボックス 460"/>
        <xdr:cNvSpPr txBox="1"/>
      </xdr:nvSpPr>
      <xdr:spPr>
        <a:xfrm>
          <a:off x="15798800" y="326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103734</xdr:rowOff>
    </xdr:from>
    <xdr:to>
      <xdr:col>22</xdr:col>
      <xdr:colOff>254000</xdr:colOff>
      <xdr:row>19</xdr:row>
      <xdr:rowOff>33884</xdr:rowOff>
    </xdr:to>
    <xdr:sp macro="" textlink="">
      <xdr:nvSpPr>
        <xdr:cNvPr id="462" name="円/楕円 461"/>
        <xdr:cNvSpPr/>
      </xdr:nvSpPr>
      <xdr:spPr>
        <a:xfrm>
          <a:off x="15240000" y="31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18661</xdr:rowOff>
    </xdr:from>
    <xdr:ext cx="762000" cy="259045"/>
    <xdr:sp macro="" textlink="">
      <xdr:nvSpPr>
        <xdr:cNvPr id="463" name="テキスト ボックス 462"/>
        <xdr:cNvSpPr txBox="1"/>
      </xdr:nvSpPr>
      <xdr:spPr>
        <a:xfrm>
          <a:off x="14909800" y="327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49073</xdr:rowOff>
    </xdr:from>
    <xdr:to>
      <xdr:col>21</xdr:col>
      <xdr:colOff>50800</xdr:colOff>
      <xdr:row>19</xdr:row>
      <xdr:rowOff>150673</xdr:rowOff>
    </xdr:to>
    <xdr:sp macro="" textlink="">
      <xdr:nvSpPr>
        <xdr:cNvPr id="464" name="円/楕円 463"/>
        <xdr:cNvSpPr/>
      </xdr:nvSpPr>
      <xdr:spPr>
        <a:xfrm>
          <a:off x="14351000" y="33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135450</xdr:rowOff>
    </xdr:from>
    <xdr:ext cx="762000" cy="259045"/>
    <xdr:sp macro="" textlink="">
      <xdr:nvSpPr>
        <xdr:cNvPr id="465" name="テキスト ボックス 464"/>
        <xdr:cNvSpPr txBox="1"/>
      </xdr:nvSpPr>
      <xdr:spPr>
        <a:xfrm>
          <a:off x="14020800" y="33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150419</xdr:rowOff>
    </xdr:from>
    <xdr:to>
      <xdr:col>19</xdr:col>
      <xdr:colOff>533400</xdr:colOff>
      <xdr:row>20</xdr:row>
      <xdr:rowOff>80569</xdr:rowOff>
    </xdr:to>
    <xdr:sp macro="" textlink="">
      <xdr:nvSpPr>
        <xdr:cNvPr id="466" name="円/楕円 465"/>
        <xdr:cNvSpPr/>
      </xdr:nvSpPr>
      <xdr:spPr>
        <a:xfrm>
          <a:off x="13462000" y="34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65346</xdr:rowOff>
    </xdr:from>
    <xdr:ext cx="762000" cy="259045"/>
    <xdr:sp macro="" textlink="">
      <xdr:nvSpPr>
        <xdr:cNvPr id="467" name="テキスト ボックス 466"/>
        <xdr:cNvSpPr txBox="1"/>
      </xdr:nvSpPr>
      <xdr:spPr>
        <a:xfrm>
          <a:off x="13131800" y="349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人件費は前年度より１．１ポイント減の２８．９％となったが，類似団体平均を上回る高い水準となっている。</a:t>
          </a:r>
          <a:endParaRPr kumimoji="1" lang="en-US" altLang="ja-JP" sz="1300">
            <a:latin typeface="ＭＳ Ｐゴシック"/>
          </a:endParaRPr>
        </a:p>
        <a:p>
          <a:r>
            <a:rPr kumimoji="1" lang="ja-JP" altLang="en-US" sz="1300">
              <a:latin typeface="ＭＳ Ｐゴシック"/>
            </a:rPr>
            <a:t>　主な要因としては，町単独で消防本部を設置しているためである。</a:t>
          </a:r>
          <a:endParaRPr kumimoji="1" lang="en-US" altLang="ja-JP" sz="1300">
            <a:latin typeface="ＭＳ Ｐゴシック"/>
          </a:endParaRPr>
        </a:p>
        <a:p>
          <a:r>
            <a:rPr kumimoji="1" lang="ja-JP" altLang="en-US" sz="1300">
              <a:latin typeface="ＭＳ Ｐゴシック"/>
            </a:rPr>
            <a:t>　今後は，特殊勤務手当の見直しや行財政改革の取組みを通じて人件費の削減に努めていく。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107950</xdr:rowOff>
    </xdr:to>
    <xdr:cxnSp macro="">
      <xdr:nvCxnSpPr>
        <xdr:cNvPr id="66" name="直線コネクタ 65"/>
        <xdr:cNvCxnSpPr/>
      </xdr:nvCxnSpPr>
      <xdr:spPr>
        <a:xfrm flipV="1">
          <a:off x="3987800" y="6710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107950</xdr:rowOff>
    </xdr:to>
    <xdr:cxnSp macro="">
      <xdr:nvCxnSpPr>
        <xdr:cNvPr id="69" name="直線コネクタ 68"/>
        <xdr:cNvCxnSpPr/>
      </xdr:nvCxnSpPr>
      <xdr:spPr>
        <a:xfrm>
          <a:off x="3098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107950</xdr:rowOff>
    </xdr:to>
    <xdr:cxnSp macro="">
      <xdr:nvCxnSpPr>
        <xdr:cNvPr id="72" name="直線コネクタ 71"/>
        <xdr:cNvCxnSpPr/>
      </xdr:nvCxnSpPr>
      <xdr:spPr>
        <a:xfrm flipV="1">
          <a:off x="2209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5080</xdr:rowOff>
    </xdr:to>
    <xdr:cxnSp macro="">
      <xdr:nvCxnSpPr>
        <xdr:cNvPr id="75" name="直線コネクタ 74"/>
        <xdr:cNvCxnSpPr/>
      </xdr:nvCxnSpPr>
      <xdr:spPr>
        <a:xfrm flipV="1">
          <a:off x="1320800" y="6794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3" name="円/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物件</a:t>
          </a:r>
          <a:r>
            <a:rPr kumimoji="1" lang="ja-JP" altLang="ja-JP" sz="1300">
              <a:solidFill>
                <a:schemeClr val="dk1"/>
              </a:solidFill>
              <a:latin typeface="+mn-lt"/>
              <a:ea typeface="+mn-ea"/>
              <a:cs typeface="+mn-cs"/>
            </a:rPr>
            <a:t>費は前年度より</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．１ポイント減の</a:t>
          </a:r>
          <a:r>
            <a:rPr kumimoji="1" lang="ja-JP" altLang="en-US" sz="1300">
              <a:solidFill>
                <a:schemeClr val="dk1"/>
              </a:solidFill>
              <a:latin typeface="+mn-lt"/>
              <a:ea typeface="+mn-ea"/>
              <a:cs typeface="+mn-cs"/>
            </a:rPr>
            <a:t>１０</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３</a:t>
          </a:r>
          <a:r>
            <a:rPr kumimoji="1" lang="ja-JP" altLang="ja-JP" sz="1300">
              <a:solidFill>
                <a:schemeClr val="dk1"/>
              </a:solidFill>
              <a:latin typeface="+mn-lt"/>
              <a:ea typeface="+mn-ea"/>
              <a:cs typeface="+mn-cs"/>
            </a:rPr>
            <a:t>％と</a:t>
          </a:r>
          <a:r>
            <a:rPr kumimoji="1" lang="ja-JP" altLang="en-US" sz="1300">
              <a:solidFill>
                <a:schemeClr val="dk1"/>
              </a:solidFill>
              <a:latin typeface="+mn-lt"/>
              <a:ea typeface="+mn-ea"/>
              <a:cs typeface="+mn-cs"/>
            </a:rPr>
            <a:t>なり</a:t>
          </a:r>
          <a:r>
            <a:rPr kumimoji="1" lang="ja-JP" altLang="ja-JP" sz="1300">
              <a:solidFill>
                <a:schemeClr val="dk1"/>
              </a:solidFill>
              <a:latin typeface="+mn-lt"/>
              <a:ea typeface="+mn-ea"/>
              <a:cs typeface="+mn-cs"/>
            </a:rPr>
            <a:t>，類似団体平均を</a:t>
          </a:r>
          <a:r>
            <a:rPr kumimoji="1" lang="ja-JP" altLang="en-US" sz="1300">
              <a:solidFill>
                <a:schemeClr val="dk1"/>
              </a:solidFill>
              <a:latin typeface="+mn-lt"/>
              <a:ea typeface="+mn-ea"/>
              <a:cs typeface="+mn-cs"/>
            </a:rPr>
            <a:t>下</a:t>
          </a:r>
          <a:r>
            <a:rPr kumimoji="1" lang="ja-JP" altLang="ja-JP" sz="1300">
              <a:solidFill>
                <a:schemeClr val="dk1"/>
              </a:solidFill>
              <a:latin typeface="+mn-lt"/>
              <a:ea typeface="+mn-ea"/>
              <a:cs typeface="+mn-cs"/>
            </a:rPr>
            <a:t>回る水準となっている。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指定管理者制度の導入や民間業者への事業委託があまり進んでいないことから，人件費から物件費への移転が進んでいないことが主な要因として考えられる。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今後は，行財政改革の取組を通じ，民間でも実施可能なものについては業務を委託するなど，経費削減の徹底に努めていく。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97282</xdr:rowOff>
    </xdr:from>
    <xdr:to>
      <xdr:col>24</xdr:col>
      <xdr:colOff>31750</xdr:colOff>
      <xdr:row>13</xdr:row>
      <xdr:rowOff>106426</xdr:rowOff>
    </xdr:to>
    <xdr:cxnSp macro="">
      <xdr:nvCxnSpPr>
        <xdr:cNvPr id="125" name="直線コネクタ 124"/>
        <xdr:cNvCxnSpPr/>
      </xdr:nvCxnSpPr>
      <xdr:spPr>
        <a:xfrm flipV="1">
          <a:off x="15671800" y="2326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51562</xdr:rowOff>
    </xdr:from>
    <xdr:to>
      <xdr:col>22</xdr:col>
      <xdr:colOff>565150</xdr:colOff>
      <xdr:row>13</xdr:row>
      <xdr:rowOff>106426</xdr:rowOff>
    </xdr:to>
    <xdr:cxnSp macro="">
      <xdr:nvCxnSpPr>
        <xdr:cNvPr id="128" name="直線コネクタ 127"/>
        <xdr:cNvCxnSpPr/>
      </xdr:nvCxnSpPr>
      <xdr:spPr>
        <a:xfrm>
          <a:off x="14782800" y="2280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51562</xdr:rowOff>
    </xdr:from>
    <xdr:to>
      <xdr:col>21</xdr:col>
      <xdr:colOff>361950</xdr:colOff>
      <xdr:row>13</xdr:row>
      <xdr:rowOff>60706</xdr:rowOff>
    </xdr:to>
    <xdr:cxnSp macro="">
      <xdr:nvCxnSpPr>
        <xdr:cNvPr id="131" name="直線コネクタ 130"/>
        <xdr:cNvCxnSpPr/>
      </xdr:nvCxnSpPr>
      <xdr:spPr>
        <a:xfrm flipV="1">
          <a:off x="13893800" y="2280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104140</xdr:rowOff>
    </xdr:from>
    <xdr:to>
      <xdr:col>20</xdr:col>
      <xdr:colOff>158750</xdr:colOff>
      <xdr:row>13</xdr:row>
      <xdr:rowOff>60706</xdr:rowOff>
    </xdr:to>
    <xdr:cxnSp macro="">
      <xdr:nvCxnSpPr>
        <xdr:cNvPr id="134" name="直線コネクタ 133"/>
        <xdr:cNvCxnSpPr/>
      </xdr:nvCxnSpPr>
      <xdr:spPr>
        <a:xfrm>
          <a:off x="13004800" y="21615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46482</xdr:rowOff>
    </xdr:from>
    <xdr:to>
      <xdr:col>24</xdr:col>
      <xdr:colOff>82550</xdr:colOff>
      <xdr:row>13</xdr:row>
      <xdr:rowOff>148082</xdr:rowOff>
    </xdr:to>
    <xdr:sp macro="" textlink="">
      <xdr:nvSpPr>
        <xdr:cNvPr id="144" name="円/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126509</xdr:rowOff>
    </xdr:from>
    <xdr:ext cx="762000" cy="259045"/>
    <xdr:sp macro="" textlink="">
      <xdr:nvSpPr>
        <xdr:cNvPr id="145" name="物件費該当値テキスト"/>
        <xdr:cNvSpPr txBox="1"/>
      </xdr:nvSpPr>
      <xdr:spPr>
        <a:xfrm>
          <a:off x="16598900" y="21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55626</xdr:rowOff>
    </xdr:from>
    <xdr:to>
      <xdr:col>22</xdr:col>
      <xdr:colOff>615950</xdr:colOff>
      <xdr:row>13</xdr:row>
      <xdr:rowOff>157226</xdr:rowOff>
    </xdr:to>
    <xdr:sp macro="" textlink="">
      <xdr:nvSpPr>
        <xdr:cNvPr id="146" name="円/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762</xdr:rowOff>
    </xdr:from>
    <xdr:to>
      <xdr:col>21</xdr:col>
      <xdr:colOff>412750</xdr:colOff>
      <xdr:row>13</xdr:row>
      <xdr:rowOff>102362</xdr:rowOff>
    </xdr:to>
    <xdr:sp macro="" textlink="">
      <xdr:nvSpPr>
        <xdr:cNvPr id="148" name="円/楕円 147"/>
        <xdr:cNvSpPr/>
      </xdr:nvSpPr>
      <xdr:spPr>
        <a:xfrm>
          <a:off x="14732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112539</xdr:rowOff>
    </xdr:from>
    <xdr:ext cx="762000" cy="259045"/>
    <xdr:sp macro="" textlink="">
      <xdr:nvSpPr>
        <xdr:cNvPr id="149" name="テキスト ボックス 148"/>
        <xdr:cNvSpPr txBox="1"/>
      </xdr:nvSpPr>
      <xdr:spPr>
        <a:xfrm>
          <a:off x="14401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9906</xdr:rowOff>
    </xdr:from>
    <xdr:to>
      <xdr:col>20</xdr:col>
      <xdr:colOff>209550</xdr:colOff>
      <xdr:row>13</xdr:row>
      <xdr:rowOff>111506</xdr:rowOff>
    </xdr:to>
    <xdr:sp macro="" textlink="">
      <xdr:nvSpPr>
        <xdr:cNvPr id="150" name="円/楕円 149"/>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121683</xdr:rowOff>
    </xdr:from>
    <xdr:ext cx="762000" cy="259045"/>
    <xdr:sp macro="" textlink="">
      <xdr:nvSpPr>
        <xdr:cNvPr id="151" name="テキスト ボックス 150"/>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53340</xdr:rowOff>
    </xdr:from>
    <xdr:to>
      <xdr:col>19</xdr:col>
      <xdr:colOff>6350</xdr:colOff>
      <xdr:row>12</xdr:row>
      <xdr:rowOff>154940</xdr:rowOff>
    </xdr:to>
    <xdr:sp macro="" textlink="">
      <xdr:nvSpPr>
        <xdr:cNvPr id="152" name="円/楕円 151"/>
        <xdr:cNvSpPr/>
      </xdr:nvSpPr>
      <xdr:spPr>
        <a:xfrm>
          <a:off x="12954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165117</xdr:rowOff>
    </xdr:from>
    <xdr:ext cx="762000" cy="259045"/>
    <xdr:sp macro="" textlink="">
      <xdr:nvSpPr>
        <xdr:cNvPr id="153" name="テキスト ボックス 152"/>
        <xdr:cNvSpPr txBox="1"/>
      </xdr:nvSpPr>
      <xdr:spPr>
        <a:xfrm>
          <a:off x="12623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扶助</a:t>
          </a:r>
          <a:r>
            <a:rPr kumimoji="1" lang="ja-JP" altLang="ja-JP" sz="1200">
              <a:solidFill>
                <a:schemeClr val="dk1"/>
              </a:solidFill>
              <a:latin typeface="+mn-lt"/>
              <a:ea typeface="+mn-ea"/>
              <a:cs typeface="+mn-cs"/>
            </a:rPr>
            <a:t>費は前年度より</a:t>
          </a:r>
          <a:r>
            <a:rPr kumimoji="1" lang="ja-JP" altLang="en-US" sz="1200">
              <a:solidFill>
                <a:schemeClr val="dk1"/>
              </a:solidFill>
              <a:latin typeface="+mn-lt"/>
              <a:ea typeface="+mn-ea"/>
              <a:cs typeface="+mn-cs"/>
            </a:rPr>
            <a:t>０．４</a:t>
          </a:r>
          <a:r>
            <a:rPr kumimoji="1" lang="ja-JP" altLang="ja-JP" sz="1200">
              <a:solidFill>
                <a:schemeClr val="dk1"/>
              </a:solidFill>
              <a:latin typeface="+mn-lt"/>
              <a:ea typeface="+mn-ea"/>
              <a:cs typeface="+mn-cs"/>
            </a:rPr>
            <a:t>ポイント</a:t>
          </a:r>
          <a:r>
            <a:rPr kumimoji="1" lang="ja-JP" altLang="en-US" sz="1200">
              <a:solidFill>
                <a:schemeClr val="dk1"/>
              </a:solidFill>
              <a:latin typeface="+mn-lt"/>
              <a:ea typeface="+mn-ea"/>
              <a:cs typeface="+mn-cs"/>
            </a:rPr>
            <a:t>増</a:t>
          </a:r>
          <a:r>
            <a:rPr kumimoji="1" lang="ja-JP" altLang="ja-JP" sz="1200">
              <a:solidFill>
                <a:schemeClr val="dk1"/>
              </a:solidFill>
              <a:latin typeface="+mn-lt"/>
              <a:ea typeface="+mn-ea"/>
              <a:cs typeface="+mn-cs"/>
            </a:rPr>
            <a:t>の</a:t>
          </a:r>
          <a:r>
            <a:rPr kumimoji="1" lang="ja-JP" altLang="en-US" sz="1200">
              <a:solidFill>
                <a:schemeClr val="dk1"/>
              </a:solidFill>
              <a:latin typeface="+mn-lt"/>
              <a:ea typeface="+mn-ea"/>
              <a:cs typeface="+mn-cs"/>
            </a:rPr>
            <a:t>６．５</a:t>
          </a:r>
          <a:r>
            <a:rPr kumimoji="1" lang="ja-JP" altLang="ja-JP" sz="1200">
              <a:solidFill>
                <a:schemeClr val="dk1"/>
              </a:solidFill>
              <a:latin typeface="+mn-lt"/>
              <a:ea typeface="+mn-ea"/>
              <a:cs typeface="+mn-cs"/>
            </a:rPr>
            <a:t>％となったが，類似団体平均を</a:t>
          </a:r>
          <a:r>
            <a:rPr kumimoji="1" lang="ja-JP" altLang="en-US" sz="1200">
              <a:solidFill>
                <a:schemeClr val="dk1"/>
              </a:solidFill>
              <a:latin typeface="+mn-lt"/>
              <a:ea typeface="+mn-ea"/>
              <a:cs typeface="+mn-cs"/>
            </a:rPr>
            <a:t>下</a:t>
          </a:r>
          <a:r>
            <a:rPr kumimoji="1" lang="ja-JP" altLang="ja-JP" sz="1200">
              <a:solidFill>
                <a:schemeClr val="dk1"/>
              </a:solidFill>
              <a:latin typeface="+mn-lt"/>
              <a:ea typeface="+mn-ea"/>
              <a:cs typeface="+mn-cs"/>
            </a:rPr>
            <a:t>回る水準となっている。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上昇の主な要因としては，平成２７年４月より子ども子育て支援新制度に移行したことに伴う施設型給付費補助金の増加及び障害者自立支援事業にかかるサービス等給付費の増によるものである。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今後は，少子高齢化の進行に伴い社会保障関係経費の増加が見込まれる事から，地域の実情に応じた様々な福祉政策を展開し，扶助費の抑制に努めていく。</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127000</xdr:rowOff>
    </xdr:to>
    <xdr:cxnSp macro="">
      <xdr:nvCxnSpPr>
        <xdr:cNvPr id="186" name="直線コネクタ 185"/>
        <xdr:cNvCxnSpPr/>
      </xdr:nvCxnSpPr>
      <xdr:spPr>
        <a:xfrm>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89" name="直線コネクタ 188"/>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2" name="直線コネクタ 191"/>
        <xdr:cNvCxnSpPr/>
      </xdr:nvCxnSpPr>
      <xdr:spPr>
        <a:xfrm flipV="1">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50800</xdr:rowOff>
    </xdr:to>
    <xdr:cxnSp macro="">
      <xdr:nvCxnSpPr>
        <xdr:cNvPr id="195" name="直線コネクタ 194"/>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5" name="円/楕円 204"/>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6"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9" name="円/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1" name="円/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その他</a:t>
          </a:r>
          <a:r>
            <a:rPr kumimoji="1" lang="ja-JP" altLang="ja-JP" sz="1300">
              <a:solidFill>
                <a:schemeClr val="dk1"/>
              </a:solidFill>
              <a:latin typeface="+mn-lt"/>
              <a:ea typeface="+mn-ea"/>
              <a:cs typeface="+mn-cs"/>
            </a:rPr>
            <a:t>は前年度より</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１９</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％とな</a:t>
          </a:r>
          <a:r>
            <a:rPr kumimoji="1" lang="ja-JP" altLang="en-US" sz="1300">
              <a:solidFill>
                <a:schemeClr val="dk1"/>
              </a:solidFill>
              <a:latin typeface="+mn-lt"/>
              <a:ea typeface="+mn-ea"/>
              <a:cs typeface="+mn-cs"/>
            </a:rPr>
            <a:t>り</a:t>
          </a:r>
          <a:r>
            <a:rPr kumimoji="1" lang="ja-JP" altLang="ja-JP" sz="1300">
              <a:solidFill>
                <a:schemeClr val="dk1"/>
              </a:solidFill>
              <a:latin typeface="+mn-lt"/>
              <a:ea typeface="+mn-ea"/>
              <a:cs typeface="+mn-cs"/>
            </a:rPr>
            <a:t>，類似団体平均を</a:t>
          </a:r>
          <a:r>
            <a:rPr kumimoji="1" lang="ja-JP" altLang="en-US" sz="1300">
              <a:solidFill>
                <a:schemeClr val="dk1"/>
              </a:solidFill>
              <a:latin typeface="+mn-lt"/>
              <a:ea typeface="+mn-ea"/>
              <a:cs typeface="+mn-cs"/>
            </a:rPr>
            <a:t>上</a:t>
          </a:r>
          <a:r>
            <a:rPr kumimoji="1" lang="ja-JP" altLang="ja-JP" sz="1300">
              <a:solidFill>
                <a:schemeClr val="dk1"/>
              </a:solidFill>
              <a:latin typeface="+mn-lt"/>
              <a:ea typeface="+mn-ea"/>
              <a:cs typeface="+mn-cs"/>
            </a:rPr>
            <a:t>回る水準となっている。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主な要因としては，国民健康保険特別会計，介護保険特別会計，農業集落排水事業特別会計，公共下水道事業特別会計への繰出金が類似団体を上回っていることが考えられる。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今後は，国民健康保険税の見直しや，農業集落排水事業及び公共下水道事業の施設維持管理経費の適正化に努めていく。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31750</xdr:rowOff>
    </xdr:to>
    <xdr:cxnSp macro="">
      <xdr:nvCxnSpPr>
        <xdr:cNvPr id="247" name="直線コネクタ 246"/>
        <xdr:cNvCxnSpPr/>
      </xdr:nvCxnSpPr>
      <xdr:spPr>
        <a:xfrm>
          <a:off x="15671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24130</xdr:rowOff>
    </xdr:to>
    <xdr:cxnSp macro="">
      <xdr:nvCxnSpPr>
        <xdr:cNvPr id="250" name="直線コネクタ 249"/>
        <xdr:cNvCxnSpPr/>
      </xdr:nvCxnSpPr>
      <xdr:spPr>
        <a:xfrm>
          <a:off x="14782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142240</xdr:rowOff>
    </xdr:to>
    <xdr:cxnSp macro="">
      <xdr:nvCxnSpPr>
        <xdr:cNvPr id="253" name="直線コネクタ 252"/>
        <xdr:cNvCxnSpPr/>
      </xdr:nvCxnSpPr>
      <xdr:spPr>
        <a:xfrm>
          <a:off x="13893800" y="1003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88900</xdr:rowOff>
    </xdr:to>
    <xdr:cxnSp macro="">
      <xdr:nvCxnSpPr>
        <xdr:cNvPr id="256" name="直線コネクタ 255"/>
        <xdr:cNvCxnSpPr/>
      </xdr:nvCxnSpPr>
      <xdr:spPr>
        <a:xfrm>
          <a:off x="13004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6" name="円/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8" name="円/楕円 267"/>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9" name="テキスト ボックス 268"/>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0" name="円/楕円 269"/>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1" name="テキスト ボックス 270"/>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2" name="円/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3" name="テキスト ボックス 272"/>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4" name="円/楕円 273"/>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5" name="テキスト ボックス 274"/>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補助</a:t>
          </a:r>
          <a:r>
            <a:rPr kumimoji="1" lang="ja-JP" altLang="ja-JP" sz="1300">
              <a:solidFill>
                <a:schemeClr val="dk1"/>
              </a:solidFill>
              <a:latin typeface="+mn-lt"/>
              <a:ea typeface="+mn-ea"/>
              <a:cs typeface="+mn-cs"/>
            </a:rPr>
            <a:t>費</a:t>
          </a:r>
          <a:r>
            <a:rPr kumimoji="1" lang="ja-JP" altLang="en-US" sz="1300">
              <a:solidFill>
                <a:schemeClr val="dk1"/>
              </a:solidFill>
              <a:latin typeface="+mn-lt"/>
              <a:ea typeface="+mn-ea"/>
              <a:cs typeface="+mn-cs"/>
            </a:rPr>
            <a:t>等</a:t>
          </a:r>
          <a:r>
            <a:rPr kumimoji="1" lang="ja-JP" altLang="ja-JP" sz="1300">
              <a:solidFill>
                <a:schemeClr val="dk1"/>
              </a:solidFill>
              <a:latin typeface="+mn-lt"/>
              <a:ea typeface="+mn-ea"/>
              <a:cs typeface="+mn-cs"/>
            </a:rPr>
            <a:t>は前年度より</a:t>
          </a:r>
          <a:r>
            <a:rPr kumimoji="1" lang="ja-JP" altLang="en-US" sz="1300">
              <a:solidFill>
                <a:schemeClr val="dk1"/>
              </a:solidFill>
              <a:latin typeface="+mn-lt"/>
              <a:ea typeface="+mn-ea"/>
              <a:cs typeface="+mn-cs"/>
            </a:rPr>
            <a:t>０</a:t>
          </a:r>
          <a:r>
            <a:rPr kumimoji="1" lang="ja-JP" altLang="ja-JP" sz="1300">
              <a:solidFill>
                <a:schemeClr val="dk1"/>
              </a:solidFill>
              <a:latin typeface="+mn-lt"/>
              <a:ea typeface="+mn-ea"/>
              <a:cs typeface="+mn-cs"/>
            </a:rPr>
            <a:t>．１ポイント減の</a:t>
          </a:r>
          <a:r>
            <a:rPr kumimoji="1" lang="ja-JP" altLang="en-US" sz="1300">
              <a:solidFill>
                <a:schemeClr val="dk1"/>
              </a:solidFill>
              <a:latin typeface="+mn-lt"/>
              <a:ea typeface="+mn-ea"/>
              <a:cs typeface="+mn-cs"/>
            </a:rPr>
            <a:t>７</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４</a:t>
          </a:r>
          <a:r>
            <a:rPr kumimoji="1" lang="ja-JP" altLang="ja-JP" sz="1300">
              <a:solidFill>
                <a:schemeClr val="dk1"/>
              </a:solidFill>
              <a:latin typeface="+mn-lt"/>
              <a:ea typeface="+mn-ea"/>
              <a:cs typeface="+mn-cs"/>
            </a:rPr>
            <a:t>％とな</a:t>
          </a:r>
          <a:r>
            <a:rPr kumimoji="1" lang="ja-JP" altLang="en-US" sz="1300">
              <a:solidFill>
                <a:schemeClr val="dk1"/>
              </a:solidFill>
              <a:latin typeface="+mn-lt"/>
              <a:ea typeface="+mn-ea"/>
              <a:cs typeface="+mn-cs"/>
            </a:rPr>
            <a:t>り</a:t>
          </a:r>
          <a:r>
            <a:rPr kumimoji="1" lang="ja-JP" altLang="ja-JP" sz="1300">
              <a:solidFill>
                <a:schemeClr val="dk1"/>
              </a:solidFill>
              <a:latin typeface="+mn-lt"/>
              <a:ea typeface="+mn-ea"/>
              <a:cs typeface="+mn-cs"/>
            </a:rPr>
            <a:t>，類似団体平均を</a:t>
          </a:r>
          <a:r>
            <a:rPr kumimoji="1" lang="ja-JP" altLang="en-US" sz="1300">
              <a:solidFill>
                <a:schemeClr val="dk1"/>
              </a:solidFill>
              <a:latin typeface="+mn-lt"/>
              <a:ea typeface="+mn-ea"/>
              <a:cs typeface="+mn-cs"/>
            </a:rPr>
            <a:t>下</a:t>
          </a:r>
          <a:r>
            <a:rPr kumimoji="1" lang="ja-JP" altLang="ja-JP" sz="1300">
              <a:solidFill>
                <a:schemeClr val="dk1"/>
              </a:solidFill>
              <a:latin typeface="+mn-lt"/>
              <a:ea typeface="+mn-ea"/>
              <a:cs typeface="+mn-cs"/>
            </a:rPr>
            <a:t>回る水準となっている。</a:t>
          </a:r>
          <a:r>
            <a:rPr kumimoji="1" lang="ja-JP" altLang="en-US" sz="1300">
              <a:solidFill>
                <a:schemeClr val="dk1"/>
              </a:solidFill>
              <a:latin typeface="+mn-lt"/>
              <a:ea typeface="+mn-ea"/>
              <a:cs typeface="+mn-cs"/>
            </a:rPr>
            <a:t>　</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消防本部の単独設置により，一部事務組合への負担金が類似団体に比べて少ないことが主な要因として考えられる。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今後は，補助団体の事業内容や収支状況等を精査し，必要性の低い補助金は見直しや廃止を図る。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xdr:rowOff>
    </xdr:from>
    <xdr:to>
      <xdr:col>24</xdr:col>
      <xdr:colOff>31750</xdr:colOff>
      <xdr:row>34</xdr:row>
      <xdr:rowOff>12700</xdr:rowOff>
    </xdr:to>
    <xdr:cxnSp macro="">
      <xdr:nvCxnSpPr>
        <xdr:cNvPr id="308" name="直線コネクタ 307"/>
        <xdr:cNvCxnSpPr/>
      </xdr:nvCxnSpPr>
      <xdr:spPr>
        <a:xfrm flipV="1">
          <a:off x="15671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153670</xdr:rowOff>
    </xdr:from>
    <xdr:to>
      <xdr:col>22</xdr:col>
      <xdr:colOff>565150</xdr:colOff>
      <xdr:row>34</xdr:row>
      <xdr:rowOff>12700</xdr:rowOff>
    </xdr:to>
    <xdr:cxnSp macro="">
      <xdr:nvCxnSpPr>
        <xdr:cNvPr id="311" name="直線コネクタ 310"/>
        <xdr:cNvCxnSpPr/>
      </xdr:nvCxnSpPr>
      <xdr:spPr>
        <a:xfrm>
          <a:off x="14782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130810</xdr:rowOff>
    </xdr:from>
    <xdr:to>
      <xdr:col>21</xdr:col>
      <xdr:colOff>361950</xdr:colOff>
      <xdr:row>33</xdr:row>
      <xdr:rowOff>153670</xdr:rowOff>
    </xdr:to>
    <xdr:cxnSp macro="">
      <xdr:nvCxnSpPr>
        <xdr:cNvPr id="314" name="直線コネクタ 313"/>
        <xdr:cNvCxnSpPr/>
      </xdr:nvCxnSpPr>
      <xdr:spPr>
        <a:xfrm>
          <a:off x="13893800" y="578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130810</xdr:rowOff>
    </xdr:from>
    <xdr:to>
      <xdr:col>20</xdr:col>
      <xdr:colOff>158750</xdr:colOff>
      <xdr:row>33</xdr:row>
      <xdr:rowOff>168910</xdr:rowOff>
    </xdr:to>
    <xdr:cxnSp macro="">
      <xdr:nvCxnSpPr>
        <xdr:cNvPr id="317" name="直線コネクタ 316"/>
        <xdr:cNvCxnSpPr/>
      </xdr:nvCxnSpPr>
      <xdr:spPr>
        <a:xfrm flipV="1">
          <a:off x="13004800" y="578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125730</xdr:rowOff>
    </xdr:from>
    <xdr:to>
      <xdr:col>24</xdr:col>
      <xdr:colOff>82550</xdr:colOff>
      <xdr:row>34</xdr:row>
      <xdr:rowOff>55880</xdr:rowOff>
    </xdr:to>
    <xdr:sp macro="" textlink="">
      <xdr:nvSpPr>
        <xdr:cNvPr id="327" name="円/楕円 326"/>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34307</xdr:rowOff>
    </xdr:from>
    <xdr:ext cx="762000" cy="259045"/>
    <xdr:sp macro="" textlink="">
      <xdr:nvSpPr>
        <xdr:cNvPr id="328" name="補助費等該当値テキスト"/>
        <xdr:cNvSpPr txBox="1"/>
      </xdr:nvSpPr>
      <xdr:spPr>
        <a:xfrm>
          <a:off x="16598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133350</xdr:rowOff>
    </xdr:from>
    <xdr:to>
      <xdr:col>22</xdr:col>
      <xdr:colOff>615950</xdr:colOff>
      <xdr:row>34</xdr:row>
      <xdr:rowOff>63500</xdr:rowOff>
    </xdr:to>
    <xdr:sp macro="" textlink="">
      <xdr:nvSpPr>
        <xdr:cNvPr id="329" name="円/楕円 328"/>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73677</xdr:rowOff>
    </xdr:from>
    <xdr:ext cx="736600" cy="259045"/>
    <xdr:sp macro="" textlink="">
      <xdr:nvSpPr>
        <xdr:cNvPr id="330" name="テキスト ボックス 329"/>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102870</xdr:rowOff>
    </xdr:from>
    <xdr:to>
      <xdr:col>21</xdr:col>
      <xdr:colOff>412750</xdr:colOff>
      <xdr:row>34</xdr:row>
      <xdr:rowOff>33020</xdr:rowOff>
    </xdr:to>
    <xdr:sp macro="" textlink="">
      <xdr:nvSpPr>
        <xdr:cNvPr id="331" name="円/楕円 330"/>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43197</xdr:rowOff>
    </xdr:from>
    <xdr:ext cx="762000" cy="259045"/>
    <xdr:sp macro="" textlink="">
      <xdr:nvSpPr>
        <xdr:cNvPr id="332" name="テキスト ボックス 331"/>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80010</xdr:rowOff>
    </xdr:from>
    <xdr:to>
      <xdr:col>20</xdr:col>
      <xdr:colOff>209550</xdr:colOff>
      <xdr:row>34</xdr:row>
      <xdr:rowOff>10160</xdr:rowOff>
    </xdr:to>
    <xdr:sp macro="" textlink="">
      <xdr:nvSpPr>
        <xdr:cNvPr id="333" name="円/楕円 332"/>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20337</xdr:rowOff>
    </xdr:from>
    <xdr:ext cx="762000" cy="259045"/>
    <xdr:sp macro="" textlink="">
      <xdr:nvSpPr>
        <xdr:cNvPr id="334" name="テキスト ボックス 333"/>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118110</xdr:rowOff>
    </xdr:from>
    <xdr:to>
      <xdr:col>19</xdr:col>
      <xdr:colOff>6350</xdr:colOff>
      <xdr:row>34</xdr:row>
      <xdr:rowOff>48260</xdr:rowOff>
    </xdr:to>
    <xdr:sp macro="" textlink="">
      <xdr:nvSpPr>
        <xdr:cNvPr id="335" name="円/楕円 334"/>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58437</xdr:rowOff>
    </xdr:from>
    <xdr:ext cx="762000" cy="259045"/>
    <xdr:sp macro="" textlink="">
      <xdr:nvSpPr>
        <xdr:cNvPr id="336" name="テキスト ボックス 335"/>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en-US" sz="1200">
              <a:solidFill>
                <a:schemeClr val="dk1"/>
              </a:solidFill>
              <a:latin typeface="+mn-lt"/>
              <a:ea typeface="+mn-ea"/>
              <a:cs typeface="+mn-cs"/>
            </a:rPr>
            <a:t>公債</a:t>
          </a:r>
          <a:r>
            <a:rPr kumimoji="1" lang="ja-JP" altLang="ja-JP" sz="1200">
              <a:solidFill>
                <a:schemeClr val="dk1"/>
              </a:solidFill>
              <a:latin typeface="+mn-lt"/>
              <a:ea typeface="+mn-ea"/>
              <a:cs typeface="+mn-cs"/>
            </a:rPr>
            <a:t>費は前年度より１．</a:t>
          </a:r>
          <a:r>
            <a:rPr kumimoji="1" lang="ja-JP" altLang="en-US" sz="1200">
              <a:solidFill>
                <a:schemeClr val="dk1"/>
              </a:solidFill>
              <a:latin typeface="+mn-lt"/>
              <a:ea typeface="+mn-ea"/>
              <a:cs typeface="+mn-cs"/>
            </a:rPr>
            <a:t>９</a:t>
          </a:r>
          <a:r>
            <a:rPr kumimoji="1" lang="ja-JP" altLang="ja-JP" sz="1200">
              <a:solidFill>
                <a:schemeClr val="dk1"/>
              </a:solidFill>
              <a:latin typeface="+mn-lt"/>
              <a:ea typeface="+mn-ea"/>
              <a:cs typeface="+mn-cs"/>
            </a:rPr>
            <a:t>ポイント減の</a:t>
          </a:r>
          <a:r>
            <a:rPr kumimoji="1" lang="ja-JP" altLang="en-US" sz="1200">
              <a:solidFill>
                <a:schemeClr val="dk1"/>
              </a:solidFill>
              <a:latin typeface="+mn-lt"/>
              <a:ea typeface="+mn-ea"/>
              <a:cs typeface="+mn-cs"/>
            </a:rPr>
            <a:t>１０</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０</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であり</a:t>
          </a:r>
          <a:r>
            <a:rPr kumimoji="1" lang="ja-JP" altLang="ja-JP" sz="1200">
              <a:solidFill>
                <a:schemeClr val="dk1"/>
              </a:solidFill>
              <a:latin typeface="+mn-lt"/>
              <a:ea typeface="+mn-ea"/>
              <a:cs typeface="+mn-cs"/>
            </a:rPr>
            <a:t>，類似団体平均を</a:t>
          </a:r>
          <a:r>
            <a:rPr kumimoji="1" lang="ja-JP" altLang="en-US" sz="1200">
              <a:solidFill>
                <a:schemeClr val="dk1"/>
              </a:solidFill>
              <a:latin typeface="+mn-lt"/>
              <a:ea typeface="+mn-ea"/>
              <a:cs typeface="+mn-cs"/>
            </a:rPr>
            <a:t>下</a:t>
          </a:r>
          <a:r>
            <a:rPr kumimoji="1" lang="ja-JP" altLang="ja-JP" sz="1200">
              <a:solidFill>
                <a:schemeClr val="dk1"/>
              </a:solidFill>
              <a:latin typeface="+mn-lt"/>
              <a:ea typeface="+mn-ea"/>
              <a:cs typeface="+mn-cs"/>
            </a:rPr>
            <a:t>回る水準となっている。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主な要因としては、</a:t>
          </a:r>
          <a:r>
            <a:rPr kumimoji="1" lang="ja-JP" altLang="ja-JP" sz="1200">
              <a:solidFill>
                <a:schemeClr val="dk1"/>
              </a:solidFill>
              <a:latin typeface="+mn-lt"/>
              <a:ea typeface="+mn-ea"/>
              <a:cs typeface="+mn-cs"/>
            </a:rPr>
            <a:t>前年度の文化的施設建設事業の延期に伴う繰上償還や</a:t>
          </a:r>
          <a:r>
            <a:rPr kumimoji="1" lang="ja-JP" altLang="en-US" sz="1200">
              <a:solidFill>
                <a:schemeClr val="dk1"/>
              </a:solidFill>
              <a:latin typeface="+mn-lt"/>
              <a:ea typeface="+mn-ea"/>
              <a:cs typeface="+mn-cs"/>
            </a:rPr>
            <a:t>補償</a:t>
          </a:r>
          <a:r>
            <a:rPr kumimoji="1" lang="ja-JP" altLang="ja-JP" sz="1200">
              <a:solidFill>
                <a:schemeClr val="dk1"/>
              </a:solidFill>
              <a:latin typeface="+mn-lt"/>
              <a:ea typeface="+mn-ea"/>
              <a:cs typeface="+mn-cs"/>
            </a:rPr>
            <a:t>金免除繰上償還がなくなっ</a:t>
          </a:r>
          <a:r>
            <a:rPr kumimoji="1" lang="ja-JP" altLang="en-US" sz="1200">
              <a:solidFill>
                <a:schemeClr val="dk1"/>
              </a:solidFill>
              <a:latin typeface="+mn-lt"/>
              <a:ea typeface="+mn-ea"/>
              <a:cs typeface="+mn-cs"/>
            </a:rPr>
            <a:t>たことによるものである。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今後は，大戸小や長岡小の大規模改造事業に係る地方債の発行が多額になることが見込まれるため，借入については交付税措置のある起債の活用を図るとともに，新規借入の抑制により財政の健全化に努めていく。</a:t>
          </a:r>
          <a:endParaRPr kumimoji="1"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76</xdr:row>
      <xdr:rowOff>5080</xdr:rowOff>
    </xdr:to>
    <xdr:cxnSp macro="">
      <xdr:nvCxnSpPr>
        <xdr:cNvPr id="369" name="直線コネクタ 368"/>
        <xdr:cNvCxnSpPr/>
      </xdr:nvCxnSpPr>
      <xdr:spPr>
        <a:xfrm flipV="1">
          <a:off x="3987800" y="12890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5080</xdr:rowOff>
    </xdr:to>
    <xdr:cxnSp macro="">
      <xdr:nvCxnSpPr>
        <xdr:cNvPr id="372" name="直線コネクタ 371"/>
        <xdr:cNvCxnSpPr/>
      </xdr:nvCxnSpPr>
      <xdr:spPr>
        <a:xfrm>
          <a:off x="3098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75</xdr:row>
      <xdr:rowOff>138430</xdr:rowOff>
    </xdr:to>
    <xdr:cxnSp macro="">
      <xdr:nvCxnSpPr>
        <xdr:cNvPr id="375" name="直線コネクタ 374"/>
        <xdr:cNvCxnSpPr/>
      </xdr:nvCxnSpPr>
      <xdr:spPr>
        <a:xfrm>
          <a:off x="2209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130810</xdr:rowOff>
    </xdr:to>
    <xdr:cxnSp macro="">
      <xdr:nvCxnSpPr>
        <xdr:cNvPr id="378" name="直線コネクタ 377"/>
        <xdr:cNvCxnSpPr/>
      </xdr:nvCxnSpPr>
      <xdr:spPr>
        <a:xfrm>
          <a:off x="1320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8" name="円/楕円 387"/>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89"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90" name="円/楕円 389"/>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91" name="テキスト ボックス 390"/>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2" name="円/楕円 391"/>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3" name="テキスト ボックス 392"/>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4" name="円/楕円 393"/>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5" name="テキスト ボックス 394"/>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6" name="円/楕円 395"/>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7" name="テキスト ボックス 396"/>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公債</a:t>
          </a:r>
          <a:r>
            <a:rPr kumimoji="1" lang="ja-JP" altLang="ja-JP" sz="1200">
              <a:solidFill>
                <a:schemeClr val="dk1"/>
              </a:solidFill>
              <a:latin typeface="+mn-lt"/>
              <a:ea typeface="+mn-ea"/>
              <a:cs typeface="+mn-cs"/>
            </a:rPr>
            <a:t>費</a:t>
          </a:r>
          <a:r>
            <a:rPr kumimoji="1" lang="ja-JP" altLang="en-US" sz="1200">
              <a:solidFill>
                <a:schemeClr val="dk1"/>
              </a:solidFill>
              <a:latin typeface="+mn-lt"/>
              <a:ea typeface="+mn-ea"/>
              <a:cs typeface="+mn-cs"/>
            </a:rPr>
            <a:t>以外</a:t>
          </a:r>
          <a:r>
            <a:rPr kumimoji="1" lang="ja-JP" altLang="ja-JP" sz="1200">
              <a:solidFill>
                <a:schemeClr val="dk1"/>
              </a:solidFill>
              <a:latin typeface="+mn-lt"/>
              <a:ea typeface="+mn-ea"/>
              <a:cs typeface="+mn-cs"/>
            </a:rPr>
            <a:t>は前年度より</a:t>
          </a:r>
          <a:r>
            <a:rPr kumimoji="1" lang="ja-JP" altLang="en-US" sz="1200">
              <a:solidFill>
                <a:schemeClr val="dk1"/>
              </a:solidFill>
              <a:latin typeface="+mn-lt"/>
              <a:ea typeface="+mn-ea"/>
              <a:cs typeface="+mn-cs"/>
            </a:rPr>
            <a:t>０</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８</a:t>
          </a:r>
          <a:r>
            <a:rPr kumimoji="1" lang="ja-JP" altLang="ja-JP" sz="1200">
              <a:solidFill>
                <a:schemeClr val="dk1"/>
              </a:solidFill>
              <a:latin typeface="+mn-lt"/>
              <a:ea typeface="+mn-ea"/>
              <a:cs typeface="+mn-cs"/>
            </a:rPr>
            <a:t>ポイント減の</a:t>
          </a:r>
          <a:r>
            <a:rPr kumimoji="1" lang="ja-JP" altLang="en-US" sz="1200">
              <a:solidFill>
                <a:schemeClr val="dk1"/>
              </a:solidFill>
              <a:latin typeface="+mn-lt"/>
              <a:ea typeface="+mn-ea"/>
              <a:cs typeface="+mn-cs"/>
            </a:rPr>
            <a:t>７２</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１</a:t>
          </a:r>
          <a:r>
            <a:rPr kumimoji="1" lang="ja-JP" altLang="ja-JP" sz="1200">
              <a:solidFill>
                <a:schemeClr val="dk1"/>
              </a:solidFill>
              <a:latin typeface="+mn-lt"/>
              <a:ea typeface="+mn-ea"/>
              <a:cs typeface="+mn-cs"/>
            </a:rPr>
            <a:t>％となったが，類似団体平均を上回る水準となっている。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主な要因としては，国民健康保険特別会計，介護保険特別会計，農業集落排水事業特別会計，公共下水道事業特別会計への繰出金が類似団体を上回っていることが考えられる。</a:t>
          </a:r>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今後も，高齢化の進行により，国民健康保険，後期高齢者医療，介護保険への繰出金が増加する見込みであるため，保険料等の見直しを含めた経営改善に努めていく。</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76</xdr:row>
      <xdr:rowOff>145287</xdr:rowOff>
    </xdr:to>
    <xdr:cxnSp macro="">
      <xdr:nvCxnSpPr>
        <xdr:cNvPr id="428" name="直線コネクタ 427"/>
        <xdr:cNvCxnSpPr/>
      </xdr:nvCxnSpPr>
      <xdr:spPr>
        <a:xfrm flipV="1">
          <a:off x="15671800" y="131389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145287</xdr:rowOff>
    </xdr:to>
    <xdr:cxnSp macro="">
      <xdr:nvCxnSpPr>
        <xdr:cNvPr id="431" name="直線コネクタ 430"/>
        <xdr:cNvCxnSpPr/>
      </xdr:nvCxnSpPr>
      <xdr:spPr>
        <a:xfrm>
          <a:off x="14782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35561</xdr:rowOff>
    </xdr:to>
    <xdr:cxnSp macro="">
      <xdr:nvCxnSpPr>
        <xdr:cNvPr id="434" name="直線コネクタ 433"/>
        <xdr:cNvCxnSpPr/>
      </xdr:nvCxnSpPr>
      <xdr:spPr>
        <a:xfrm>
          <a:off x="13893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26415</xdr:rowOff>
    </xdr:to>
    <xdr:cxnSp macro="">
      <xdr:nvCxnSpPr>
        <xdr:cNvPr id="437" name="直線コネクタ 436"/>
        <xdr:cNvCxnSpPr/>
      </xdr:nvCxnSpPr>
      <xdr:spPr>
        <a:xfrm>
          <a:off x="13004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47" name="円/楕円 446"/>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29990</xdr:rowOff>
    </xdr:from>
    <xdr:ext cx="762000" cy="259045"/>
    <xdr:sp macro="" textlink="">
      <xdr:nvSpPr>
        <xdr:cNvPr id="448" name="公債費以外該当値テキスト"/>
        <xdr:cNvSpPr txBox="1"/>
      </xdr:nvSpPr>
      <xdr:spPr>
        <a:xfrm>
          <a:off x="165989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49" name="円/楕円 448"/>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50" name="テキスト ボックス 449"/>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1" name="円/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53" name="円/楕円 452"/>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54" name="テキスト ボックス 453"/>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5" name="円/楕円 454"/>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6" name="テキスト ボックス 455"/>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94882</xdr:rowOff>
    </xdr:from>
    <xdr:to>
      <xdr:col>4</xdr:col>
      <xdr:colOff>1117600</xdr:colOff>
      <xdr:row>16</xdr:row>
      <xdr:rowOff>108750</xdr:rowOff>
    </xdr:to>
    <xdr:cxnSp macro="">
      <xdr:nvCxnSpPr>
        <xdr:cNvPr id="50" name="直線コネクタ 49"/>
        <xdr:cNvCxnSpPr/>
      </xdr:nvCxnSpPr>
      <xdr:spPr bwMode="auto">
        <a:xfrm flipV="1">
          <a:off x="5003800" y="2885707"/>
          <a:ext cx="647700" cy="1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108750</xdr:rowOff>
    </xdr:from>
    <xdr:to>
      <xdr:col>4</xdr:col>
      <xdr:colOff>469900</xdr:colOff>
      <xdr:row>16</xdr:row>
      <xdr:rowOff>159957</xdr:rowOff>
    </xdr:to>
    <xdr:cxnSp macro="">
      <xdr:nvCxnSpPr>
        <xdr:cNvPr id="53" name="直線コネクタ 52"/>
        <xdr:cNvCxnSpPr/>
      </xdr:nvCxnSpPr>
      <xdr:spPr bwMode="auto">
        <a:xfrm flipV="1">
          <a:off x="4305300" y="2899575"/>
          <a:ext cx="698500" cy="5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146374</xdr:rowOff>
    </xdr:from>
    <xdr:to>
      <xdr:col>3</xdr:col>
      <xdr:colOff>904875</xdr:colOff>
      <xdr:row>16</xdr:row>
      <xdr:rowOff>159957</xdr:rowOff>
    </xdr:to>
    <xdr:cxnSp macro="">
      <xdr:nvCxnSpPr>
        <xdr:cNvPr id="56" name="直線コネクタ 55"/>
        <xdr:cNvCxnSpPr/>
      </xdr:nvCxnSpPr>
      <xdr:spPr bwMode="auto">
        <a:xfrm>
          <a:off x="3606800" y="2937199"/>
          <a:ext cx="698500" cy="1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70783</xdr:rowOff>
    </xdr:from>
    <xdr:to>
      <xdr:col>3</xdr:col>
      <xdr:colOff>206375</xdr:colOff>
      <xdr:row>16</xdr:row>
      <xdr:rowOff>146374</xdr:rowOff>
    </xdr:to>
    <xdr:cxnSp macro="">
      <xdr:nvCxnSpPr>
        <xdr:cNvPr id="59" name="直線コネクタ 58"/>
        <xdr:cNvCxnSpPr/>
      </xdr:nvCxnSpPr>
      <xdr:spPr bwMode="auto">
        <a:xfrm>
          <a:off x="2908300" y="2861608"/>
          <a:ext cx="698500" cy="7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44082</xdr:rowOff>
    </xdr:from>
    <xdr:to>
      <xdr:col>5</xdr:col>
      <xdr:colOff>34925</xdr:colOff>
      <xdr:row>16</xdr:row>
      <xdr:rowOff>145682</xdr:rowOff>
    </xdr:to>
    <xdr:sp macro="" textlink="">
      <xdr:nvSpPr>
        <xdr:cNvPr id="69" name="円/楕円 68"/>
        <xdr:cNvSpPr/>
      </xdr:nvSpPr>
      <xdr:spPr bwMode="auto">
        <a:xfrm>
          <a:off x="5600700" y="283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16159</xdr:rowOff>
    </xdr:from>
    <xdr:ext cx="762000" cy="259045"/>
    <xdr:sp macro="" textlink="">
      <xdr:nvSpPr>
        <xdr:cNvPr id="70" name="人口1人当たり決算額の推移該当値テキスト130"/>
        <xdr:cNvSpPr txBox="1"/>
      </xdr:nvSpPr>
      <xdr:spPr>
        <a:xfrm>
          <a:off x="5740400" y="280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57950</xdr:rowOff>
    </xdr:from>
    <xdr:to>
      <xdr:col>4</xdr:col>
      <xdr:colOff>520700</xdr:colOff>
      <xdr:row>16</xdr:row>
      <xdr:rowOff>159550</xdr:rowOff>
    </xdr:to>
    <xdr:sp macro="" textlink="">
      <xdr:nvSpPr>
        <xdr:cNvPr id="71" name="円/楕円 70"/>
        <xdr:cNvSpPr/>
      </xdr:nvSpPr>
      <xdr:spPr bwMode="auto">
        <a:xfrm>
          <a:off x="4953000" y="284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169727</xdr:rowOff>
    </xdr:from>
    <xdr:ext cx="736600" cy="259045"/>
    <xdr:sp macro="" textlink="">
      <xdr:nvSpPr>
        <xdr:cNvPr id="72" name="テキスト ボックス 71"/>
        <xdr:cNvSpPr txBox="1"/>
      </xdr:nvSpPr>
      <xdr:spPr>
        <a:xfrm>
          <a:off x="4622800" y="26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109157</xdr:rowOff>
    </xdr:from>
    <xdr:to>
      <xdr:col>3</xdr:col>
      <xdr:colOff>955675</xdr:colOff>
      <xdr:row>17</xdr:row>
      <xdr:rowOff>39307</xdr:rowOff>
    </xdr:to>
    <xdr:sp macro="" textlink="">
      <xdr:nvSpPr>
        <xdr:cNvPr id="73" name="円/楕円 72"/>
        <xdr:cNvSpPr/>
      </xdr:nvSpPr>
      <xdr:spPr bwMode="auto">
        <a:xfrm>
          <a:off x="4254500" y="289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49484</xdr:rowOff>
    </xdr:from>
    <xdr:ext cx="762000" cy="259045"/>
    <xdr:sp macro="" textlink="">
      <xdr:nvSpPr>
        <xdr:cNvPr id="74" name="テキスト ボックス 73"/>
        <xdr:cNvSpPr txBox="1"/>
      </xdr:nvSpPr>
      <xdr:spPr>
        <a:xfrm>
          <a:off x="39243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95574</xdr:rowOff>
    </xdr:from>
    <xdr:to>
      <xdr:col>3</xdr:col>
      <xdr:colOff>257175</xdr:colOff>
      <xdr:row>17</xdr:row>
      <xdr:rowOff>25724</xdr:rowOff>
    </xdr:to>
    <xdr:sp macro="" textlink="">
      <xdr:nvSpPr>
        <xdr:cNvPr id="75" name="円/楕円 74"/>
        <xdr:cNvSpPr/>
      </xdr:nvSpPr>
      <xdr:spPr bwMode="auto">
        <a:xfrm>
          <a:off x="3556000" y="288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35901</xdr:rowOff>
    </xdr:from>
    <xdr:ext cx="762000" cy="259045"/>
    <xdr:sp macro="" textlink="">
      <xdr:nvSpPr>
        <xdr:cNvPr id="76" name="テキスト ボックス 75"/>
        <xdr:cNvSpPr txBox="1"/>
      </xdr:nvSpPr>
      <xdr:spPr>
        <a:xfrm>
          <a:off x="3225800" y="26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19983</xdr:rowOff>
    </xdr:from>
    <xdr:to>
      <xdr:col>2</xdr:col>
      <xdr:colOff>692150</xdr:colOff>
      <xdr:row>16</xdr:row>
      <xdr:rowOff>121583</xdr:rowOff>
    </xdr:to>
    <xdr:sp macro="" textlink="">
      <xdr:nvSpPr>
        <xdr:cNvPr id="77" name="円/楕円 76"/>
        <xdr:cNvSpPr/>
      </xdr:nvSpPr>
      <xdr:spPr bwMode="auto">
        <a:xfrm>
          <a:off x="2857500" y="28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131760</xdr:rowOff>
    </xdr:from>
    <xdr:ext cx="762000" cy="259045"/>
    <xdr:sp macro="" textlink="">
      <xdr:nvSpPr>
        <xdr:cNvPr id="78" name="テキスト ボックス 77"/>
        <xdr:cNvSpPr txBox="1"/>
      </xdr:nvSpPr>
      <xdr:spPr>
        <a:xfrm>
          <a:off x="2527300" y="257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223412</xdr:rowOff>
    </xdr:from>
    <xdr:to>
      <xdr:col>4</xdr:col>
      <xdr:colOff>1117600</xdr:colOff>
      <xdr:row>35</xdr:row>
      <xdr:rowOff>259759</xdr:rowOff>
    </xdr:to>
    <xdr:cxnSp macro="">
      <xdr:nvCxnSpPr>
        <xdr:cNvPr id="111" name="直線コネクタ 110"/>
        <xdr:cNvCxnSpPr/>
      </xdr:nvCxnSpPr>
      <xdr:spPr bwMode="auto">
        <a:xfrm>
          <a:off x="5003800" y="6833762"/>
          <a:ext cx="6477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244537</xdr:rowOff>
    </xdr:from>
    <xdr:ext cx="762000" cy="259045"/>
    <xdr:sp macro="" textlink="">
      <xdr:nvSpPr>
        <xdr:cNvPr id="112" name="人口1人当たり決算額の推移平均値テキスト445"/>
        <xdr:cNvSpPr txBox="1"/>
      </xdr:nvSpPr>
      <xdr:spPr>
        <a:xfrm>
          <a:off x="5740400" y="685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223412</xdr:rowOff>
    </xdr:from>
    <xdr:to>
      <xdr:col>4</xdr:col>
      <xdr:colOff>469900</xdr:colOff>
      <xdr:row>35</xdr:row>
      <xdr:rowOff>250254</xdr:rowOff>
    </xdr:to>
    <xdr:cxnSp macro="">
      <xdr:nvCxnSpPr>
        <xdr:cNvPr id="114" name="直線コネクタ 113"/>
        <xdr:cNvCxnSpPr/>
      </xdr:nvCxnSpPr>
      <xdr:spPr bwMode="auto">
        <a:xfrm flipV="1">
          <a:off x="4305300" y="6833762"/>
          <a:ext cx="698500" cy="2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218287</xdr:rowOff>
    </xdr:from>
    <xdr:to>
      <xdr:col>3</xdr:col>
      <xdr:colOff>904875</xdr:colOff>
      <xdr:row>35</xdr:row>
      <xdr:rowOff>250254</xdr:rowOff>
    </xdr:to>
    <xdr:cxnSp macro="">
      <xdr:nvCxnSpPr>
        <xdr:cNvPr id="117" name="直線コネクタ 116"/>
        <xdr:cNvCxnSpPr/>
      </xdr:nvCxnSpPr>
      <xdr:spPr bwMode="auto">
        <a:xfrm>
          <a:off x="3606800" y="6828637"/>
          <a:ext cx="698500" cy="3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181349</xdr:rowOff>
    </xdr:from>
    <xdr:to>
      <xdr:col>3</xdr:col>
      <xdr:colOff>206375</xdr:colOff>
      <xdr:row>35</xdr:row>
      <xdr:rowOff>218287</xdr:rowOff>
    </xdr:to>
    <xdr:cxnSp macro="">
      <xdr:nvCxnSpPr>
        <xdr:cNvPr id="120" name="直線コネクタ 119"/>
        <xdr:cNvCxnSpPr/>
      </xdr:nvCxnSpPr>
      <xdr:spPr bwMode="auto">
        <a:xfrm>
          <a:off x="2908300" y="6791699"/>
          <a:ext cx="698500" cy="3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208959</xdr:rowOff>
    </xdr:from>
    <xdr:to>
      <xdr:col>5</xdr:col>
      <xdr:colOff>34925</xdr:colOff>
      <xdr:row>35</xdr:row>
      <xdr:rowOff>310559</xdr:rowOff>
    </xdr:to>
    <xdr:sp macro="" textlink="">
      <xdr:nvSpPr>
        <xdr:cNvPr id="130" name="円/楕円 129"/>
        <xdr:cNvSpPr/>
      </xdr:nvSpPr>
      <xdr:spPr bwMode="auto">
        <a:xfrm>
          <a:off x="5600700" y="681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54036</xdr:rowOff>
    </xdr:from>
    <xdr:ext cx="762000" cy="259045"/>
    <xdr:sp macro="" textlink="">
      <xdr:nvSpPr>
        <xdr:cNvPr id="131" name="人口1人当たり決算額の推移該当値テキスト445"/>
        <xdr:cNvSpPr txBox="1"/>
      </xdr:nvSpPr>
      <xdr:spPr>
        <a:xfrm>
          <a:off x="5740400" y="666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172612</xdr:rowOff>
    </xdr:from>
    <xdr:to>
      <xdr:col>4</xdr:col>
      <xdr:colOff>520700</xdr:colOff>
      <xdr:row>35</xdr:row>
      <xdr:rowOff>274212</xdr:rowOff>
    </xdr:to>
    <xdr:sp macro="" textlink="">
      <xdr:nvSpPr>
        <xdr:cNvPr id="132" name="円/楕円 131"/>
        <xdr:cNvSpPr/>
      </xdr:nvSpPr>
      <xdr:spPr bwMode="auto">
        <a:xfrm>
          <a:off x="4953000" y="67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284389</xdr:rowOff>
    </xdr:from>
    <xdr:ext cx="736600" cy="259045"/>
    <xdr:sp macro="" textlink="">
      <xdr:nvSpPr>
        <xdr:cNvPr id="133" name="テキスト ボックス 132"/>
        <xdr:cNvSpPr txBox="1"/>
      </xdr:nvSpPr>
      <xdr:spPr>
        <a:xfrm>
          <a:off x="4622800" y="6551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199454</xdr:rowOff>
    </xdr:from>
    <xdr:to>
      <xdr:col>3</xdr:col>
      <xdr:colOff>955675</xdr:colOff>
      <xdr:row>35</xdr:row>
      <xdr:rowOff>301054</xdr:rowOff>
    </xdr:to>
    <xdr:sp macro="" textlink="">
      <xdr:nvSpPr>
        <xdr:cNvPr id="134" name="円/楕円 133"/>
        <xdr:cNvSpPr/>
      </xdr:nvSpPr>
      <xdr:spPr bwMode="auto">
        <a:xfrm>
          <a:off x="4254500" y="680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311231</xdr:rowOff>
    </xdr:from>
    <xdr:ext cx="762000" cy="259045"/>
    <xdr:sp macro="" textlink="">
      <xdr:nvSpPr>
        <xdr:cNvPr id="135" name="テキスト ボックス 134"/>
        <xdr:cNvSpPr txBox="1"/>
      </xdr:nvSpPr>
      <xdr:spPr>
        <a:xfrm>
          <a:off x="3924300" y="65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167487</xdr:rowOff>
    </xdr:from>
    <xdr:to>
      <xdr:col>3</xdr:col>
      <xdr:colOff>257175</xdr:colOff>
      <xdr:row>35</xdr:row>
      <xdr:rowOff>269087</xdr:rowOff>
    </xdr:to>
    <xdr:sp macro="" textlink="">
      <xdr:nvSpPr>
        <xdr:cNvPr id="136" name="円/楕円 135"/>
        <xdr:cNvSpPr/>
      </xdr:nvSpPr>
      <xdr:spPr bwMode="auto">
        <a:xfrm>
          <a:off x="3556000" y="677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279264</xdr:rowOff>
    </xdr:from>
    <xdr:ext cx="762000" cy="259045"/>
    <xdr:sp macro="" textlink="">
      <xdr:nvSpPr>
        <xdr:cNvPr id="137" name="テキスト ボックス 136"/>
        <xdr:cNvSpPr txBox="1"/>
      </xdr:nvSpPr>
      <xdr:spPr>
        <a:xfrm>
          <a:off x="3225800" y="654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130549</xdr:rowOff>
    </xdr:from>
    <xdr:to>
      <xdr:col>2</xdr:col>
      <xdr:colOff>692150</xdr:colOff>
      <xdr:row>35</xdr:row>
      <xdr:rowOff>232149</xdr:rowOff>
    </xdr:to>
    <xdr:sp macro="" textlink="">
      <xdr:nvSpPr>
        <xdr:cNvPr id="138" name="円/楕円 137"/>
        <xdr:cNvSpPr/>
      </xdr:nvSpPr>
      <xdr:spPr bwMode="auto">
        <a:xfrm>
          <a:off x="2857500" y="67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242326</xdr:rowOff>
    </xdr:from>
    <xdr:ext cx="762000" cy="259045"/>
    <xdr:sp macro="" textlink="">
      <xdr:nvSpPr>
        <xdr:cNvPr id="139" name="テキスト ボックス 138"/>
        <xdr:cNvSpPr txBox="1"/>
      </xdr:nvSpPr>
      <xdr:spPr>
        <a:xfrm>
          <a:off x="2527300" y="650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83830</xdr:rowOff>
    </xdr:from>
    <xdr:to>
      <xdr:col>6</xdr:col>
      <xdr:colOff>511175</xdr:colOff>
      <xdr:row>34</xdr:row>
      <xdr:rowOff>122281</xdr:rowOff>
    </xdr:to>
    <xdr:cxnSp macro="">
      <xdr:nvCxnSpPr>
        <xdr:cNvPr id="59" name="直線コネクタ 58"/>
        <xdr:cNvCxnSpPr/>
      </xdr:nvCxnSpPr>
      <xdr:spPr>
        <a:xfrm flipV="1">
          <a:off x="3797300" y="5913130"/>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122281</xdr:rowOff>
    </xdr:from>
    <xdr:to>
      <xdr:col>5</xdr:col>
      <xdr:colOff>358775</xdr:colOff>
      <xdr:row>34</xdr:row>
      <xdr:rowOff>141300</xdr:rowOff>
    </xdr:to>
    <xdr:cxnSp macro="">
      <xdr:nvCxnSpPr>
        <xdr:cNvPr id="62" name="直線コネクタ 61"/>
        <xdr:cNvCxnSpPr/>
      </xdr:nvCxnSpPr>
      <xdr:spPr>
        <a:xfrm flipV="1">
          <a:off x="2908300" y="5951581"/>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138351</xdr:rowOff>
    </xdr:from>
    <xdr:to>
      <xdr:col>4</xdr:col>
      <xdr:colOff>155575</xdr:colOff>
      <xdr:row>34</xdr:row>
      <xdr:rowOff>141300</xdr:rowOff>
    </xdr:to>
    <xdr:cxnSp macro="">
      <xdr:nvCxnSpPr>
        <xdr:cNvPr id="65" name="直線コネクタ 64"/>
        <xdr:cNvCxnSpPr/>
      </xdr:nvCxnSpPr>
      <xdr:spPr>
        <a:xfrm>
          <a:off x="2019300" y="5967651"/>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40693</xdr:rowOff>
    </xdr:from>
    <xdr:to>
      <xdr:col>2</xdr:col>
      <xdr:colOff>638175</xdr:colOff>
      <xdr:row>34</xdr:row>
      <xdr:rowOff>138351</xdr:rowOff>
    </xdr:to>
    <xdr:cxnSp macro="">
      <xdr:nvCxnSpPr>
        <xdr:cNvPr id="68" name="直線コネクタ 67"/>
        <xdr:cNvCxnSpPr/>
      </xdr:nvCxnSpPr>
      <xdr:spPr>
        <a:xfrm>
          <a:off x="1130300" y="5869993"/>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33030</xdr:rowOff>
    </xdr:from>
    <xdr:to>
      <xdr:col>6</xdr:col>
      <xdr:colOff>561975</xdr:colOff>
      <xdr:row>34</xdr:row>
      <xdr:rowOff>134630</xdr:rowOff>
    </xdr:to>
    <xdr:sp macro="" textlink="">
      <xdr:nvSpPr>
        <xdr:cNvPr id="78" name="円/楕円 77"/>
        <xdr:cNvSpPr/>
      </xdr:nvSpPr>
      <xdr:spPr>
        <a:xfrm>
          <a:off x="4584700" y="58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55907</xdr:rowOff>
    </xdr:from>
    <xdr:ext cx="534377" cy="259045"/>
    <xdr:sp macro="" textlink="">
      <xdr:nvSpPr>
        <xdr:cNvPr id="79" name="人件費該当値テキスト"/>
        <xdr:cNvSpPr txBox="1"/>
      </xdr:nvSpPr>
      <xdr:spPr>
        <a:xfrm>
          <a:off x="4686300" y="57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71481</xdr:rowOff>
    </xdr:from>
    <xdr:to>
      <xdr:col>5</xdr:col>
      <xdr:colOff>409575</xdr:colOff>
      <xdr:row>35</xdr:row>
      <xdr:rowOff>1631</xdr:rowOff>
    </xdr:to>
    <xdr:sp macro="" textlink="">
      <xdr:nvSpPr>
        <xdr:cNvPr id="80" name="円/楕円 79"/>
        <xdr:cNvSpPr/>
      </xdr:nvSpPr>
      <xdr:spPr>
        <a:xfrm>
          <a:off x="3746500" y="59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18158</xdr:rowOff>
    </xdr:from>
    <xdr:ext cx="534377" cy="259045"/>
    <xdr:sp macro="" textlink="">
      <xdr:nvSpPr>
        <xdr:cNvPr id="81" name="テキスト ボックス 80"/>
        <xdr:cNvSpPr txBox="1"/>
      </xdr:nvSpPr>
      <xdr:spPr>
        <a:xfrm>
          <a:off x="3530111" y="56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90500</xdr:rowOff>
    </xdr:from>
    <xdr:to>
      <xdr:col>4</xdr:col>
      <xdr:colOff>206375</xdr:colOff>
      <xdr:row>35</xdr:row>
      <xdr:rowOff>20650</xdr:rowOff>
    </xdr:to>
    <xdr:sp macro="" textlink="">
      <xdr:nvSpPr>
        <xdr:cNvPr id="82" name="円/楕円 81"/>
        <xdr:cNvSpPr/>
      </xdr:nvSpPr>
      <xdr:spPr>
        <a:xfrm>
          <a:off x="2857500" y="59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37177</xdr:rowOff>
    </xdr:from>
    <xdr:ext cx="534377" cy="259045"/>
    <xdr:sp macro="" textlink="">
      <xdr:nvSpPr>
        <xdr:cNvPr id="83" name="テキスト ボックス 82"/>
        <xdr:cNvSpPr txBox="1"/>
      </xdr:nvSpPr>
      <xdr:spPr>
        <a:xfrm>
          <a:off x="2641111" y="56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87551</xdr:rowOff>
    </xdr:from>
    <xdr:to>
      <xdr:col>3</xdr:col>
      <xdr:colOff>3175</xdr:colOff>
      <xdr:row>35</xdr:row>
      <xdr:rowOff>17701</xdr:rowOff>
    </xdr:to>
    <xdr:sp macro="" textlink="">
      <xdr:nvSpPr>
        <xdr:cNvPr id="84" name="円/楕円 83"/>
        <xdr:cNvSpPr/>
      </xdr:nvSpPr>
      <xdr:spPr>
        <a:xfrm>
          <a:off x="1968500" y="59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34228</xdr:rowOff>
    </xdr:from>
    <xdr:ext cx="534377" cy="259045"/>
    <xdr:sp macro="" textlink="">
      <xdr:nvSpPr>
        <xdr:cNvPr id="85" name="テキスト ボックス 84"/>
        <xdr:cNvSpPr txBox="1"/>
      </xdr:nvSpPr>
      <xdr:spPr>
        <a:xfrm>
          <a:off x="1752111" y="56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161343</xdr:rowOff>
    </xdr:from>
    <xdr:to>
      <xdr:col>1</xdr:col>
      <xdr:colOff>485775</xdr:colOff>
      <xdr:row>34</xdr:row>
      <xdr:rowOff>91493</xdr:rowOff>
    </xdr:to>
    <xdr:sp macro="" textlink="">
      <xdr:nvSpPr>
        <xdr:cNvPr id="86" name="円/楕円 85"/>
        <xdr:cNvSpPr/>
      </xdr:nvSpPr>
      <xdr:spPr>
        <a:xfrm>
          <a:off x="1079500" y="58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108020</xdr:rowOff>
    </xdr:from>
    <xdr:ext cx="534377" cy="259045"/>
    <xdr:sp macro="" textlink="">
      <xdr:nvSpPr>
        <xdr:cNvPr id="87" name="テキスト ボックス 86"/>
        <xdr:cNvSpPr txBox="1"/>
      </xdr:nvSpPr>
      <xdr:spPr>
        <a:xfrm>
          <a:off x="863111" y="55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141262</xdr:rowOff>
    </xdr:from>
    <xdr:to>
      <xdr:col>6</xdr:col>
      <xdr:colOff>511175</xdr:colOff>
      <xdr:row>58</xdr:row>
      <xdr:rowOff>145503</xdr:rowOff>
    </xdr:to>
    <xdr:cxnSp macro="">
      <xdr:nvCxnSpPr>
        <xdr:cNvPr id="116" name="直線コネクタ 115"/>
        <xdr:cNvCxnSpPr/>
      </xdr:nvCxnSpPr>
      <xdr:spPr>
        <a:xfrm flipV="1">
          <a:off x="3797300" y="10085362"/>
          <a:ext cx="8382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145503</xdr:rowOff>
    </xdr:from>
    <xdr:to>
      <xdr:col>5</xdr:col>
      <xdr:colOff>358775</xdr:colOff>
      <xdr:row>58</xdr:row>
      <xdr:rowOff>149557</xdr:rowOff>
    </xdr:to>
    <xdr:cxnSp macro="">
      <xdr:nvCxnSpPr>
        <xdr:cNvPr id="119" name="直線コネクタ 118"/>
        <xdr:cNvCxnSpPr/>
      </xdr:nvCxnSpPr>
      <xdr:spPr>
        <a:xfrm flipV="1">
          <a:off x="2908300" y="1008960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149557</xdr:rowOff>
    </xdr:from>
    <xdr:to>
      <xdr:col>4</xdr:col>
      <xdr:colOff>155575</xdr:colOff>
      <xdr:row>58</xdr:row>
      <xdr:rowOff>149652</xdr:rowOff>
    </xdr:to>
    <xdr:cxnSp macro="">
      <xdr:nvCxnSpPr>
        <xdr:cNvPr id="122" name="直線コネクタ 121"/>
        <xdr:cNvCxnSpPr/>
      </xdr:nvCxnSpPr>
      <xdr:spPr>
        <a:xfrm flipV="1">
          <a:off x="2019300" y="10093657"/>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147629</xdr:rowOff>
    </xdr:from>
    <xdr:to>
      <xdr:col>2</xdr:col>
      <xdr:colOff>638175</xdr:colOff>
      <xdr:row>58</xdr:row>
      <xdr:rowOff>149652</xdr:rowOff>
    </xdr:to>
    <xdr:cxnSp macro="">
      <xdr:nvCxnSpPr>
        <xdr:cNvPr id="125" name="直線コネクタ 124"/>
        <xdr:cNvCxnSpPr/>
      </xdr:nvCxnSpPr>
      <xdr:spPr>
        <a:xfrm>
          <a:off x="1130300" y="10091729"/>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90462</xdr:rowOff>
    </xdr:from>
    <xdr:to>
      <xdr:col>6</xdr:col>
      <xdr:colOff>561975</xdr:colOff>
      <xdr:row>59</xdr:row>
      <xdr:rowOff>20612</xdr:rowOff>
    </xdr:to>
    <xdr:sp macro="" textlink="">
      <xdr:nvSpPr>
        <xdr:cNvPr id="135" name="円/楕円 134"/>
        <xdr:cNvSpPr/>
      </xdr:nvSpPr>
      <xdr:spPr>
        <a:xfrm>
          <a:off x="45847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94703</xdr:rowOff>
    </xdr:from>
    <xdr:to>
      <xdr:col>5</xdr:col>
      <xdr:colOff>409575</xdr:colOff>
      <xdr:row>59</xdr:row>
      <xdr:rowOff>24853</xdr:rowOff>
    </xdr:to>
    <xdr:sp macro="" textlink="">
      <xdr:nvSpPr>
        <xdr:cNvPr id="137" name="円/楕円 136"/>
        <xdr:cNvSpPr/>
      </xdr:nvSpPr>
      <xdr:spPr>
        <a:xfrm>
          <a:off x="3746500" y="100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15980</xdr:rowOff>
    </xdr:from>
    <xdr:ext cx="534377" cy="259045"/>
    <xdr:sp macro="" textlink="">
      <xdr:nvSpPr>
        <xdr:cNvPr id="138" name="テキスト ボックス 137"/>
        <xdr:cNvSpPr txBox="1"/>
      </xdr:nvSpPr>
      <xdr:spPr>
        <a:xfrm>
          <a:off x="3530111" y="101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98757</xdr:rowOff>
    </xdr:from>
    <xdr:to>
      <xdr:col>4</xdr:col>
      <xdr:colOff>206375</xdr:colOff>
      <xdr:row>59</xdr:row>
      <xdr:rowOff>28907</xdr:rowOff>
    </xdr:to>
    <xdr:sp macro="" textlink="">
      <xdr:nvSpPr>
        <xdr:cNvPr id="139" name="円/楕円 138"/>
        <xdr:cNvSpPr/>
      </xdr:nvSpPr>
      <xdr:spPr>
        <a:xfrm>
          <a:off x="2857500" y="100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20034</xdr:rowOff>
    </xdr:from>
    <xdr:ext cx="534377" cy="259045"/>
    <xdr:sp macro="" textlink="">
      <xdr:nvSpPr>
        <xdr:cNvPr id="140" name="テキスト ボックス 139"/>
        <xdr:cNvSpPr txBox="1"/>
      </xdr:nvSpPr>
      <xdr:spPr>
        <a:xfrm>
          <a:off x="2641111" y="101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98852</xdr:rowOff>
    </xdr:from>
    <xdr:to>
      <xdr:col>3</xdr:col>
      <xdr:colOff>3175</xdr:colOff>
      <xdr:row>59</xdr:row>
      <xdr:rowOff>29002</xdr:rowOff>
    </xdr:to>
    <xdr:sp macro="" textlink="">
      <xdr:nvSpPr>
        <xdr:cNvPr id="141" name="円/楕円 140"/>
        <xdr:cNvSpPr/>
      </xdr:nvSpPr>
      <xdr:spPr>
        <a:xfrm>
          <a:off x="1968500" y="10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20129</xdr:rowOff>
    </xdr:from>
    <xdr:ext cx="534377" cy="259045"/>
    <xdr:sp macro="" textlink="">
      <xdr:nvSpPr>
        <xdr:cNvPr id="142" name="テキスト ボックス 141"/>
        <xdr:cNvSpPr txBox="1"/>
      </xdr:nvSpPr>
      <xdr:spPr>
        <a:xfrm>
          <a:off x="1752111" y="101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96829</xdr:rowOff>
    </xdr:from>
    <xdr:to>
      <xdr:col>1</xdr:col>
      <xdr:colOff>485775</xdr:colOff>
      <xdr:row>59</xdr:row>
      <xdr:rowOff>26979</xdr:rowOff>
    </xdr:to>
    <xdr:sp macro="" textlink="">
      <xdr:nvSpPr>
        <xdr:cNvPr id="143" name="円/楕円 142"/>
        <xdr:cNvSpPr/>
      </xdr:nvSpPr>
      <xdr:spPr>
        <a:xfrm>
          <a:off x="1079500" y="1004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18106</xdr:rowOff>
    </xdr:from>
    <xdr:ext cx="534377" cy="259045"/>
    <xdr:sp macro="" textlink="">
      <xdr:nvSpPr>
        <xdr:cNvPr id="144" name="テキスト ボックス 143"/>
        <xdr:cNvSpPr txBox="1"/>
      </xdr:nvSpPr>
      <xdr:spPr>
        <a:xfrm>
          <a:off x="863111" y="1013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135345</xdr:rowOff>
    </xdr:from>
    <xdr:to>
      <xdr:col>6</xdr:col>
      <xdr:colOff>511175</xdr:colOff>
      <xdr:row>78</xdr:row>
      <xdr:rowOff>158859</xdr:rowOff>
    </xdr:to>
    <xdr:cxnSp macro="">
      <xdr:nvCxnSpPr>
        <xdr:cNvPr id="175" name="直線コネクタ 174"/>
        <xdr:cNvCxnSpPr/>
      </xdr:nvCxnSpPr>
      <xdr:spPr>
        <a:xfrm flipV="1">
          <a:off x="3797300" y="13508445"/>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153090</xdr:rowOff>
    </xdr:from>
    <xdr:to>
      <xdr:col>5</xdr:col>
      <xdr:colOff>358775</xdr:colOff>
      <xdr:row>78</xdr:row>
      <xdr:rowOff>158859</xdr:rowOff>
    </xdr:to>
    <xdr:cxnSp macro="">
      <xdr:nvCxnSpPr>
        <xdr:cNvPr id="178" name="直線コネクタ 177"/>
        <xdr:cNvCxnSpPr/>
      </xdr:nvCxnSpPr>
      <xdr:spPr>
        <a:xfrm>
          <a:off x="2908300" y="13526190"/>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153090</xdr:rowOff>
    </xdr:from>
    <xdr:to>
      <xdr:col>4</xdr:col>
      <xdr:colOff>155575</xdr:colOff>
      <xdr:row>78</xdr:row>
      <xdr:rowOff>157662</xdr:rowOff>
    </xdr:to>
    <xdr:cxnSp macro="">
      <xdr:nvCxnSpPr>
        <xdr:cNvPr id="181" name="直線コネクタ 180"/>
        <xdr:cNvCxnSpPr/>
      </xdr:nvCxnSpPr>
      <xdr:spPr>
        <a:xfrm flipV="1">
          <a:off x="2019300" y="13526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156355</xdr:rowOff>
    </xdr:from>
    <xdr:to>
      <xdr:col>2</xdr:col>
      <xdr:colOff>638175</xdr:colOff>
      <xdr:row>78</xdr:row>
      <xdr:rowOff>157662</xdr:rowOff>
    </xdr:to>
    <xdr:cxnSp macro="">
      <xdr:nvCxnSpPr>
        <xdr:cNvPr id="184" name="直線コネクタ 183"/>
        <xdr:cNvCxnSpPr/>
      </xdr:nvCxnSpPr>
      <xdr:spPr>
        <a:xfrm>
          <a:off x="1130300" y="1352945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84545</xdr:rowOff>
    </xdr:from>
    <xdr:to>
      <xdr:col>6</xdr:col>
      <xdr:colOff>561975</xdr:colOff>
      <xdr:row>79</xdr:row>
      <xdr:rowOff>14695</xdr:rowOff>
    </xdr:to>
    <xdr:sp macro="" textlink="">
      <xdr:nvSpPr>
        <xdr:cNvPr id="194" name="円/楕円 193"/>
        <xdr:cNvSpPr/>
      </xdr:nvSpPr>
      <xdr:spPr>
        <a:xfrm>
          <a:off x="45847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170922</xdr:rowOff>
    </xdr:from>
    <xdr:ext cx="469744" cy="259045"/>
    <xdr:sp macro="" textlink="">
      <xdr:nvSpPr>
        <xdr:cNvPr id="195" name="維持補修費該当値テキスト"/>
        <xdr:cNvSpPr txBox="1"/>
      </xdr:nvSpPr>
      <xdr:spPr>
        <a:xfrm>
          <a:off x="4686300" y="13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108059</xdr:rowOff>
    </xdr:from>
    <xdr:to>
      <xdr:col>5</xdr:col>
      <xdr:colOff>409575</xdr:colOff>
      <xdr:row>79</xdr:row>
      <xdr:rowOff>38209</xdr:rowOff>
    </xdr:to>
    <xdr:sp macro="" textlink="">
      <xdr:nvSpPr>
        <xdr:cNvPr id="196" name="円/楕円 195"/>
        <xdr:cNvSpPr/>
      </xdr:nvSpPr>
      <xdr:spPr>
        <a:xfrm>
          <a:off x="3746500" y="13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29336</xdr:rowOff>
    </xdr:from>
    <xdr:ext cx="469744" cy="259045"/>
    <xdr:sp macro="" textlink="">
      <xdr:nvSpPr>
        <xdr:cNvPr id="197" name="テキスト ボックス 196"/>
        <xdr:cNvSpPr txBox="1"/>
      </xdr:nvSpPr>
      <xdr:spPr>
        <a:xfrm>
          <a:off x="3562427" y="1357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102290</xdr:rowOff>
    </xdr:from>
    <xdr:to>
      <xdr:col>4</xdr:col>
      <xdr:colOff>206375</xdr:colOff>
      <xdr:row>79</xdr:row>
      <xdr:rowOff>32440</xdr:rowOff>
    </xdr:to>
    <xdr:sp macro="" textlink="">
      <xdr:nvSpPr>
        <xdr:cNvPr id="198" name="円/楕円 197"/>
        <xdr:cNvSpPr/>
      </xdr:nvSpPr>
      <xdr:spPr>
        <a:xfrm>
          <a:off x="2857500" y="134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23567</xdr:rowOff>
    </xdr:from>
    <xdr:ext cx="469744" cy="259045"/>
    <xdr:sp macro="" textlink="">
      <xdr:nvSpPr>
        <xdr:cNvPr id="199" name="テキスト ボックス 198"/>
        <xdr:cNvSpPr txBox="1"/>
      </xdr:nvSpPr>
      <xdr:spPr>
        <a:xfrm>
          <a:off x="2673427" y="135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106862</xdr:rowOff>
    </xdr:from>
    <xdr:to>
      <xdr:col>3</xdr:col>
      <xdr:colOff>3175</xdr:colOff>
      <xdr:row>79</xdr:row>
      <xdr:rowOff>37012</xdr:rowOff>
    </xdr:to>
    <xdr:sp macro="" textlink="">
      <xdr:nvSpPr>
        <xdr:cNvPr id="200" name="円/楕円 199"/>
        <xdr:cNvSpPr/>
      </xdr:nvSpPr>
      <xdr:spPr>
        <a:xfrm>
          <a:off x="1968500" y="134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28139</xdr:rowOff>
    </xdr:from>
    <xdr:ext cx="469744" cy="259045"/>
    <xdr:sp macro="" textlink="">
      <xdr:nvSpPr>
        <xdr:cNvPr id="201" name="テキスト ボックス 200"/>
        <xdr:cNvSpPr txBox="1"/>
      </xdr:nvSpPr>
      <xdr:spPr>
        <a:xfrm>
          <a:off x="1784427" y="13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105555</xdr:rowOff>
    </xdr:from>
    <xdr:to>
      <xdr:col>1</xdr:col>
      <xdr:colOff>485775</xdr:colOff>
      <xdr:row>79</xdr:row>
      <xdr:rowOff>35705</xdr:rowOff>
    </xdr:to>
    <xdr:sp macro="" textlink="">
      <xdr:nvSpPr>
        <xdr:cNvPr id="202" name="円/楕円 201"/>
        <xdr:cNvSpPr/>
      </xdr:nvSpPr>
      <xdr:spPr>
        <a:xfrm>
          <a:off x="1079500" y="134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26832</xdr:rowOff>
    </xdr:from>
    <xdr:ext cx="469744" cy="259045"/>
    <xdr:sp macro="" textlink="">
      <xdr:nvSpPr>
        <xdr:cNvPr id="203" name="テキスト ボックス 202"/>
        <xdr:cNvSpPr txBox="1"/>
      </xdr:nvSpPr>
      <xdr:spPr>
        <a:xfrm>
          <a:off x="895427" y="135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48913</xdr:rowOff>
    </xdr:from>
    <xdr:to>
      <xdr:col>6</xdr:col>
      <xdr:colOff>511175</xdr:colOff>
      <xdr:row>97</xdr:row>
      <xdr:rowOff>49566</xdr:rowOff>
    </xdr:to>
    <xdr:cxnSp macro="">
      <xdr:nvCxnSpPr>
        <xdr:cNvPr id="235" name="直線コネクタ 234"/>
        <xdr:cNvCxnSpPr/>
      </xdr:nvCxnSpPr>
      <xdr:spPr>
        <a:xfrm flipV="1">
          <a:off x="3797300" y="16508113"/>
          <a:ext cx="8382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49566</xdr:rowOff>
    </xdr:from>
    <xdr:to>
      <xdr:col>5</xdr:col>
      <xdr:colOff>358775</xdr:colOff>
      <xdr:row>97</xdr:row>
      <xdr:rowOff>169777</xdr:rowOff>
    </xdr:to>
    <xdr:cxnSp macro="">
      <xdr:nvCxnSpPr>
        <xdr:cNvPr id="238" name="直線コネクタ 237"/>
        <xdr:cNvCxnSpPr/>
      </xdr:nvCxnSpPr>
      <xdr:spPr>
        <a:xfrm flipV="1">
          <a:off x="2908300" y="16680216"/>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169777</xdr:rowOff>
    </xdr:from>
    <xdr:to>
      <xdr:col>4</xdr:col>
      <xdr:colOff>155575</xdr:colOff>
      <xdr:row>98</xdr:row>
      <xdr:rowOff>34609</xdr:rowOff>
    </xdr:to>
    <xdr:cxnSp macro="">
      <xdr:nvCxnSpPr>
        <xdr:cNvPr id="241" name="直線コネクタ 240"/>
        <xdr:cNvCxnSpPr/>
      </xdr:nvCxnSpPr>
      <xdr:spPr>
        <a:xfrm flipV="1">
          <a:off x="2019300" y="16800427"/>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34609</xdr:rowOff>
    </xdr:from>
    <xdr:to>
      <xdr:col>2</xdr:col>
      <xdr:colOff>638175</xdr:colOff>
      <xdr:row>98</xdr:row>
      <xdr:rowOff>46726</xdr:rowOff>
    </xdr:to>
    <xdr:cxnSp macro="">
      <xdr:nvCxnSpPr>
        <xdr:cNvPr id="244" name="直線コネクタ 243"/>
        <xdr:cNvCxnSpPr/>
      </xdr:nvCxnSpPr>
      <xdr:spPr>
        <a:xfrm flipV="1">
          <a:off x="1130300" y="16836709"/>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169563</xdr:rowOff>
    </xdr:from>
    <xdr:to>
      <xdr:col>6</xdr:col>
      <xdr:colOff>561975</xdr:colOff>
      <xdr:row>96</xdr:row>
      <xdr:rowOff>99713</xdr:rowOff>
    </xdr:to>
    <xdr:sp macro="" textlink="">
      <xdr:nvSpPr>
        <xdr:cNvPr id="254" name="円/楕円 253"/>
        <xdr:cNvSpPr/>
      </xdr:nvSpPr>
      <xdr:spPr>
        <a:xfrm>
          <a:off x="4584700" y="16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20990</xdr:rowOff>
    </xdr:from>
    <xdr:ext cx="534377" cy="259045"/>
    <xdr:sp macro="" textlink="">
      <xdr:nvSpPr>
        <xdr:cNvPr id="255" name="扶助費該当値テキスト"/>
        <xdr:cNvSpPr txBox="1"/>
      </xdr:nvSpPr>
      <xdr:spPr>
        <a:xfrm>
          <a:off x="4686300" y="163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170216</xdr:rowOff>
    </xdr:from>
    <xdr:to>
      <xdr:col>5</xdr:col>
      <xdr:colOff>409575</xdr:colOff>
      <xdr:row>97</xdr:row>
      <xdr:rowOff>100366</xdr:rowOff>
    </xdr:to>
    <xdr:sp macro="" textlink="">
      <xdr:nvSpPr>
        <xdr:cNvPr id="256" name="円/楕円 255"/>
        <xdr:cNvSpPr/>
      </xdr:nvSpPr>
      <xdr:spPr>
        <a:xfrm>
          <a:off x="3746500" y="16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91493</xdr:rowOff>
    </xdr:from>
    <xdr:ext cx="534377" cy="259045"/>
    <xdr:sp macro="" textlink="">
      <xdr:nvSpPr>
        <xdr:cNvPr id="257" name="テキスト ボックス 256"/>
        <xdr:cNvSpPr txBox="1"/>
      </xdr:nvSpPr>
      <xdr:spPr>
        <a:xfrm>
          <a:off x="3530111" y="167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118977</xdr:rowOff>
    </xdr:from>
    <xdr:to>
      <xdr:col>4</xdr:col>
      <xdr:colOff>206375</xdr:colOff>
      <xdr:row>98</xdr:row>
      <xdr:rowOff>49127</xdr:rowOff>
    </xdr:to>
    <xdr:sp macro="" textlink="">
      <xdr:nvSpPr>
        <xdr:cNvPr id="258" name="円/楕円 257"/>
        <xdr:cNvSpPr/>
      </xdr:nvSpPr>
      <xdr:spPr>
        <a:xfrm>
          <a:off x="2857500" y="16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40254</xdr:rowOff>
    </xdr:from>
    <xdr:ext cx="534377" cy="259045"/>
    <xdr:sp macro="" textlink="">
      <xdr:nvSpPr>
        <xdr:cNvPr id="259" name="テキスト ボックス 258"/>
        <xdr:cNvSpPr txBox="1"/>
      </xdr:nvSpPr>
      <xdr:spPr>
        <a:xfrm>
          <a:off x="2641111" y="168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155259</xdr:rowOff>
    </xdr:from>
    <xdr:to>
      <xdr:col>3</xdr:col>
      <xdr:colOff>3175</xdr:colOff>
      <xdr:row>98</xdr:row>
      <xdr:rowOff>85409</xdr:rowOff>
    </xdr:to>
    <xdr:sp macro="" textlink="">
      <xdr:nvSpPr>
        <xdr:cNvPr id="260" name="円/楕円 259"/>
        <xdr:cNvSpPr/>
      </xdr:nvSpPr>
      <xdr:spPr>
        <a:xfrm>
          <a:off x="1968500" y="167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76536</xdr:rowOff>
    </xdr:from>
    <xdr:ext cx="534377" cy="259045"/>
    <xdr:sp macro="" textlink="">
      <xdr:nvSpPr>
        <xdr:cNvPr id="261" name="テキスト ボックス 260"/>
        <xdr:cNvSpPr txBox="1"/>
      </xdr:nvSpPr>
      <xdr:spPr>
        <a:xfrm>
          <a:off x="1752111" y="168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167376</xdr:rowOff>
    </xdr:from>
    <xdr:to>
      <xdr:col>1</xdr:col>
      <xdr:colOff>485775</xdr:colOff>
      <xdr:row>98</xdr:row>
      <xdr:rowOff>97526</xdr:rowOff>
    </xdr:to>
    <xdr:sp macro="" textlink="">
      <xdr:nvSpPr>
        <xdr:cNvPr id="262" name="円/楕円 261"/>
        <xdr:cNvSpPr/>
      </xdr:nvSpPr>
      <xdr:spPr>
        <a:xfrm>
          <a:off x="1079500" y="167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88653</xdr:rowOff>
    </xdr:from>
    <xdr:ext cx="534377" cy="259045"/>
    <xdr:sp macro="" textlink="">
      <xdr:nvSpPr>
        <xdr:cNvPr id="263" name="テキスト ボックス 262"/>
        <xdr:cNvSpPr txBox="1"/>
      </xdr:nvSpPr>
      <xdr:spPr>
        <a:xfrm>
          <a:off x="863111" y="168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96838</xdr:rowOff>
    </xdr:from>
    <xdr:to>
      <xdr:col>15</xdr:col>
      <xdr:colOff>180975</xdr:colOff>
      <xdr:row>38</xdr:row>
      <xdr:rowOff>114472</xdr:rowOff>
    </xdr:to>
    <xdr:cxnSp macro="">
      <xdr:nvCxnSpPr>
        <xdr:cNvPr id="295" name="直線コネクタ 294"/>
        <xdr:cNvCxnSpPr/>
      </xdr:nvCxnSpPr>
      <xdr:spPr>
        <a:xfrm flipV="1">
          <a:off x="9639300" y="6611938"/>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114472</xdr:rowOff>
    </xdr:from>
    <xdr:to>
      <xdr:col>14</xdr:col>
      <xdr:colOff>28575</xdr:colOff>
      <xdr:row>38</xdr:row>
      <xdr:rowOff>169140</xdr:rowOff>
    </xdr:to>
    <xdr:cxnSp macro="">
      <xdr:nvCxnSpPr>
        <xdr:cNvPr id="298" name="直線コネクタ 297"/>
        <xdr:cNvCxnSpPr/>
      </xdr:nvCxnSpPr>
      <xdr:spPr>
        <a:xfrm flipV="1">
          <a:off x="8750300" y="6629572"/>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169140</xdr:rowOff>
    </xdr:from>
    <xdr:to>
      <xdr:col>12</xdr:col>
      <xdr:colOff>511175</xdr:colOff>
      <xdr:row>39</xdr:row>
      <xdr:rowOff>22673</xdr:rowOff>
    </xdr:to>
    <xdr:cxnSp macro="">
      <xdr:nvCxnSpPr>
        <xdr:cNvPr id="301" name="直線コネクタ 300"/>
        <xdr:cNvCxnSpPr/>
      </xdr:nvCxnSpPr>
      <xdr:spPr>
        <a:xfrm flipV="1">
          <a:off x="7861300" y="6684240"/>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16534</xdr:rowOff>
    </xdr:from>
    <xdr:to>
      <xdr:col>11</xdr:col>
      <xdr:colOff>307975</xdr:colOff>
      <xdr:row>39</xdr:row>
      <xdr:rowOff>22673</xdr:rowOff>
    </xdr:to>
    <xdr:cxnSp macro="">
      <xdr:nvCxnSpPr>
        <xdr:cNvPr id="304" name="直線コネクタ 303"/>
        <xdr:cNvCxnSpPr/>
      </xdr:nvCxnSpPr>
      <xdr:spPr>
        <a:xfrm>
          <a:off x="6972300" y="6703084"/>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46038</xdr:rowOff>
    </xdr:from>
    <xdr:to>
      <xdr:col>15</xdr:col>
      <xdr:colOff>231775</xdr:colOff>
      <xdr:row>38</xdr:row>
      <xdr:rowOff>147638</xdr:rowOff>
    </xdr:to>
    <xdr:sp macro="" textlink="">
      <xdr:nvSpPr>
        <xdr:cNvPr id="314" name="円/楕円 313"/>
        <xdr:cNvSpPr/>
      </xdr:nvSpPr>
      <xdr:spPr>
        <a:xfrm>
          <a:off x="10426700" y="6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24465</xdr:rowOff>
    </xdr:from>
    <xdr:ext cx="534377" cy="259045"/>
    <xdr:sp macro="" textlink="">
      <xdr:nvSpPr>
        <xdr:cNvPr id="315" name="補助費等該当値テキスト"/>
        <xdr:cNvSpPr txBox="1"/>
      </xdr:nvSpPr>
      <xdr:spPr>
        <a:xfrm>
          <a:off x="10528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63672</xdr:rowOff>
    </xdr:from>
    <xdr:to>
      <xdr:col>14</xdr:col>
      <xdr:colOff>79375</xdr:colOff>
      <xdr:row>38</xdr:row>
      <xdr:rowOff>165272</xdr:rowOff>
    </xdr:to>
    <xdr:sp macro="" textlink="">
      <xdr:nvSpPr>
        <xdr:cNvPr id="316" name="円/楕円 315"/>
        <xdr:cNvSpPr/>
      </xdr:nvSpPr>
      <xdr:spPr>
        <a:xfrm>
          <a:off x="9588500" y="6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156399</xdr:rowOff>
    </xdr:from>
    <xdr:ext cx="534377" cy="259045"/>
    <xdr:sp macro="" textlink="">
      <xdr:nvSpPr>
        <xdr:cNvPr id="317" name="テキスト ボックス 316"/>
        <xdr:cNvSpPr txBox="1"/>
      </xdr:nvSpPr>
      <xdr:spPr>
        <a:xfrm>
          <a:off x="9372111" y="66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118340</xdr:rowOff>
    </xdr:from>
    <xdr:to>
      <xdr:col>12</xdr:col>
      <xdr:colOff>561975</xdr:colOff>
      <xdr:row>39</xdr:row>
      <xdr:rowOff>48490</xdr:rowOff>
    </xdr:to>
    <xdr:sp macro="" textlink="">
      <xdr:nvSpPr>
        <xdr:cNvPr id="318" name="円/楕円 317"/>
        <xdr:cNvSpPr/>
      </xdr:nvSpPr>
      <xdr:spPr>
        <a:xfrm>
          <a:off x="8699500" y="6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39617</xdr:rowOff>
    </xdr:from>
    <xdr:ext cx="534377" cy="259045"/>
    <xdr:sp macro="" textlink="">
      <xdr:nvSpPr>
        <xdr:cNvPr id="319" name="テキスト ボックス 318"/>
        <xdr:cNvSpPr txBox="1"/>
      </xdr:nvSpPr>
      <xdr:spPr>
        <a:xfrm>
          <a:off x="8483111" y="67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143323</xdr:rowOff>
    </xdr:from>
    <xdr:to>
      <xdr:col>11</xdr:col>
      <xdr:colOff>358775</xdr:colOff>
      <xdr:row>39</xdr:row>
      <xdr:rowOff>73473</xdr:rowOff>
    </xdr:to>
    <xdr:sp macro="" textlink="">
      <xdr:nvSpPr>
        <xdr:cNvPr id="320" name="円/楕円 319"/>
        <xdr:cNvSpPr/>
      </xdr:nvSpPr>
      <xdr:spPr>
        <a:xfrm>
          <a:off x="7810500" y="66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64600</xdr:rowOff>
    </xdr:from>
    <xdr:ext cx="534377" cy="259045"/>
    <xdr:sp macro="" textlink="">
      <xdr:nvSpPr>
        <xdr:cNvPr id="321" name="テキスト ボックス 320"/>
        <xdr:cNvSpPr txBox="1"/>
      </xdr:nvSpPr>
      <xdr:spPr>
        <a:xfrm>
          <a:off x="7594111" y="67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137184</xdr:rowOff>
    </xdr:from>
    <xdr:to>
      <xdr:col>10</xdr:col>
      <xdr:colOff>155575</xdr:colOff>
      <xdr:row>39</xdr:row>
      <xdr:rowOff>67334</xdr:rowOff>
    </xdr:to>
    <xdr:sp macro="" textlink="">
      <xdr:nvSpPr>
        <xdr:cNvPr id="322" name="円/楕円 321"/>
        <xdr:cNvSpPr/>
      </xdr:nvSpPr>
      <xdr:spPr>
        <a:xfrm>
          <a:off x="6921500" y="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58461</xdr:rowOff>
    </xdr:from>
    <xdr:ext cx="534377" cy="259045"/>
    <xdr:sp macro="" textlink="">
      <xdr:nvSpPr>
        <xdr:cNvPr id="323" name="テキスト ボックス 322"/>
        <xdr:cNvSpPr txBox="1"/>
      </xdr:nvSpPr>
      <xdr:spPr>
        <a:xfrm>
          <a:off x="6705111" y="67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125961</xdr:rowOff>
    </xdr:from>
    <xdr:to>
      <xdr:col>15</xdr:col>
      <xdr:colOff>180975</xdr:colOff>
      <xdr:row>57</xdr:row>
      <xdr:rowOff>51743</xdr:rowOff>
    </xdr:to>
    <xdr:cxnSp macro="">
      <xdr:nvCxnSpPr>
        <xdr:cNvPr id="352" name="直線コネクタ 351"/>
        <xdr:cNvCxnSpPr/>
      </xdr:nvCxnSpPr>
      <xdr:spPr>
        <a:xfrm>
          <a:off x="9639300" y="9727161"/>
          <a:ext cx="8382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23510</xdr:rowOff>
    </xdr:from>
    <xdr:to>
      <xdr:col>14</xdr:col>
      <xdr:colOff>28575</xdr:colOff>
      <xdr:row>56</xdr:row>
      <xdr:rowOff>125961</xdr:rowOff>
    </xdr:to>
    <xdr:cxnSp macro="">
      <xdr:nvCxnSpPr>
        <xdr:cNvPr id="355" name="直線コネクタ 354"/>
        <xdr:cNvCxnSpPr/>
      </xdr:nvCxnSpPr>
      <xdr:spPr>
        <a:xfrm>
          <a:off x="8750300" y="9624710"/>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23510</xdr:rowOff>
    </xdr:from>
    <xdr:to>
      <xdr:col>12</xdr:col>
      <xdr:colOff>511175</xdr:colOff>
      <xdr:row>57</xdr:row>
      <xdr:rowOff>122639</xdr:rowOff>
    </xdr:to>
    <xdr:cxnSp macro="">
      <xdr:nvCxnSpPr>
        <xdr:cNvPr id="358" name="直線コネクタ 357"/>
        <xdr:cNvCxnSpPr/>
      </xdr:nvCxnSpPr>
      <xdr:spPr>
        <a:xfrm flipV="1">
          <a:off x="7861300" y="9624710"/>
          <a:ext cx="889000" cy="27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122639</xdr:rowOff>
    </xdr:from>
    <xdr:to>
      <xdr:col>11</xdr:col>
      <xdr:colOff>307975</xdr:colOff>
      <xdr:row>58</xdr:row>
      <xdr:rowOff>25507</xdr:rowOff>
    </xdr:to>
    <xdr:cxnSp macro="">
      <xdr:nvCxnSpPr>
        <xdr:cNvPr id="361" name="直線コネクタ 360"/>
        <xdr:cNvCxnSpPr/>
      </xdr:nvCxnSpPr>
      <xdr:spPr>
        <a:xfrm flipV="1">
          <a:off x="6972300" y="9895289"/>
          <a:ext cx="889000" cy="7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943</xdr:rowOff>
    </xdr:from>
    <xdr:to>
      <xdr:col>15</xdr:col>
      <xdr:colOff>231775</xdr:colOff>
      <xdr:row>57</xdr:row>
      <xdr:rowOff>102543</xdr:rowOff>
    </xdr:to>
    <xdr:sp macro="" textlink="">
      <xdr:nvSpPr>
        <xdr:cNvPr id="371" name="円/楕円 370"/>
        <xdr:cNvSpPr/>
      </xdr:nvSpPr>
      <xdr:spPr>
        <a:xfrm>
          <a:off x="10426700" y="97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150820</xdr:rowOff>
    </xdr:from>
    <xdr:ext cx="534377" cy="259045"/>
    <xdr:sp macro="" textlink="">
      <xdr:nvSpPr>
        <xdr:cNvPr id="372" name="普通建設事業費該当値テキスト"/>
        <xdr:cNvSpPr txBox="1"/>
      </xdr:nvSpPr>
      <xdr:spPr>
        <a:xfrm>
          <a:off x="10528300" y="97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75161</xdr:rowOff>
    </xdr:from>
    <xdr:to>
      <xdr:col>14</xdr:col>
      <xdr:colOff>79375</xdr:colOff>
      <xdr:row>57</xdr:row>
      <xdr:rowOff>5311</xdr:rowOff>
    </xdr:to>
    <xdr:sp macro="" textlink="">
      <xdr:nvSpPr>
        <xdr:cNvPr id="373" name="円/楕円 372"/>
        <xdr:cNvSpPr/>
      </xdr:nvSpPr>
      <xdr:spPr>
        <a:xfrm>
          <a:off x="9588500" y="9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21838</xdr:rowOff>
    </xdr:from>
    <xdr:ext cx="534377" cy="259045"/>
    <xdr:sp macro="" textlink="">
      <xdr:nvSpPr>
        <xdr:cNvPr id="374" name="テキスト ボックス 373"/>
        <xdr:cNvSpPr txBox="1"/>
      </xdr:nvSpPr>
      <xdr:spPr>
        <a:xfrm>
          <a:off x="9372111" y="945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144160</xdr:rowOff>
    </xdr:from>
    <xdr:to>
      <xdr:col>12</xdr:col>
      <xdr:colOff>561975</xdr:colOff>
      <xdr:row>56</xdr:row>
      <xdr:rowOff>74310</xdr:rowOff>
    </xdr:to>
    <xdr:sp macro="" textlink="">
      <xdr:nvSpPr>
        <xdr:cNvPr id="375" name="円/楕円 374"/>
        <xdr:cNvSpPr/>
      </xdr:nvSpPr>
      <xdr:spPr>
        <a:xfrm>
          <a:off x="8699500" y="95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90837</xdr:rowOff>
    </xdr:from>
    <xdr:ext cx="534377" cy="259045"/>
    <xdr:sp macro="" textlink="">
      <xdr:nvSpPr>
        <xdr:cNvPr id="376" name="テキスト ボックス 375"/>
        <xdr:cNvSpPr txBox="1"/>
      </xdr:nvSpPr>
      <xdr:spPr>
        <a:xfrm>
          <a:off x="8483111" y="93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71839</xdr:rowOff>
    </xdr:from>
    <xdr:to>
      <xdr:col>11</xdr:col>
      <xdr:colOff>358775</xdr:colOff>
      <xdr:row>58</xdr:row>
      <xdr:rowOff>1989</xdr:rowOff>
    </xdr:to>
    <xdr:sp macro="" textlink="">
      <xdr:nvSpPr>
        <xdr:cNvPr id="377" name="円/楕円 376"/>
        <xdr:cNvSpPr/>
      </xdr:nvSpPr>
      <xdr:spPr>
        <a:xfrm>
          <a:off x="7810500" y="98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164566</xdr:rowOff>
    </xdr:from>
    <xdr:ext cx="534377" cy="259045"/>
    <xdr:sp macro="" textlink="">
      <xdr:nvSpPr>
        <xdr:cNvPr id="378" name="テキスト ボックス 377"/>
        <xdr:cNvSpPr txBox="1"/>
      </xdr:nvSpPr>
      <xdr:spPr>
        <a:xfrm>
          <a:off x="7594111" y="99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146157</xdr:rowOff>
    </xdr:from>
    <xdr:to>
      <xdr:col>10</xdr:col>
      <xdr:colOff>155575</xdr:colOff>
      <xdr:row>58</xdr:row>
      <xdr:rowOff>76307</xdr:rowOff>
    </xdr:to>
    <xdr:sp macro="" textlink="">
      <xdr:nvSpPr>
        <xdr:cNvPr id="379" name="円/楕円 378"/>
        <xdr:cNvSpPr/>
      </xdr:nvSpPr>
      <xdr:spPr>
        <a:xfrm>
          <a:off x="6921500" y="99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67434</xdr:rowOff>
    </xdr:from>
    <xdr:ext cx="534377" cy="259045"/>
    <xdr:sp macro="" textlink="">
      <xdr:nvSpPr>
        <xdr:cNvPr id="380" name="テキスト ボックス 379"/>
        <xdr:cNvSpPr txBox="1"/>
      </xdr:nvSpPr>
      <xdr:spPr>
        <a:xfrm>
          <a:off x="6705111" y="1001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32410</xdr:rowOff>
    </xdr:from>
    <xdr:to>
      <xdr:col>15</xdr:col>
      <xdr:colOff>180975</xdr:colOff>
      <xdr:row>78</xdr:row>
      <xdr:rowOff>67145</xdr:rowOff>
    </xdr:to>
    <xdr:cxnSp macro="">
      <xdr:nvCxnSpPr>
        <xdr:cNvPr id="409" name="直線コネクタ 408"/>
        <xdr:cNvCxnSpPr/>
      </xdr:nvCxnSpPr>
      <xdr:spPr>
        <a:xfrm>
          <a:off x="9639300" y="13405510"/>
          <a:ext cx="8382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16345</xdr:rowOff>
    </xdr:from>
    <xdr:to>
      <xdr:col>15</xdr:col>
      <xdr:colOff>231775</xdr:colOff>
      <xdr:row>78</xdr:row>
      <xdr:rowOff>117945</xdr:rowOff>
    </xdr:to>
    <xdr:sp macro="" textlink="">
      <xdr:nvSpPr>
        <xdr:cNvPr id="419" name="円/楕円 418"/>
        <xdr:cNvSpPr/>
      </xdr:nvSpPr>
      <xdr:spPr>
        <a:xfrm>
          <a:off x="10426700" y="133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166222</xdr:rowOff>
    </xdr:from>
    <xdr:ext cx="534377" cy="259045"/>
    <xdr:sp macro="" textlink="">
      <xdr:nvSpPr>
        <xdr:cNvPr id="420" name="普通建設事業費 （ うち新規整備　）該当値テキスト"/>
        <xdr:cNvSpPr txBox="1"/>
      </xdr:nvSpPr>
      <xdr:spPr>
        <a:xfrm>
          <a:off x="10528300" y="13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153060</xdr:rowOff>
    </xdr:from>
    <xdr:to>
      <xdr:col>14</xdr:col>
      <xdr:colOff>79375</xdr:colOff>
      <xdr:row>78</xdr:row>
      <xdr:rowOff>83210</xdr:rowOff>
    </xdr:to>
    <xdr:sp macro="" textlink="">
      <xdr:nvSpPr>
        <xdr:cNvPr id="421" name="円/楕円 420"/>
        <xdr:cNvSpPr/>
      </xdr:nvSpPr>
      <xdr:spPr>
        <a:xfrm>
          <a:off x="9588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74337</xdr:rowOff>
    </xdr:from>
    <xdr:ext cx="534377" cy="259045"/>
    <xdr:sp macro="" textlink="">
      <xdr:nvSpPr>
        <xdr:cNvPr id="422" name="テキスト ボックス 421"/>
        <xdr:cNvSpPr txBox="1"/>
      </xdr:nvSpPr>
      <xdr:spPr>
        <a:xfrm>
          <a:off x="9372111" y="134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75856</xdr:rowOff>
    </xdr:from>
    <xdr:to>
      <xdr:col>15</xdr:col>
      <xdr:colOff>180975</xdr:colOff>
      <xdr:row>98</xdr:row>
      <xdr:rowOff>3901</xdr:rowOff>
    </xdr:to>
    <xdr:cxnSp macro="">
      <xdr:nvCxnSpPr>
        <xdr:cNvPr id="453" name="直線コネクタ 452"/>
        <xdr:cNvCxnSpPr/>
      </xdr:nvCxnSpPr>
      <xdr:spPr>
        <a:xfrm>
          <a:off x="9639300" y="16706506"/>
          <a:ext cx="838200" cy="9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124551</xdr:rowOff>
    </xdr:from>
    <xdr:to>
      <xdr:col>15</xdr:col>
      <xdr:colOff>231775</xdr:colOff>
      <xdr:row>98</xdr:row>
      <xdr:rowOff>54701</xdr:rowOff>
    </xdr:to>
    <xdr:sp macro="" textlink="">
      <xdr:nvSpPr>
        <xdr:cNvPr id="463" name="円/楕円 462"/>
        <xdr:cNvSpPr/>
      </xdr:nvSpPr>
      <xdr:spPr>
        <a:xfrm>
          <a:off x="10426700" y="16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147428</xdr:rowOff>
    </xdr:from>
    <xdr:ext cx="534377" cy="259045"/>
    <xdr:sp macro="" textlink="">
      <xdr:nvSpPr>
        <xdr:cNvPr id="464" name="普通建設事業費 （ うち更新整備　）該当値テキスト"/>
        <xdr:cNvSpPr txBox="1"/>
      </xdr:nvSpPr>
      <xdr:spPr>
        <a:xfrm>
          <a:off x="10528300" y="166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25056</xdr:rowOff>
    </xdr:from>
    <xdr:to>
      <xdr:col>14</xdr:col>
      <xdr:colOff>79375</xdr:colOff>
      <xdr:row>97</xdr:row>
      <xdr:rowOff>126656</xdr:rowOff>
    </xdr:to>
    <xdr:sp macro="" textlink="">
      <xdr:nvSpPr>
        <xdr:cNvPr id="465" name="円/楕円 464"/>
        <xdr:cNvSpPr/>
      </xdr:nvSpPr>
      <xdr:spPr>
        <a:xfrm>
          <a:off x="9588500" y="166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143183</xdr:rowOff>
    </xdr:from>
    <xdr:ext cx="534377" cy="259045"/>
    <xdr:sp macro="" textlink="">
      <xdr:nvSpPr>
        <xdr:cNvPr id="466" name="テキスト ボックス 465"/>
        <xdr:cNvSpPr txBox="1"/>
      </xdr:nvSpPr>
      <xdr:spPr>
        <a:xfrm>
          <a:off x="9372111" y="164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77673</xdr:rowOff>
    </xdr:from>
    <xdr:to>
      <xdr:col>23</xdr:col>
      <xdr:colOff>516889</xdr:colOff>
      <xdr:row>39</xdr:row>
      <xdr:rowOff>44450</xdr:rowOff>
    </xdr:to>
    <xdr:cxnSp macro="">
      <xdr:nvCxnSpPr>
        <xdr:cNvPr id="490" name="直線コネクタ 489"/>
        <xdr:cNvCxnSpPr/>
      </xdr:nvCxnSpPr>
      <xdr:spPr>
        <a:xfrm flipV="1">
          <a:off x="16317595" y="6421323"/>
          <a:ext cx="1269" cy="309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76903</xdr:rowOff>
    </xdr:from>
    <xdr:ext cx="249299" cy="259045"/>
    <xdr:sp macro="" textlink="">
      <xdr:nvSpPr>
        <xdr:cNvPr id="491" name="災害復旧事業費最小値テキスト"/>
        <xdr:cNvSpPr txBox="1"/>
      </xdr:nvSpPr>
      <xdr:spPr>
        <a:xfrm>
          <a:off x="16370300" y="6763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24350</xdr:rowOff>
    </xdr:from>
    <xdr:ext cx="469744" cy="259045"/>
    <xdr:sp macro="" textlink="">
      <xdr:nvSpPr>
        <xdr:cNvPr id="493" name="災害復旧事業費最大値テキスト"/>
        <xdr:cNvSpPr txBox="1"/>
      </xdr:nvSpPr>
      <xdr:spPr>
        <a:xfrm>
          <a:off x="16370300"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37</xdr:row>
      <xdr:rowOff>77673</xdr:rowOff>
    </xdr:from>
    <xdr:to>
      <xdr:col>23</xdr:col>
      <xdr:colOff>606425</xdr:colOff>
      <xdr:row>37</xdr:row>
      <xdr:rowOff>77673</xdr:rowOff>
    </xdr:to>
    <xdr:cxnSp macro="">
      <xdr:nvCxnSpPr>
        <xdr:cNvPr id="494" name="直線コネクタ 493"/>
        <xdr:cNvCxnSpPr/>
      </xdr:nvCxnSpPr>
      <xdr:spPr>
        <a:xfrm>
          <a:off x="16230600" y="642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35496</xdr:rowOff>
    </xdr:from>
    <xdr:to>
      <xdr:col>23</xdr:col>
      <xdr:colOff>517525</xdr:colOff>
      <xdr:row>39</xdr:row>
      <xdr:rowOff>37097</xdr:rowOff>
    </xdr:to>
    <xdr:cxnSp macro="">
      <xdr:nvCxnSpPr>
        <xdr:cNvPr id="495" name="直線コネクタ 494"/>
        <xdr:cNvCxnSpPr/>
      </xdr:nvCxnSpPr>
      <xdr:spPr>
        <a:xfrm flipV="1">
          <a:off x="15481300" y="672204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165803</xdr:rowOff>
    </xdr:from>
    <xdr:ext cx="378565" cy="259045"/>
    <xdr:sp macro="" textlink="">
      <xdr:nvSpPr>
        <xdr:cNvPr id="496" name="災害復旧事業費平均値テキスト"/>
        <xdr:cNvSpPr txBox="1"/>
      </xdr:nvSpPr>
      <xdr:spPr>
        <a:xfrm>
          <a:off x="16370300" y="65094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142926</xdr:rowOff>
    </xdr:from>
    <xdr:to>
      <xdr:col>23</xdr:col>
      <xdr:colOff>568325</xdr:colOff>
      <xdr:row>39</xdr:row>
      <xdr:rowOff>73076</xdr:rowOff>
    </xdr:to>
    <xdr:sp macro="" textlink="">
      <xdr:nvSpPr>
        <xdr:cNvPr id="497" name="フローチャート : 判断 496"/>
        <xdr:cNvSpPr/>
      </xdr:nvSpPr>
      <xdr:spPr>
        <a:xfrm>
          <a:off x="162687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27572</xdr:rowOff>
    </xdr:from>
    <xdr:to>
      <xdr:col>22</xdr:col>
      <xdr:colOff>365125</xdr:colOff>
      <xdr:row>39</xdr:row>
      <xdr:rowOff>37097</xdr:rowOff>
    </xdr:to>
    <xdr:cxnSp macro="">
      <xdr:nvCxnSpPr>
        <xdr:cNvPr id="498" name="直線コネクタ 497"/>
        <xdr:cNvCxnSpPr/>
      </xdr:nvCxnSpPr>
      <xdr:spPr>
        <a:xfrm>
          <a:off x="14592300" y="6371222"/>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114046</xdr:rowOff>
    </xdr:from>
    <xdr:to>
      <xdr:col>22</xdr:col>
      <xdr:colOff>415925</xdr:colOff>
      <xdr:row>39</xdr:row>
      <xdr:rowOff>44196</xdr:rowOff>
    </xdr:to>
    <xdr:sp macro="" textlink="">
      <xdr:nvSpPr>
        <xdr:cNvPr id="499" name="フローチャート : 判断 498"/>
        <xdr:cNvSpPr/>
      </xdr:nvSpPr>
      <xdr:spPr>
        <a:xfrm>
          <a:off x="15430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60723</xdr:rowOff>
    </xdr:from>
    <xdr:ext cx="469744" cy="259045"/>
    <xdr:sp macro="" textlink="">
      <xdr:nvSpPr>
        <xdr:cNvPr id="500" name="テキスト ボックス 499"/>
        <xdr:cNvSpPr txBox="1"/>
      </xdr:nvSpPr>
      <xdr:spPr>
        <a:xfrm>
          <a:off x="15246427"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129222</xdr:rowOff>
    </xdr:from>
    <xdr:to>
      <xdr:col>21</xdr:col>
      <xdr:colOff>161925</xdr:colOff>
      <xdr:row>37</xdr:row>
      <xdr:rowOff>27572</xdr:rowOff>
    </xdr:to>
    <xdr:cxnSp macro="">
      <xdr:nvCxnSpPr>
        <xdr:cNvPr id="501" name="直線コネクタ 500"/>
        <xdr:cNvCxnSpPr/>
      </xdr:nvCxnSpPr>
      <xdr:spPr>
        <a:xfrm>
          <a:off x="13703300" y="5101272"/>
          <a:ext cx="889000" cy="126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87719</xdr:rowOff>
    </xdr:from>
    <xdr:to>
      <xdr:col>21</xdr:col>
      <xdr:colOff>212725</xdr:colOff>
      <xdr:row>39</xdr:row>
      <xdr:rowOff>17869</xdr:rowOff>
    </xdr:to>
    <xdr:sp macro="" textlink="">
      <xdr:nvSpPr>
        <xdr:cNvPr id="502" name="フローチャート : 判断 501"/>
        <xdr:cNvSpPr/>
      </xdr:nvSpPr>
      <xdr:spPr>
        <a:xfrm>
          <a:off x="14541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8996</xdr:rowOff>
    </xdr:from>
    <xdr:ext cx="469744" cy="259045"/>
    <xdr:sp macro="" textlink="">
      <xdr:nvSpPr>
        <xdr:cNvPr id="503" name="テキスト ボックス 502"/>
        <xdr:cNvSpPr txBox="1"/>
      </xdr:nvSpPr>
      <xdr:spPr>
        <a:xfrm>
          <a:off x="14357427"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129222</xdr:rowOff>
    </xdr:from>
    <xdr:to>
      <xdr:col>19</xdr:col>
      <xdr:colOff>644525</xdr:colOff>
      <xdr:row>33</xdr:row>
      <xdr:rowOff>132309</xdr:rowOff>
    </xdr:to>
    <xdr:cxnSp macro="">
      <xdr:nvCxnSpPr>
        <xdr:cNvPr id="504" name="直線コネクタ 503"/>
        <xdr:cNvCxnSpPr/>
      </xdr:nvCxnSpPr>
      <xdr:spPr>
        <a:xfrm flipV="1">
          <a:off x="12814300" y="5101272"/>
          <a:ext cx="889000" cy="6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44361</xdr:rowOff>
    </xdr:from>
    <xdr:to>
      <xdr:col>20</xdr:col>
      <xdr:colOff>9525</xdr:colOff>
      <xdr:row>38</xdr:row>
      <xdr:rowOff>145961</xdr:rowOff>
    </xdr:to>
    <xdr:sp macro="" textlink="">
      <xdr:nvSpPr>
        <xdr:cNvPr id="505" name="フローチャート : 判断 504"/>
        <xdr:cNvSpPr/>
      </xdr:nvSpPr>
      <xdr:spPr>
        <a:xfrm>
          <a:off x="13652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137088</xdr:rowOff>
    </xdr:from>
    <xdr:ext cx="469744" cy="259045"/>
    <xdr:sp macro="" textlink="">
      <xdr:nvSpPr>
        <xdr:cNvPr id="506" name="テキスト ボックス 505"/>
        <xdr:cNvSpPr txBox="1"/>
      </xdr:nvSpPr>
      <xdr:spPr>
        <a:xfrm>
          <a:off x="13468427" y="66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30340</xdr:rowOff>
    </xdr:from>
    <xdr:to>
      <xdr:col>18</xdr:col>
      <xdr:colOff>492125</xdr:colOff>
      <xdr:row>38</xdr:row>
      <xdr:rowOff>131940</xdr:rowOff>
    </xdr:to>
    <xdr:sp macro="" textlink="">
      <xdr:nvSpPr>
        <xdr:cNvPr id="507" name="フローチャート : 判断 506"/>
        <xdr:cNvSpPr/>
      </xdr:nvSpPr>
      <xdr:spPr>
        <a:xfrm>
          <a:off x="12763500" y="65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123067</xdr:rowOff>
    </xdr:from>
    <xdr:ext cx="469744" cy="259045"/>
    <xdr:sp macro="" textlink="">
      <xdr:nvSpPr>
        <xdr:cNvPr id="508" name="テキスト ボックス 507"/>
        <xdr:cNvSpPr txBox="1"/>
      </xdr:nvSpPr>
      <xdr:spPr>
        <a:xfrm>
          <a:off x="12579427" y="663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156146</xdr:rowOff>
    </xdr:from>
    <xdr:to>
      <xdr:col>23</xdr:col>
      <xdr:colOff>568325</xdr:colOff>
      <xdr:row>39</xdr:row>
      <xdr:rowOff>86296</xdr:rowOff>
    </xdr:to>
    <xdr:sp macro="" textlink="">
      <xdr:nvSpPr>
        <xdr:cNvPr id="514" name="円/楕円 513"/>
        <xdr:cNvSpPr/>
      </xdr:nvSpPr>
      <xdr:spPr>
        <a:xfrm>
          <a:off x="162687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121352</xdr:rowOff>
    </xdr:from>
    <xdr:ext cx="378565" cy="259045"/>
    <xdr:sp macro="" textlink="">
      <xdr:nvSpPr>
        <xdr:cNvPr id="515" name="災害復旧事業費該当値テキスト"/>
        <xdr:cNvSpPr txBox="1"/>
      </xdr:nvSpPr>
      <xdr:spPr>
        <a:xfrm>
          <a:off x="16370300" y="6636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157747</xdr:rowOff>
    </xdr:from>
    <xdr:to>
      <xdr:col>22</xdr:col>
      <xdr:colOff>415925</xdr:colOff>
      <xdr:row>39</xdr:row>
      <xdr:rowOff>87897</xdr:rowOff>
    </xdr:to>
    <xdr:sp macro="" textlink="">
      <xdr:nvSpPr>
        <xdr:cNvPr id="516" name="円/楕円 515"/>
        <xdr:cNvSpPr/>
      </xdr:nvSpPr>
      <xdr:spPr>
        <a:xfrm>
          <a:off x="15430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79024</xdr:rowOff>
    </xdr:from>
    <xdr:ext cx="378565" cy="259045"/>
    <xdr:sp macro="" textlink="">
      <xdr:nvSpPr>
        <xdr:cNvPr id="517" name="テキスト ボックス 516"/>
        <xdr:cNvSpPr txBox="1"/>
      </xdr:nvSpPr>
      <xdr:spPr>
        <a:xfrm>
          <a:off x="15292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148222</xdr:rowOff>
    </xdr:from>
    <xdr:to>
      <xdr:col>21</xdr:col>
      <xdr:colOff>212725</xdr:colOff>
      <xdr:row>37</xdr:row>
      <xdr:rowOff>78372</xdr:rowOff>
    </xdr:to>
    <xdr:sp macro="" textlink="">
      <xdr:nvSpPr>
        <xdr:cNvPr id="518" name="円/楕円 517"/>
        <xdr:cNvSpPr/>
      </xdr:nvSpPr>
      <xdr:spPr>
        <a:xfrm>
          <a:off x="14541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94899</xdr:rowOff>
    </xdr:from>
    <xdr:ext cx="469744" cy="259045"/>
    <xdr:sp macro="" textlink="">
      <xdr:nvSpPr>
        <xdr:cNvPr id="519" name="テキスト ボックス 518"/>
        <xdr:cNvSpPr txBox="1"/>
      </xdr:nvSpPr>
      <xdr:spPr>
        <a:xfrm>
          <a:off x="14357427"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78422</xdr:rowOff>
    </xdr:from>
    <xdr:to>
      <xdr:col>20</xdr:col>
      <xdr:colOff>9525</xdr:colOff>
      <xdr:row>30</xdr:row>
      <xdr:rowOff>8572</xdr:rowOff>
    </xdr:to>
    <xdr:sp macro="" textlink="">
      <xdr:nvSpPr>
        <xdr:cNvPr id="520" name="円/楕円 519"/>
        <xdr:cNvSpPr/>
      </xdr:nvSpPr>
      <xdr:spPr>
        <a:xfrm>
          <a:off x="13652500" y="50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25099</xdr:rowOff>
    </xdr:from>
    <xdr:ext cx="534377" cy="259045"/>
    <xdr:sp macro="" textlink="">
      <xdr:nvSpPr>
        <xdr:cNvPr id="521" name="テキスト ボックス 520"/>
        <xdr:cNvSpPr txBox="1"/>
      </xdr:nvSpPr>
      <xdr:spPr>
        <a:xfrm>
          <a:off x="13436111" y="48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81509</xdr:rowOff>
    </xdr:from>
    <xdr:to>
      <xdr:col>18</xdr:col>
      <xdr:colOff>492125</xdr:colOff>
      <xdr:row>34</xdr:row>
      <xdr:rowOff>11659</xdr:rowOff>
    </xdr:to>
    <xdr:sp macro="" textlink="">
      <xdr:nvSpPr>
        <xdr:cNvPr id="522" name="円/楕円 521"/>
        <xdr:cNvSpPr/>
      </xdr:nvSpPr>
      <xdr:spPr>
        <a:xfrm>
          <a:off x="12763500" y="57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28186</xdr:rowOff>
    </xdr:from>
    <xdr:ext cx="534377" cy="259045"/>
    <xdr:sp macro="" textlink="">
      <xdr:nvSpPr>
        <xdr:cNvPr id="523" name="テキスト ボックス 522"/>
        <xdr:cNvSpPr txBox="1"/>
      </xdr:nvSpPr>
      <xdr:spPr>
        <a:xfrm>
          <a:off x="12547111" y="551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149661</xdr:rowOff>
    </xdr:from>
    <xdr:to>
      <xdr:col>23</xdr:col>
      <xdr:colOff>517525</xdr:colOff>
      <xdr:row>77</xdr:row>
      <xdr:rowOff>51640</xdr:rowOff>
    </xdr:to>
    <xdr:cxnSp macro="">
      <xdr:nvCxnSpPr>
        <xdr:cNvPr id="603" name="直線コネクタ 602"/>
        <xdr:cNvCxnSpPr/>
      </xdr:nvCxnSpPr>
      <xdr:spPr>
        <a:xfrm>
          <a:off x="15481300" y="13179861"/>
          <a:ext cx="8382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149661</xdr:rowOff>
    </xdr:from>
    <xdr:to>
      <xdr:col>22</xdr:col>
      <xdr:colOff>365125</xdr:colOff>
      <xdr:row>77</xdr:row>
      <xdr:rowOff>17154</xdr:rowOff>
    </xdr:to>
    <xdr:cxnSp macro="">
      <xdr:nvCxnSpPr>
        <xdr:cNvPr id="606" name="直線コネクタ 605"/>
        <xdr:cNvCxnSpPr/>
      </xdr:nvCxnSpPr>
      <xdr:spPr>
        <a:xfrm flipV="1">
          <a:off x="14592300" y="1317986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17154</xdr:rowOff>
    </xdr:from>
    <xdr:to>
      <xdr:col>21</xdr:col>
      <xdr:colOff>161925</xdr:colOff>
      <xdr:row>77</xdr:row>
      <xdr:rowOff>29042</xdr:rowOff>
    </xdr:to>
    <xdr:cxnSp macro="">
      <xdr:nvCxnSpPr>
        <xdr:cNvPr id="609" name="直線コネクタ 608"/>
        <xdr:cNvCxnSpPr/>
      </xdr:nvCxnSpPr>
      <xdr:spPr>
        <a:xfrm flipV="1">
          <a:off x="13703300" y="1321880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29042</xdr:rowOff>
    </xdr:from>
    <xdr:to>
      <xdr:col>19</xdr:col>
      <xdr:colOff>644525</xdr:colOff>
      <xdr:row>77</xdr:row>
      <xdr:rowOff>34528</xdr:rowOff>
    </xdr:to>
    <xdr:cxnSp macro="">
      <xdr:nvCxnSpPr>
        <xdr:cNvPr id="612" name="直線コネクタ 611"/>
        <xdr:cNvCxnSpPr/>
      </xdr:nvCxnSpPr>
      <xdr:spPr>
        <a:xfrm flipV="1">
          <a:off x="12814300" y="1323069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840</xdr:rowOff>
    </xdr:from>
    <xdr:to>
      <xdr:col>23</xdr:col>
      <xdr:colOff>568325</xdr:colOff>
      <xdr:row>77</xdr:row>
      <xdr:rowOff>102440</xdr:rowOff>
    </xdr:to>
    <xdr:sp macro="" textlink="">
      <xdr:nvSpPr>
        <xdr:cNvPr id="622" name="円/楕円 621"/>
        <xdr:cNvSpPr/>
      </xdr:nvSpPr>
      <xdr:spPr>
        <a:xfrm>
          <a:off x="16268700" y="132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150717</xdr:rowOff>
    </xdr:from>
    <xdr:ext cx="534377" cy="259045"/>
    <xdr:sp macro="" textlink="">
      <xdr:nvSpPr>
        <xdr:cNvPr id="623" name="公債費該当値テキスト"/>
        <xdr:cNvSpPr txBox="1"/>
      </xdr:nvSpPr>
      <xdr:spPr>
        <a:xfrm>
          <a:off x="16370300" y="131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98861</xdr:rowOff>
    </xdr:from>
    <xdr:to>
      <xdr:col>22</xdr:col>
      <xdr:colOff>415925</xdr:colOff>
      <xdr:row>77</xdr:row>
      <xdr:rowOff>29011</xdr:rowOff>
    </xdr:to>
    <xdr:sp macro="" textlink="">
      <xdr:nvSpPr>
        <xdr:cNvPr id="624" name="円/楕円 623"/>
        <xdr:cNvSpPr/>
      </xdr:nvSpPr>
      <xdr:spPr>
        <a:xfrm>
          <a:off x="15430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20138</xdr:rowOff>
    </xdr:from>
    <xdr:ext cx="534377" cy="259045"/>
    <xdr:sp macro="" textlink="">
      <xdr:nvSpPr>
        <xdr:cNvPr id="625" name="テキスト ボックス 624"/>
        <xdr:cNvSpPr txBox="1"/>
      </xdr:nvSpPr>
      <xdr:spPr>
        <a:xfrm>
          <a:off x="15214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137804</xdr:rowOff>
    </xdr:from>
    <xdr:to>
      <xdr:col>21</xdr:col>
      <xdr:colOff>212725</xdr:colOff>
      <xdr:row>77</xdr:row>
      <xdr:rowOff>67954</xdr:rowOff>
    </xdr:to>
    <xdr:sp macro="" textlink="">
      <xdr:nvSpPr>
        <xdr:cNvPr id="626" name="円/楕円 625"/>
        <xdr:cNvSpPr/>
      </xdr:nvSpPr>
      <xdr:spPr>
        <a:xfrm>
          <a:off x="14541500" y="131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59081</xdr:rowOff>
    </xdr:from>
    <xdr:ext cx="534377" cy="259045"/>
    <xdr:sp macro="" textlink="">
      <xdr:nvSpPr>
        <xdr:cNvPr id="627" name="テキスト ボックス 626"/>
        <xdr:cNvSpPr txBox="1"/>
      </xdr:nvSpPr>
      <xdr:spPr>
        <a:xfrm>
          <a:off x="14325111" y="132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149692</xdr:rowOff>
    </xdr:from>
    <xdr:to>
      <xdr:col>20</xdr:col>
      <xdr:colOff>9525</xdr:colOff>
      <xdr:row>77</xdr:row>
      <xdr:rowOff>79842</xdr:rowOff>
    </xdr:to>
    <xdr:sp macro="" textlink="">
      <xdr:nvSpPr>
        <xdr:cNvPr id="628" name="円/楕円 627"/>
        <xdr:cNvSpPr/>
      </xdr:nvSpPr>
      <xdr:spPr>
        <a:xfrm>
          <a:off x="13652500" y="131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70969</xdr:rowOff>
    </xdr:from>
    <xdr:ext cx="534377" cy="259045"/>
    <xdr:sp macro="" textlink="">
      <xdr:nvSpPr>
        <xdr:cNvPr id="629" name="テキスト ボックス 628"/>
        <xdr:cNvSpPr txBox="1"/>
      </xdr:nvSpPr>
      <xdr:spPr>
        <a:xfrm>
          <a:off x="13436111" y="132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155178</xdr:rowOff>
    </xdr:from>
    <xdr:to>
      <xdr:col>18</xdr:col>
      <xdr:colOff>492125</xdr:colOff>
      <xdr:row>77</xdr:row>
      <xdr:rowOff>85328</xdr:rowOff>
    </xdr:to>
    <xdr:sp macro="" textlink="">
      <xdr:nvSpPr>
        <xdr:cNvPr id="630" name="円/楕円 629"/>
        <xdr:cNvSpPr/>
      </xdr:nvSpPr>
      <xdr:spPr>
        <a:xfrm>
          <a:off x="12763500" y="131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76455</xdr:rowOff>
    </xdr:from>
    <xdr:ext cx="534377" cy="259045"/>
    <xdr:sp macro="" textlink="">
      <xdr:nvSpPr>
        <xdr:cNvPr id="631" name="テキスト ボックス 630"/>
        <xdr:cNvSpPr txBox="1"/>
      </xdr:nvSpPr>
      <xdr:spPr>
        <a:xfrm>
          <a:off x="12547111" y="1327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3454</xdr:rowOff>
    </xdr:from>
    <xdr:to>
      <xdr:col>23</xdr:col>
      <xdr:colOff>517525</xdr:colOff>
      <xdr:row>99</xdr:row>
      <xdr:rowOff>36430</xdr:rowOff>
    </xdr:to>
    <xdr:cxnSp macro="">
      <xdr:nvCxnSpPr>
        <xdr:cNvPr id="660" name="直線コネクタ 659"/>
        <xdr:cNvCxnSpPr/>
      </xdr:nvCxnSpPr>
      <xdr:spPr>
        <a:xfrm flipV="1">
          <a:off x="15481300" y="16805554"/>
          <a:ext cx="838200" cy="2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137413</xdr:rowOff>
    </xdr:from>
    <xdr:to>
      <xdr:col>22</xdr:col>
      <xdr:colOff>365125</xdr:colOff>
      <xdr:row>99</xdr:row>
      <xdr:rowOff>36430</xdr:rowOff>
    </xdr:to>
    <xdr:cxnSp macro="">
      <xdr:nvCxnSpPr>
        <xdr:cNvPr id="663" name="直線コネクタ 662"/>
        <xdr:cNvCxnSpPr/>
      </xdr:nvCxnSpPr>
      <xdr:spPr>
        <a:xfrm>
          <a:off x="14592300" y="16939513"/>
          <a:ext cx="8890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70168</xdr:rowOff>
    </xdr:from>
    <xdr:to>
      <xdr:col>21</xdr:col>
      <xdr:colOff>161925</xdr:colOff>
      <xdr:row>98</xdr:row>
      <xdr:rowOff>137413</xdr:rowOff>
    </xdr:to>
    <xdr:cxnSp macro="">
      <xdr:nvCxnSpPr>
        <xdr:cNvPr id="666" name="直線コネクタ 665"/>
        <xdr:cNvCxnSpPr/>
      </xdr:nvCxnSpPr>
      <xdr:spPr>
        <a:xfrm>
          <a:off x="13703300" y="16872268"/>
          <a:ext cx="889000" cy="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71616</xdr:rowOff>
    </xdr:from>
    <xdr:to>
      <xdr:col>19</xdr:col>
      <xdr:colOff>644525</xdr:colOff>
      <xdr:row>98</xdr:row>
      <xdr:rowOff>70168</xdr:rowOff>
    </xdr:to>
    <xdr:cxnSp macro="">
      <xdr:nvCxnSpPr>
        <xdr:cNvPr id="669" name="直線コネクタ 668"/>
        <xdr:cNvCxnSpPr/>
      </xdr:nvCxnSpPr>
      <xdr:spPr>
        <a:xfrm>
          <a:off x="12814300" y="16702266"/>
          <a:ext cx="8890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124104</xdr:rowOff>
    </xdr:from>
    <xdr:to>
      <xdr:col>23</xdr:col>
      <xdr:colOff>568325</xdr:colOff>
      <xdr:row>98</xdr:row>
      <xdr:rowOff>54254</xdr:rowOff>
    </xdr:to>
    <xdr:sp macro="" textlink="">
      <xdr:nvSpPr>
        <xdr:cNvPr id="679" name="円/楕円 678"/>
        <xdr:cNvSpPr/>
      </xdr:nvSpPr>
      <xdr:spPr>
        <a:xfrm>
          <a:off x="16268700" y="167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102531</xdr:rowOff>
    </xdr:from>
    <xdr:ext cx="534377" cy="259045"/>
    <xdr:sp macro="" textlink="">
      <xdr:nvSpPr>
        <xdr:cNvPr id="680" name="積立金該当値テキスト"/>
        <xdr:cNvSpPr txBox="1"/>
      </xdr:nvSpPr>
      <xdr:spPr>
        <a:xfrm>
          <a:off x="16370300" y="167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157080</xdr:rowOff>
    </xdr:from>
    <xdr:to>
      <xdr:col>22</xdr:col>
      <xdr:colOff>415925</xdr:colOff>
      <xdr:row>99</xdr:row>
      <xdr:rowOff>87230</xdr:rowOff>
    </xdr:to>
    <xdr:sp macro="" textlink="">
      <xdr:nvSpPr>
        <xdr:cNvPr id="681" name="円/楕円 680"/>
        <xdr:cNvSpPr/>
      </xdr:nvSpPr>
      <xdr:spPr>
        <a:xfrm>
          <a:off x="15430500" y="169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78357</xdr:rowOff>
    </xdr:from>
    <xdr:ext cx="378565" cy="259045"/>
    <xdr:sp macro="" textlink="">
      <xdr:nvSpPr>
        <xdr:cNvPr id="682" name="テキスト ボックス 681"/>
        <xdr:cNvSpPr txBox="1"/>
      </xdr:nvSpPr>
      <xdr:spPr>
        <a:xfrm>
          <a:off x="15292017" y="1705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86613</xdr:rowOff>
    </xdr:from>
    <xdr:to>
      <xdr:col>21</xdr:col>
      <xdr:colOff>212725</xdr:colOff>
      <xdr:row>99</xdr:row>
      <xdr:rowOff>16763</xdr:rowOff>
    </xdr:to>
    <xdr:sp macro="" textlink="">
      <xdr:nvSpPr>
        <xdr:cNvPr id="683" name="円/楕円 682"/>
        <xdr:cNvSpPr/>
      </xdr:nvSpPr>
      <xdr:spPr>
        <a:xfrm>
          <a:off x="14541500" y="168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7890</xdr:rowOff>
    </xdr:from>
    <xdr:ext cx="469744" cy="259045"/>
    <xdr:sp macro="" textlink="">
      <xdr:nvSpPr>
        <xdr:cNvPr id="684" name="テキスト ボックス 683"/>
        <xdr:cNvSpPr txBox="1"/>
      </xdr:nvSpPr>
      <xdr:spPr>
        <a:xfrm>
          <a:off x="14357427" y="169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19368</xdr:rowOff>
    </xdr:from>
    <xdr:to>
      <xdr:col>20</xdr:col>
      <xdr:colOff>9525</xdr:colOff>
      <xdr:row>98</xdr:row>
      <xdr:rowOff>120968</xdr:rowOff>
    </xdr:to>
    <xdr:sp macro="" textlink="">
      <xdr:nvSpPr>
        <xdr:cNvPr id="685" name="円/楕円 684"/>
        <xdr:cNvSpPr/>
      </xdr:nvSpPr>
      <xdr:spPr>
        <a:xfrm>
          <a:off x="13652500" y="168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112095</xdr:rowOff>
    </xdr:from>
    <xdr:ext cx="469744" cy="259045"/>
    <xdr:sp macro="" textlink="">
      <xdr:nvSpPr>
        <xdr:cNvPr id="686" name="テキスト ボックス 685"/>
        <xdr:cNvSpPr txBox="1"/>
      </xdr:nvSpPr>
      <xdr:spPr>
        <a:xfrm>
          <a:off x="13468427" y="169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20816</xdr:rowOff>
    </xdr:from>
    <xdr:to>
      <xdr:col>18</xdr:col>
      <xdr:colOff>492125</xdr:colOff>
      <xdr:row>97</xdr:row>
      <xdr:rowOff>122416</xdr:rowOff>
    </xdr:to>
    <xdr:sp macro="" textlink="">
      <xdr:nvSpPr>
        <xdr:cNvPr id="687" name="円/楕円 686"/>
        <xdr:cNvSpPr/>
      </xdr:nvSpPr>
      <xdr:spPr>
        <a:xfrm>
          <a:off x="12763500" y="166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113543</xdr:rowOff>
    </xdr:from>
    <xdr:ext cx="534377" cy="259045"/>
    <xdr:sp macro="" textlink="">
      <xdr:nvSpPr>
        <xdr:cNvPr id="688" name="テキスト ボックス 687"/>
        <xdr:cNvSpPr txBox="1"/>
      </xdr:nvSpPr>
      <xdr:spPr>
        <a:xfrm>
          <a:off x="12547111" y="167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30788</xdr:rowOff>
    </xdr:from>
    <xdr:to>
      <xdr:col>32</xdr:col>
      <xdr:colOff>187325</xdr:colOff>
      <xdr:row>38</xdr:row>
      <xdr:rowOff>43035</xdr:rowOff>
    </xdr:to>
    <xdr:cxnSp macro="">
      <xdr:nvCxnSpPr>
        <xdr:cNvPr id="719" name="直線コネクタ 718"/>
        <xdr:cNvCxnSpPr/>
      </xdr:nvCxnSpPr>
      <xdr:spPr>
        <a:xfrm flipV="1">
          <a:off x="21323300" y="6374438"/>
          <a:ext cx="838200" cy="18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43035</xdr:rowOff>
    </xdr:from>
    <xdr:to>
      <xdr:col>31</xdr:col>
      <xdr:colOff>34925</xdr:colOff>
      <xdr:row>39</xdr:row>
      <xdr:rowOff>6948</xdr:rowOff>
    </xdr:to>
    <xdr:cxnSp macro="">
      <xdr:nvCxnSpPr>
        <xdr:cNvPr id="722" name="直線コネクタ 721"/>
        <xdr:cNvCxnSpPr/>
      </xdr:nvCxnSpPr>
      <xdr:spPr>
        <a:xfrm flipV="1">
          <a:off x="20434300" y="6558135"/>
          <a:ext cx="889000" cy="1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165989</xdr:rowOff>
    </xdr:from>
    <xdr:to>
      <xdr:col>29</xdr:col>
      <xdr:colOff>517525</xdr:colOff>
      <xdr:row>39</xdr:row>
      <xdr:rowOff>6948</xdr:rowOff>
    </xdr:to>
    <xdr:cxnSp macro="">
      <xdr:nvCxnSpPr>
        <xdr:cNvPr id="725" name="直線コネクタ 724"/>
        <xdr:cNvCxnSpPr/>
      </xdr:nvCxnSpPr>
      <xdr:spPr>
        <a:xfrm>
          <a:off x="19545300" y="6509639"/>
          <a:ext cx="889000" cy="1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137904</xdr:rowOff>
    </xdr:from>
    <xdr:to>
      <xdr:col>28</xdr:col>
      <xdr:colOff>314325</xdr:colOff>
      <xdr:row>37</xdr:row>
      <xdr:rowOff>165989</xdr:rowOff>
    </xdr:to>
    <xdr:cxnSp macro="">
      <xdr:nvCxnSpPr>
        <xdr:cNvPr id="728" name="直線コネクタ 727"/>
        <xdr:cNvCxnSpPr/>
      </xdr:nvCxnSpPr>
      <xdr:spPr>
        <a:xfrm>
          <a:off x="18656300" y="6310104"/>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151438</xdr:rowOff>
    </xdr:from>
    <xdr:to>
      <xdr:col>32</xdr:col>
      <xdr:colOff>238125</xdr:colOff>
      <xdr:row>37</xdr:row>
      <xdr:rowOff>81588</xdr:rowOff>
    </xdr:to>
    <xdr:sp macro="" textlink="">
      <xdr:nvSpPr>
        <xdr:cNvPr id="738" name="円/楕円 737"/>
        <xdr:cNvSpPr/>
      </xdr:nvSpPr>
      <xdr:spPr>
        <a:xfrm>
          <a:off x="22110700" y="63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2865</xdr:rowOff>
    </xdr:from>
    <xdr:ext cx="469744" cy="259045"/>
    <xdr:sp macro="" textlink="">
      <xdr:nvSpPr>
        <xdr:cNvPr id="739" name="投資及び出資金該当値テキスト"/>
        <xdr:cNvSpPr txBox="1"/>
      </xdr:nvSpPr>
      <xdr:spPr>
        <a:xfrm>
          <a:off x="22212300" y="617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163685</xdr:rowOff>
    </xdr:from>
    <xdr:to>
      <xdr:col>31</xdr:col>
      <xdr:colOff>85725</xdr:colOff>
      <xdr:row>38</xdr:row>
      <xdr:rowOff>93835</xdr:rowOff>
    </xdr:to>
    <xdr:sp macro="" textlink="">
      <xdr:nvSpPr>
        <xdr:cNvPr id="740" name="円/楕円 739"/>
        <xdr:cNvSpPr/>
      </xdr:nvSpPr>
      <xdr:spPr>
        <a:xfrm>
          <a:off x="21272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110362</xdr:rowOff>
    </xdr:from>
    <xdr:ext cx="469744" cy="259045"/>
    <xdr:sp macro="" textlink="">
      <xdr:nvSpPr>
        <xdr:cNvPr id="741" name="テキスト ボックス 740"/>
        <xdr:cNvSpPr txBox="1"/>
      </xdr:nvSpPr>
      <xdr:spPr>
        <a:xfrm>
          <a:off x="21088427" y="628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127598</xdr:rowOff>
    </xdr:from>
    <xdr:to>
      <xdr:col>29</xdr:col>
      <xdr:colOff>568325</xdr:colOff>
      <xdr:row>39</xdr:row>
      <xdr:rowOff>57748</xdr:rowOff>
    </xdr:to>
    <xdr:sp macro="" textlink="">
      <xdr:nvSpPr>
        <xdr:cNvPr id="742" name="円/楕円 741"/>
        <xdr:cNvSpPr/>
      </xdr:nvSpPr>
      <xdr:spPr>
        <a:xfrm>
          <a:off x="20383500" y="66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48875</xdr:rowOff>
    </xdr:from>
    <xdr:ext cx="378565" cy="259045"/>
    <xdr:sp macro="" textlink="">
      <xdr:nvSpPr>
        <xdr:cNvPr id="743" name="テキスト ボックス 742"/>
        <xdr:cNvSpPr txBox="1"/>
      </xdr:nvSpPr>
      <xdr:spPr>
        <a:xfrm>
          <a:off x="20245017" y="673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115189</xdr:rowOff>
    </xdr:from>
    <xdr:to>
      <xdr:col>28</xdr:col>
      <xdr:colOff>365125</xdr:colOff>
      <xdr:row>38</xdr:row>
      <xdr:rowOff>45339</xdr:rowOff>
    </xdr:to>
    <xdr:sp macro="" textlink="">
      <xdr:nvSpPr>
        <xdr:cNvPr id="744" name="円/楕円 743"/>
        <xdr:cNvSpPr/>
      </xdr:nvSpPr>
      <xdr:spPr>
        <a:xfrm>
          <a:off x="19494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61866</xdr:rowOff>
    </xdr:from>
    <xdr:ext cx="469744" cy="259045"/>
    <xdr:sp macro="" textlink="">
      <xdr:nvSpPr>
        <xdr:cNvPr id="745" name="テキスト ボックス 744"/>
        <xdr:cNvSpPr txBox="1"/>
      </xdr:nvSpPr>
      <xdr:spPr>
        <a:xfrm>
          <a:off x="19310427"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87104</xdr:rowOff>
    </xdr:from>
    <xdr:to>
      <xdr:col>27</xdr:col>
      <xdr:colOff>161925</xdr:colOff>
      <xdr:row>37</xdr:row>
      <xdr:rowOff>17254</xdr:rowOff>
    </xdr:to>
    <xdr:sp macro="" textlink="">
      <xdr:nvSpPr>
        <xdr:cNvPr id="746" name="円/楕円 745"/>
        <xdr:cNvSpPr/>
      </xdr:nvSpPr>
      <xdr:spPr>
        <a:xfrm>
          <a:off x="18605500" y="62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33781</xdr:rowOff>
    </xdr:from>
    <xdr:ext cx="469744" cy="259045"/>
    <xdr:sp macro="" textlink="">
      <xdr:nvSpPr>
        <xdr:cNvPr id="747" name="テキスト ボックス 746"/>
        <xdr:cNvSpPr txBox="1"/>
      </xdr:nvSpPr>
      <xdr:spPr>
        <a:xfrm>
          <a:off x="18421427" y="603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123378</xdr:rowOff>
    </xdr:from>
    <xdr:to>
      <xdr:col>32</xdr:col>
      <xdr:colOff>187325</xdr:colOff>
      <xdr:row>58</xdr:row>
      <xdr:rowOff>123469</xdr:rowOff>
    </xdr:to>
    <xdr:cxnSp macro="">
      <xdr:nvCxnSpPr>
        <xdr:cNvPr id="774" name="直線コネクタ 773"/>
        <xdr:cNvCxnSpPr/>
      </xdr:nvCxnSpPr>
      <xdr:spPr>
        <a:xfrm flipV="1">
          <a:off x="21323300" y="1006747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123469</xdr:rowOff>
    </xdr:from>
    <xdr:to>
      <xdr:col>31</xdr:col>
      <xdr:colOff>34925</xdr:colOff>
      <xdr:row>58</xdr:row>
      <xdr:rowOff>123606</xdr:rowOff>
    </xdr:to>
    <xdr:cxnSp macro="">
      <xdr:nvCxnSpPr>
        <xdr:cNvPr id="777" name="直線コネクタ 776"/>
        <xdr:cNvCxnSpPr/>
      </xdr:nvCxnSpPr>
      <xdr:spPr>
        <a:xfrm flipV="1">
          <a:off x="20434300" y="1006756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114691</xdr:rowOff>
    </xdr:from>
    <xdr:to>
      <xdr:col>29</xdr:col>
      <xdr:colOff>517525</xdr:colOff>
      <xdr:row>58</xdr:row>
      <xdr:rowOff>123606</xdr:rowOff>
    </xdr:to>
    <xdr:cxnSp macro="">
      <xdr:nvCxnSpPr>
        <xdr:cNvPr id="780" name="直線コネクタ 779"/>
        <xdr:cNvCxnSpPr/>
      </xdr:nvCxnSpPr>
      <xdr:spPr>
        <a:xfrm>
          <a:off x="19545300" y="1005879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114691</xdr:rowOff>
    </xdr:from>
    <xdr:to>
      <xdr:col>28</xdr:col>
      <xdr:colOff>314325</xdr:colOff>
      <xdr:row>58</xdr:row>
      <xdr:rowOff>118028</xdr:rowOff>
    </xdr:to>
    <xdr:cxnSp macro="">
      <xdr:nvCxnSpPr>
        <xdr:cNvPr id="783" name="直線コネクタ 782"/>
        <xdr:cNvCxnSpPr/>
      </xdr:nvCxnSpPr>
      <xdr:spPr>
        <a:xfrm flipV="1">
          <a:off x="18656300" y="10058791"/>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72578</xdr:rowOff>
    </xdr:from>
    <xdr:to>
      <xdr:col>32</xdr:col>
      <xdr:colOff>238125</xdr:colOff>
      <xdr:row>59</xdr:row>
      <xdr:rowOff>2728</xdr:rowOff>
    </xdr:to>
    <xdr:sp macro="" textlink="">
      <xdr:nvSpPr>
        <xdr:cNvPr id="793" name="円/楕円 792"/>
        <xdr:cNvSpPr/>
      </xdr:nvSpPr>
      <xdr:spPr>
        <a:xfrm>
          <a:off x="22110700" y="100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158955</xdr:rowOff>
    </xdr:from>
    <xdr:ext cx="378565" cy="259045"/>
    <xdr:sp macro="" textlink="">
      <xdr:nvSpPr>
        <xdr:cNvPr id="794" name="貸付金該当値テキスト"/>
        <xdr:cNvSpPr txBox="1"/>
      </xdr:nvSpPr>
      <xdr:spPr>
        <a:xfrm>
          <a:off x="22212300" y="993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72669</xdr:rowOff>
    </xdr:from>
    <xdr:to>
      <xdr:col>31</xdr:col>
      <xdr:colOff>85725</xdr:colOff>
      <xdr:row>59</xdr:row>
      <xdr:rowOff>2819</xdr:rowOff>
    </xdr:to>
    <xdr:sp macro="" textlink="">
      <xdr:nvSpPr>
        <xdr:cNvPr id="795" name="円/楕円 794"/>
        <xdr:cNvSpPr/>
      </xdr:nvSpPr>
      <xdr:spPr>
        <a:xfrm>
          <a:off x="21272500" y="100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165396</xdr:rowOff>
    </xdr:from>
    <xdr:ext cx="378565" cy="259045"/>
    <xdr:sp macro="" textlink="">
      <xdr:nvSpPr>
        <xdr:cNvPr id="796" name="テキスト ボックス 795"/>
        <xdr:cNvSpPr txBox="1"/>
      </xdr:nvSpPr>
      <xdr:spPr>
        <a:xfrm>
          <a:off x="21134017" y="1010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72806</xdr:rowOff>
    </xdr:from>
    <xdr:to>
      <xdr:col>29</xdr:col>
      <xdr:colOff>568325</xdr:colOff>
      <xdr:row>59</xdr:row>
      <xdr:rowOff>2956</xdr:rowOff>
    </xdr:to>
    <xdr:sp macro="" textlink="">
      <xdr:nvSpPr>
        <xdr:cNvPr id="797" name="円/楕円 796"/>
        <xdr:cNvSpPr/>
      </xdr:nvSpPr>
      <xdr:spPr>
        <a:xfrm>
          <a:off x="20383500" y="10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165533</xdr:rowOff>
    </xdr:from>
    <xdr:ext cx="378565" cy="259045"/>
    <xdr:sp macro="" textlink="">
      <xdr:nvSpPr>
        <xdr:cNvPr id="798" name="テキスト ボックス 797"/>
        <xdr:cNvSpPr txBox="1"/>
      </xdr:nvSpPr>
      <xdr:spPr>
        <a:xfrm>
          <a:off x="20245017" y="1010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63891</xdr:rowOff>
    </xdr:from>
    <xdr:to>
      <xdr:col>28</xdr:col>
      <xdr:colOff>365125</xdr:colOff>
      <xdr:row>58</xdr:row>
      <xdr:rowOff>165491</xdr:rowOff>
    </xdr:to>
    <xdr:sp macro="" textlink="">
      <xdr:nvSpPr>
        <xdr:cNvPr id="799" name="円/楕円 798"/>
        <xdr:cNvSpPr/>
      </xdr:nvSpPr>
      <xdr:spPr>
        <a:xfrm>
          <a:off x="19494500" y="100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156618</xdr:rowOff>
    </xdr:from>
    <xdr:ext cx="378565" cy="259045"/>
    <xdr:sp macro="" textlink="">
      <xdr:nvSpPr>
        <xdr:cNvPr id="800" name="テキスト ボックス 799"/>
        <xdr:cNvSpPr txBox="1"/>
      </xdr:nvSpPr>
      <xdr:spPr>
        <a:xfrm>
          <a:off x="19356017" y="1010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67228</xdr:rowOff>
    </xdr:from>
    <xdr:to>
      <xdr:col>27</xdr:col>
      <xdr:colOff>161925</xdr:colOff>
      <xdr:row>58</xdr:row>
      <xdr:rowOff>168828</xdr:rowOff>
    </xdr:to>
    <xdr:sp macro="" textlink="">
      <xdr:nvSpPr>
        <xdr:cNvPr id="801" name="円/楕円 800"/>
        <xdr:cNvSpPr/>
      </xdr:nvSpPr>
      <xdr:spPr>
        <a:xfrm>
          <a:off x="18605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159955</xdr:rowOff>
    </xdr:from>
    <xdr:ext cx="378565" cy="259045"/>
    <xdr:sp macro="" textlink="">
      <xdr:nvSpPr>
        <xdr:cNvPr id="802" name="テキスト ボックス 801"/>
        <xdr:cNvSpPr txBox="1"/>
      </xdr:nvSpPr>
      <xdr:spPr>
        <a:xfrm>
          <a:off x="18467017" y="1010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98495</xdr:rowOff>
    </xdr:from>
    <xdr:to>
      <xdr:col>32</xdr:col>
      <xdr:colOff>187325</xdr:colOff>
      <xdr:row>75</xdr:row>
      <xdr:rowOff>151206</xdr:rowOff>
    </xdr:to>
    <xdr:cxnSp macro="">
      <xdr:nvCxnSpPr>
        <xdr:cNvPr id="832" name="直線コネクタ 831"/>
        <xdr:cNvCxnSpPr/>
      </xdr:nvCxnSpPr>
      <xdr:spPr>
        <a:xfrm flipV="1">
          <a:off x="21323300" y="12957245"/>
          <a:ext cx="8382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151206</xdr:rowOff>
    </xdr:from>
    <xdr:to>
      <xdr:col>31</xdr:col>
      <xdr:colOff>34925</xdr:colOff>
      <xdr:row>75</xdr:row>
      <xdr:rowOff>151549</xdr:rowOff>
    </xdr:to>
    <xdr:cxnSp macro="">
      <xdr:nvCxnSpPr>
        <xdr:cNvPr id="835" name="直線コネクタ 834"/>
        <xdr:cNvCxnSpPr/>
      </xdr:nvCxnSpPr>
      <xdr:spPr>
        <a:xfrm flipV="1">
          <a:off x="20434300" y="130099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151549</xdr:rowOff>
    </xdr:from>
    <xdr:to>
      <xdr:col>29</xdr:col>
      <xdr:colOff>517525</xdr:colOff>
      <xdr:row>76</xdr:row>
      <xdr:rowOff>48031</xdr:rowOff>
    </xdr:to>
    <xdr:cxnSp macro="">
      <xdr:nvCxnSpPr>
        <xdr:cNvPr id="838" name="直線コネクタ 837"/>
        <xdr:cNvCxnSpPr/>
      </xdr:nvCxnSpPr>
      <xdr:spPr>
        <a:xfrm flipV="1">
          <a:off x="19545300" y="13010299"/>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73768</xdr:rowOff>
    </xdr:from>
    <xdr:to>
      <xdr:col>28</xdr:col>
      <xdr:colOff>314325</xdr:colOff>
      <xdr:row>76</xdr:row>
      <xdr:rowOff>48031</xdr:rowOff>
    </xdr:to>
    <xdr:cxnSp macro="">
      <xdr:nvCxnSpPr>
        <xdr:cNvPr id="841" name="直線コネクタ 840"/>
        <xdr:cNvCxnSpPr/>
      </xdr:nvCxnSpPr>
      <xdr:spPr>
        <a:xfrm>
          <a:off x="18656300" y="12932518"/>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47695</xdr:rowOff>
    </xdr:from>
    <xdr:to>
      <xdr:col>32</xdr:col>
      <xdr:colOff>238125</xdr:colOff>
      <xdr:row>75</xdr:row>
      <xdr:rowOff>149295</xdr:rowOff>
    </xdr:to>
    <xdr:sp macro="" textlink="">
      <xdr:nvSpPr>
        <xdr:cNvPr id="851" name="円/楕円 850"/>
        <xdr:cNvSpPr/>
      </xdr:nvSpPr>
      <xdr:spPr>
        <a:xfrm>
          <a:off x="22110700" y="12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70572</xdr:rowOff>
    </xdr:from>
    <xdr:ext cx="534377" cy="259045"/>
    <xdr:sp macro="" textlink="">
      <xdr:nvSpPr>
        <xdr:cNvPr id="852" name="繰出金該当値テキスト"/>
        <xdr:cNvSpPr txBox="1"/>
      </xdr:nvSpPr>
      <xdr:spPr>
        <a:xfrm>
          <a:off x="22212300" y="127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100406</xdr:rowOff>
    </xdr:from>
    <xdr:to>
      <xdr:col>31</xdr:col>
      <xdr:colOff>85725</xdr:colOff>
      <xdr:row>76</xdr:row>
      <xdr:rowOff>30556</xdr:rowOff>
    </xdr:to>
    <xdr:sp macro="" textlink="">
      <xdr:nvSpPr>
        <xdr:cNvPr id="853" name="円/楕円 852"/>
        <xdr:cNvSpPr/>
      </xdr:nvSpPr>
      <xdr:spPr>
        <a:xfrm>
          <a:off x="212725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47083</xdr:rowOff>
    </xdr:from>
    <xdr:ext cx="534377" cy="259045"/>
    <xdr:sp macro="" textlink="">
      <xdr:nvSpPr>
        <xdr:cNvPr id="854" name="テキスト ボックス 853"/>
        <xdr:cNvSpPr txBox="1"/>
      </xdr:nvSpPr>
      <xdr:spPr>
        <a:xfrm>
          <a:off x="21056111" y="127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100749</xdr:rowOff>
    </xdr:from>
    <xdr:to>
      <xdr:col>29</xdr:col>
      <xdr:colOff>568325</xdr:colOff>
      <xdr:row>76</xdr:row>
      <xdr:rowOff>30899</xdr:rowOff>
    </xdr:to>
    <xdr:sp macro="" textlink="">
      <xdr:nvSpPr>
        <xdr:cNvPr id="855" name="円/楕円 854"/>
        <xdr:cNvSpPr/>
      </xdr:nvSpPr>
      <xdr:spPr>
        <a:xfrm>
          <a:off x="20383500" y="129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47426</xdr:rowOff>
    </xdr:from>
    <xdr:ext cx="534377" cy="259045"/>
    <xdr:sp macro="" textlink="">
      <xdr:nvSpPr>
        <xdr:cNvPr id="856" name="テキスト ボックス 855"/>
        <xdr:cNvSpPr txBox="1"/>
      </xdr:nvSpPr>
      <xdr:spPr>
        <a:xfrm>
          <a:off x="20167111" y="127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168681</xdr:rowOff>
    </xdr:from>
    <xdr:to>
      <xdr:col>28</xdr:col>
      <xdr:colOff>365125</xdr:colOff>
      <xdr:row>76</xdr:row>
      <xdr:rowOff>98831</xdr:rowOff>
    </xdr:to>
    <xdr:sp macro="" textlink="">
      <xdr:nvSpPr>
        <xdr:cNvPr id="857" name="円/楕円 856"/>
        <xdr:cNvSpPr/>
      </xdr:nvSpPr>
      <xdr:spPr>
        <a:xfrm>
          <a:off x="19494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115358</xdr:rowOff>
    </xdr:from>
    <xdr:ext cx="534377" cy="259045"/>
    <xdr:sp macro="" textlink="">
      <xdr:nvSpPr>
        <xdr:cNvPr id="858" name="テキスト ボックス 857"/>
        <xdr:cNvSpPr txBox="1"/>
      </xdr:nvSpPr>
      <xdr:spPr>
        <a:xfrm>
          <a:off x="19278111" y="128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22968</xdr:rowOff>
    </xdr:from>
    <xdr:to>
      <xdr:col>27</xdr:col>
      <xdr:colOff>161925</xdr:colOff>
      <xdr:row>75</xdr:row>
      <xdr:rowOff>124568</xdr:rowOff>
    </xdr:to>
    <xdr:sp macro="" textlink="">
      <xdr:nvSpPr>
        <xdr:cNvPr id="859" name="円/楕円 858"/>
        <xdr:cNvSpPr/>
      </xdr:nvSpPr>
      <xdr:spPr>
        <a:xfrm>
          <a:off x="18605500" y="128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141095</xdr:rowOff>
    </xdr:from>
    <xdr:ext cx="534377" cy="259045"/>
    <xdr:sp macro="" textlink="">
      <xdr:nvSpPr>
        <xdr:cNvPr id="860" name="テキスト ボックス 859"/>
        <xdr:cNvSpPr txBox="1"/>
      </xdr:nvSpPr>
      <xdr:spPr>
        <a:xfrm>
          <a:off x="18389111" y="126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336,129</a:t>
          </a:r>
          <a:r>
            <a:rPr kumimoji="1" lang="ja-JP" altLang="en-US" sz="1300">
              <a:latin typeface="ＭＳ Ｐゴシック"/>
            </a:rPr>
            <a:t>円であり，類似団体平均</a:t>
          </a:r>
          <a:r>
            <a:rPr kumimoji="1" lang="en-US" altLang="ja-JP" sz="1300">
              <a:latin typeface="ＭＳ Ｐゴシック"/>
            </a:rPr>
            <a:t>403,439</a:t>
          </a:r>
          <a:r>
            <a:rPr kumimoji="1" lang="ja-JP" altLang="en-US" sz="1300">
              <a:latin typeface="ＭＳ Ｐゴシック"/>
            </a:rPr>
            <a:t>円と比較すると住民一人当たり</a:t>
          </a:r>
          <a:r>
            <a:rPr kumimoji="1" lang="en-US" altLang="ja-JP" sz="1300">
              <a:latin typeface="ＭＳ Ｐゴシック"/>
            </a:rPr>
            <a:t>67,310</a:t>
          </a:r>
          <a:r>
            <a:rPr kumimoji="1" lang="ja-JP" altLang="en-US" sz="1300">
              <a:latin typeface="ＭＳ Ｐゴシック"/>
            </a:rPr>
            <a:t>円低い結果となった。</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72,444</a:t>
          </a:r>
          <a:r>
            <a:rPr kumimoji="1" lang="ja-JP" altLang="en-US" sz="1300">
              <a:latin typeface="ＭＳ Ｐゴシック"/>
            </a:rPr>
            <a:t>円となっており，類似団体平均を上回っている。これは，町単独で消防本部を設置していることが主な要因と考えられる。</a:t>
          </a:r>
          <a:endParaRPr kumimoji="1" lang="en-US" altLang="ja-JP" sz="1300">
            <a:latin typeface="ＭＳ Ｐゴシック"/>
          </a:endParaRPr>
        </a:p>
        <a:p>
          <a:r>
            <a:rPr kumimoji="1" lang="ja-JP" altLang="en-US" sz="1300">
              <a:latin typeface="ＭＳ Ｐゴシック"/>
            </a:rPr>
            <a:t>　投資及び出資金は，水道事業会計への出資金が増加したことに伴い，類似団体平均を上回っている。企業会計であるため，</a:t>
          </a:r>
          <a:r>
            <a:rPr kumimoji="1" lang="ja-JP" altLang="ja-JP" sz="1300">
              <a:solidFill>
                <a:schemeClr val="dk1"/>
              </a:solidFill>
              <a:latin typeface="+mn-lt"/>
              <a:ea typeface="+mn-ea"/>
              <a:cs typeface="+mn-cs"/>
            </a:rPr>
            <a:t>独立採算制を基本として，水道使用料等の見直しを含めた経営改善に努めていく</a:t>
          </a:r>
          <a:r>
            <a:rPr kumimoji="1" lang="ja-JP" altLang="en-US" sz="1300">
              <a:solidFill>
                <a:schemeClr val="dk1"/>
              </a:solidFill>
              <a:latin typeface="+mn-lt"/>
              <a:ea typeface="+mn-ea"/>
              <a:cs typeface="+mn-cs"/>
            </a:rPr>
            <a:t>。</a:t>
          </a:r>
          <a:endParaRPr kumimoji="1" lang="en-US" altLang="ja-JP" sz="1300">
            <a:latin typeface="ＭＳ Ｐゴシック"/>
          </a:endParaRPr>
        </a:p>
        <a:p>
          <a:r>
            <a:rPr kumimoji="1" lang="ja-JP" altLang="en-US" sz="1300">
              <a:latin typeface="ＭＳ Ｐゴシック"/>
            </a:rPr>
            <a:t>　また，繰出金は，住民一人当たり</a:t>
          </a:r>
          <a:r>
            <a:rPr kumimoji="1" lang="en-US" altLang="ja-JP" sz="1300">
              <a:latin typeface="ＭＳ Ｐゴシック"/>
            </a:rPr>
            <a:t>53,163</a:t>
          </a:r>
          <a:r>
            <a:rPr kumimoji="1" lang="ja-JP" altLang="en-US" sz="1300">
              <a:latin typeface="ＭＳ Ｐゴシック"/>
            </a:rPr>
            <a:t>円となっており</a:t>
          </a:r>
          <a:r>
            <a:rPr kumimoji="1" lang="ja-JP" altLang="ja-JP" sz="1300">
              <a:solidFill>
                <a:schemeClr val="dk1"/>
              </a:solidFill>
              <a:latin typeface="+mn-lt"/>
              <a:ea typeface="+mn-ea"/>
              <a:cs typeface="+mn-cs"/>
            </a:rPr>
            <a:t>類似団体平均を上回っている。国民健康保険特別会計，介護保険特別会計，農業集落排水事業特別会計，公共下水道事業特別会計への繰出金が</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類似団体を上回っていることが考えられる。今後は，国民健康保険税の見直しや，農業集落排水事業及び公共下水道事業の施設維持管理経費の適正化に努めていく。</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茨城県茨城町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33,573
33,127
121.58
11,957,240
11,284,855
525,139
7,543,360
9,915,669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80264</xdr:rowOff>
    </xdr:from>
    <xdr:to>
      <xdr:col>6</xdr:col>
      <xdr:colOff>511175</xdr:colOff>
      <xdr:row>35</xdr:row>
      <xdr:rowOff>121739</xdr:rowOff>
    </xdr:to>
    <xdr:cxnSp macro="">
      <xdr:nvCxnSpPr>
        <xdr:cNvPr id="63" name="直線コネクタ 62"/>
        <xdr:cNvCxnSpPr/>
      </xdr:nvCxnSpPr>
      <xdr:spPr>
        <a:xfrm flipV="1">
          <a:off x="3797300" y="6081014"/>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121739</xdr:rowOff>
    </xdr:from>
    <xdr:to>
      <xdr:col>5</xdr:col>
      <xdr:colOff>358775</xdr:colOff>
      <xdr:row>35</xdr:row>
      <xdr:rowOff>123698</xdr:rowOff>
    </xdr:to>
    <xdr:cxnSp macro="">
      <xdr:nvCxnSpPr>
        <xdr:cNvPr id="66" name="直線コネクタ 65"/>
        <xdr:cNvCxnSpPr/>
      </xdr:nvCxnSpPr>
      <xdr:spPr>
        <a:xfrm flipV="1">
          <a:off x="2908300" y="61224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99205</xdr:rowOff>
    </xdr:from>
    <xdr:to>
      <xdr:col>4</xdr:col>
      <xdr:colOff>155575</xdr:colOff>
      <xdr:row>35</xdr:row>
      <xdr:rowOff>123698</xdr:rowOff>
    </xdr:to>
    <xdr:cxnSp macro="">
      <xdr:nvCxnSpPr>
        <xdr:cNvPr id="69" name="直線コネクタ 68"/>
        <xdr:cNvCxnSpPr/>
      </xdr:nvCxnSpPr>
      <xdr:spPr>
        <a:xfrm>
          <a:off x="2019300" y="609995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144925</xdr:rowOff>
    </xdr:from>
    <xdr:to>
      <xdr:col>2</xdr:col>
      <xdr:colOff>638175</xdr:colOff>
      <xdr:row>35</xdr:row>
      <xdr:rowOff>99205</xdr:rowOff>
    </xdr:to>
    <xdr:cxnSp macro="">
      <xdr:nvCxnSpPr>
        <xdr:cNvPr id="72" name="直線コネクタ 71"/>
        <xdr:cNvCxnSpPr/>
      </xdr:nvCxnSpPr>
      <xdr:spPr>
        <a:xfrm>
          <a:off x="1130300" y="59742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29464</xdr:rowOff>
    </xdr:from>
    <xdr:to>
      <xdr:col>6</xdr:col>
      <xdr:colOff>561975</xdr:colOff>
      <xdr:row>35</xdr:row>
      <xdr:rowOff>131064</xdr:rowOff>
    </xdr:to>
    <xdr:sp macro="" textlink="">
      <xdr:nvSpPr>
        <xdr:cNvPr id="82" name="円/楕円 81"/>
        <xdr:cNvSpPr/>
      </xdr:nvSpPr>
      <xdr:spPr>
        <a:xfrm>
          <a:off x="45847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7891</xdr:rowOff>
    </xdr:from>
    <xdr:ext cx="469744" cy="259045"/>
    <xdr:sp macro="" textlink="">
      <xdr:nvSpPr>
        <xdr:cNvPr id="83" name="議会費該当値テキスト"/>
        <xdr:cNvSpPr txBox="1"/>
      </xdr:nvSpPr>
      <xdr:spPr>
        <a:xfrm>
          <a:off x="4686300" y="60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70939</xdr:rowOff>
    </xdr:from>
    <xdr:to>
      <xdr:col>5</xdr:col>
      <xdr:colOff>409575</xdr:colOff>
      <xdr:row>36</xdr:row>
      <xdr:rowOff>1089</xdr:rowOff>
    </xdr:to>
    <xdr:sp macro="" textlink="">
      <xdr:nvSpPr>
        <xdr:cNvPr id="84" name="円/楕円 83"/>
        <xdr:cNvSpPr/>
      </xdr:nvSpPr>
      <xdr:spPr>
        <a:xfrm>
          <a:off x="3746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163666</xdr:rowOff>
    </xdr:from>
    <xdr:ext cx="469744" cy="259045"/>
    <xdr:sp macro="" textlink="">
      <xdr:nvSpPr>
        <xdr:cNvPr id="85" name="テキスト ボックス 84"/>
        <xdr:cNvSpPr txBox="1"/>
      </xdr:nvSpPr>
      <xdr:spPr>
        <a:xfrm>
          <a:off x="3562427"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72898</xdr:rowOff>
    </xdr:from>
    <xdr:to>
      <xdr:col>4</xdr:col>
      <xdr:colOff>206375</xdr:colOff>
      <xdr:row>36</xdr:row>
      <xdr:rowOff>3048</xdr:rowOff>
    </xdr:to>
    <xdr:sp macro="" textlink="">
      <xdr:nvSpPr>
        <xdr:cNvPr id="86" name="円/楕円 85"/>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165625</xdr:rowOff>
    </xdr:from>
    <xdr:ext cx="469744" cy="259045"/>
    <xdr:sp macro="" textlink="">
      <xdr:nvSpPr>
        <xdr:cNvPr id="87" name="テキスト ボックス 86"/>
        <xdr:cNvSpPr txBox="1"/>
      </xdr:nvSpPr>
      <xdr:spPr>
        <a:xfrm>
          <a:off x="2673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48405</xdr:rowOff>
    </xdr:from>
    <xdr:to>
      <xdr:col>3</xdr:col>
      <xdr:colOff>3175</xdr:colOff>
      <xdr:row>35</xdr:row>
      <xdr:rowOff>150005</xdr:rowOff>
    </xdr:to>
    <xdr:sp macro="" textlink="">
      <xdr:nvSpPr>
        <xdr:cNvPr id="88" name="円/楕円 87"/>
        <xdr:cNvSpPr/>
      </xdr:nvSpPr>
      <xdr:spPr>
        <a:xfrm>
          <a:off x="1968500" y="60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141132</xdr:rowOff>
    </xdr:from>
    <xdr:ext cx="469744" cy="259045"/>
    <xdr:sp macro="" textlink="">
      <xdr:nvSpPr>
        <xdr:cNvPr id="89" name="テキスト ボックス 88"/>
        <xdr:cNvSpPr txBox="1"/>
      </xdr:nvSpPr>
      <xdr:spPr>
        <a:xfrm>
          <a:off x="1784427" y="61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94125</xdr:rowOff>
    </xdr:from>
    <xdr:to>
      <xdr:col>1</xdr:col>
      <xdr:colOff>485775</xdr:colOff>
      <xdr:row>35</xdr:row>
      <xdr:rowOff>24275</xdr:rowOff>
    </xdr:to>
    <xdr:sp macro="" textlink="">
      <xdr:nvSpPr>
        <xdr:cNvPr id="90" name="円/楕円 89"/>
        <xdr:cNvSpPr/>
      </xdr:nvSpPr>
      <xdr:spPr>
        <a:xfrm>
          <a:off x="1079500" y="5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15402</xdr:rowOff>
    </xdr:from>
    <xdr:ext cx="469744" cy="259045"/>
    <xdr:sp macro="" textlink="">
      <xdr:nvSpPr>
        <xdr:cNvPr id="91" name="テキスト ボックス 90"/>
        <xdr:cNvSpPr txBox="1"/>
      </xdr:nvSpPr>
      <xdr:spPr>
        <a:xfrm>
          <a:off x="895427" y="60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5414</xdr:rowOff>
    </xdr:from>
    <xdr:to>
      <xdr:col>6</xdr:col>
      <xdr:colOff>511175</xdr:colOff>
      <xdr:row>59</xdr:row>
      <xdr:rowOff>62095</xdr:rowOff>
    </xdr:to>
    <xdr:cxnSp macro="">
      <xdr:nvCxnSpPr>
        <xdr:cNvPr id="123" name="直線コネクタ 122"/>
        <xdr:cNvCxnSpPr/>
      </xdr:nvCxnSpPr>
      <xdr:spPr>
        <a:xfrm flipV="1">
          <a:off x="3797300" y="10120964"/>
          <a:ext cx="838200" cy="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6013</xdr:rowOff>
    </xdr:from>
    <xdr:to>
      <xdr:col>5</xdr:col>
      <xdr:colOff>358775</xdr:colOff>
      <xdr:row>59</xdr:row>
      <xdr:rowOff>62095</xdr:rowOff>
    </xdr:to>
    <xdr:cxnSp macro="">
      <xdr:nvCxnSpPr>
        <xdr:cNvPr id="126" name="直線コネクタ 125"/>
        <xdr:cNvCxnSpPr/>
      </xdr:nvCxnSpPr>
      <xdr:spPr>
        <a:xfrm>
          <a:off x="2908300" y="10121563"/>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147712</xdr:rowOff>
    </xdr:from>
    <xdr:to>
      <xdr:col>4</xdr:col>
      <xdr:colOff>155575</xdr:colOff>
      <xdr:row>59</xdr:row>
      <xdr:rowOff>6013</xdr:rowOff>
    </xdr:to>
    <xdr:cxnSp macro="">
      <xdr:nvCxnSpPr>
        <xdr:cNvPr id="129" name="直線コネクタ 128"/>
        <xdr:cNvCxnSpPr/>
      </xdr:nvCxnSpPr>
      <xdr:spPr>
        <a:xfrm>
          <a:off x="2019300" y="10091812"/>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41315</xdr:rowOff>
    </xdr:from>
    <xdr:to>
      <xdr:col>2</xdr:col>
      <xdr:colOff>638175</xdr:colOff>
      <xdr:row>58</xdr:row>
      <xdr:rowOff>147712</xdr:rowOff>
    </xdr:to>
    <xdr:cxnSp macro="">
      <xdr:nvCxnSpPr>
        <xdr:cNvPr id="132" name="直線コネクタ 131"/>
        <xdr:cNvCxnSpPr/>
      </xdr:nvCxnSpPr>
      <xdr:spPr>
        <a:xfrm>
          <a:off x="1130300" y="9985415"/>
          <a:ext cx="8890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126064</xdr:rowOff>
    </xdr:from>
    <xdr:to>
      <xdr:col>6</xdr:col>
      <xdr:colOff>561975</xdr:colOff>
      <xdr:row>59</xdr:row>
      <xdr:rowOff>56214</xdr:rowOff>
    </xdr:to>
    <xdr:sp macro="" textlink="">
      <xdr:nvSpPr>
        <xdr:cNvPr id="142" name="円/楕円 141"/>
        <xdr:cNvSpPr/>
      </xdr:nvSpPr>
      <xdr:spPr>
        <a:xfrm>
          <a:off x="4584700" y="100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40991</xdr:rowOff>
    </xdr:from>
    <xdr:ext cx="534377" cy="259045"/>
    <xdr:sp macro="" textlink="">
      <xdr:nvSpPr>
        <xdr:cNvPr id="143" name="総務費該当値テキスト"/>
        <xdr:cNvSpPr txBox="1"/>
      </xdr:nvSpPr>
      <xdr:spPr>
        <a:xfrm>
          <a:off x="4686300" y="99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11295</xdr:rowOff>
    </xdr:from>
    <xdr:to>
      <xdr:col>5</xdr:col>
      <xdr:colOff>409575</xdr:colOff>
      <xdr:row>59</xdr:row>
      <xdr:rowOff>112895</xdr:rowOff>
    </xdr:to>
    <xdr:sp macro="" textlink="">
      <xdr:nvSpPr>
        <xdr:cNvPr id="144" name="円/楕円 143"/>
        <xdr:cNvSpPr/>
      </xdr:nvSpPr>
      <xdr:spPr>
        <a:xfrm>
          <a:off x="3746500" y="10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104022</xdr:rowOff>
    </xdr:from>
    <xdr:ext cx="534377" cy="259045"/>
    <xdr:sp macro="" textlink="">
      <xdr:nvSpPr>
        <xdr:cNvPr id="145" name="テキスト ボックス 144"/>
        <xdr:cNvSpPr txBox="1"/>
      </xdr:nvSpPr>
      <xdr:spPr>
        <a:xfrm>
          <a:off x="3530111" y="1021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126663</xdr:rowOff>
    </xdr:from>
    <xdr:to>
      <xdr:col>4</xdr:col>
      <xdr:colOff>206375</xdr:colOff>
      <xdr:row>59</xdr:row>
      <xdr:rowOff>56813</xdr:rowOff>
    </xdr:to>
    <xdr:sp macro="" textlink="">
      <xdr:nvSpPr>
        <xdr:cNvPr id="146" name="円/楕円 145"/>
        <xdr:cNvSpPr/>
      </xdr:nvSpPr>
      <xdr:spPr>
        <a:xfrm>
          <a:off x="2857500" y="10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47940</xdr:rowOff>
    </xdr:from>
    <xdr:ext cx="534377" cy="259045"/>
    <xdr:sp macro="" textlink="">
      <xdr:nvSpPr>
        <xdr:cNvPr id="147" name="テキスト ボックス 146"/>
        <xdr:cNvSpPr txBox="1"/>
      </xdr:nvSpPr>
      <xdr:spPr>
        <a:xfrm>
          <a:off x="2641111" y="101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96912</xdr:rowOff>
    </xdr:from>
    <xdr:to>
      <xdr:col>3</xdr:col>
      <xdr:colOff>3175</xdr:colOff>
      <xdr:row>59</xdr:row>
      <xdr:rowOff>27062</xdr:rowOff>
    </xdr:to>
    <xdr:sp macro="" textlink="">
      <xdr:nvSpPr>
        <xdr:cNvPr id="148" name="円/楕円 147"/>
        <xdr:cNvSpPr/>
      </xdr:nvSpPr>
      <xdr:spPr>
        <a:xfrm>
          <a:off x="1968500" y="100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18189</xdr:rowOff>
    </xdr:from>
    <xdr:ext cx="534377" cy="259045"/>
    <xdr:sp macro="" textlink="">
      <xdr:nvSpPr>
        <xdr:cNvPr id="149" name="テキスト ボックス 148"/>
        <xdr:cNvSpPr txBox="1"/>
      </xdr:nvSpPr>
      <xdr:spPr>
        <a:xfrm>
          <a:off x="1752111" y="101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161965</xdr:rowOff>
    </xdr:from>
    <xdr:to>
      <xdr:col>1</xdr:col>
      <xdr:colOff>485775</xdr:colOff>
      <xdr:row>58</xdr:row>
      <xdr:rowOff>92115</xdr:rowOff>
    </xdr:to>
    <xdr:sp macro="" textlink="">
      <xdr:nvSpPr>
        <xdr:cNvPr id="150" name="円/楕円 149"/>
        <xdr:cNvSpPr/>
      </xdr:nvSpPr>
      <xdr:spPr>
        <a:xfrm>
          <a:off x="1079500" y="99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83242</xdr:rowOff>
    </xdr:from>
    <xdr:ext cx="534377" cy="259045"/>
    <xdr:sp macro="" textlink="">
      <xdr:nvSpPr>
        <xdr:cNvPr id="151" name="テキスト ボックス 150"/>
        <xdr:cNvSpPr txBox="1"/>
      </xdr:nvSpPr>
      <xdr:spPr>
        <a:xfrm>
          <a:off x="863111" y="100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14957</xdr:rowOff>
    </xdr:from>
    <xdr:to>
      <xdr:col>6</xdr:col>
      <xdr:colOff>511175</xdr:colOff>
      <xdr:row>78</xdr:row>
      <xdr:rowOff>20889</xdr:rowOff>
    </xdr:to>
    <xdr:cxnSp macro="">
      <xdr:nvCxnSpPr>
        <xdr:cNvPr id="180" name="直線コネクタ 179"/>
        <xdr:cNvCxnSpPr/>
      </xdr:nvCxnSpPr>
      <xdr:spPr>
        <a:xfrm flipV="1">
          <a:off x="3797300" y="13388057"/>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20889</xdr:rowOff>
    </xdr:from>
    <xdr:to>
      <xdr:col>5</xdr:col>
      <xdr:colOff>358775</xdr:colOff>
      <xdr:row>78</xdr:row>
      <xdr:rowOff>31995</xdr:rowOff>
    </xdr:to>
    <xdr:cxnSp macro="">
      <xdr:nvCxnSpPr>
        <xdr:cNvPr id="183" name="直線コネクタ 182"/>
        <xdr:cNvCxnSpPr/>
      </xdr:nvCxnSpPr>
      <xdr:spPr>
        <a:xfrm flipV="1">
          <a:off x="2908300" y="13393989"/>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31995</xdr:rowOff>
    </xdr:from>
    <xdr:to>
      <xdr:col>4</xdr:col>
      <xdr:colOff>155575</xdr:colOff>
      <xdr:row>78</xdr:row>
      <xdr:rowOff>41047</xdr:rowOff>
    </xdr:to>
    <xdr:cxnSp macro="">
      <xdr:nvCxnSpPr>
        <xdr:cNvPr id="186" name="直線コネクタ 185"/>
        <xdr:cNvCxnSpPr/>
      </xdr:nvCxnSpPr>
      <xdr:spPr>
        <a:xfrm flipV="1">
          <a:off x="2019300" y="13405095"/>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36900</xdr:rowOff>
    </xdr:from>
    <xdr:to>
      <xdr:col>2</xdr:col>
      <xdr:colOff>638175</xdr:colOff>
      <xdr:row>78</xdr:row>
      <xdr:rowOff>41047</xdr:rowOff>
    </xdr:to>
    <xdr:cxnSp macro="">
      <xdr:nvCxnSpPr>
        <xdr:cNvPr id="189" name="直線コネクタ 188"/>
        <xdr:cNvCxnSpPr/>
      </xdr:nvCxnSpPr>
      <xdr:spPr>
        <a:xfrm>
          <a:off x="1130300" y="1341000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135607</xdr:rowOff>
    </xdr:from>
    <xdr:to>
      <xdr:col>6</xdr:col>
      <xdr:colOff>561975</xdr:colOff>
      <xdr:row>78</xdr:row>
      <xdr:rowOff>65757</xdr:rowOff>
    </xdr:to>
    <xdr:sp macro="" textlink="">
      <xdr:nvSpPr>
        <xdr:cNvPr id="199" name="円/楕円 198"/>
        <xdr:cNvSpPr/>
      </xdr:nvSpPr>
      <xdr:spPr>
        <a:xfrm>
          <a:off x="4584700" y="133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141539</xdr:rowOff>
    </xdr:from>
    <xdr:to>
      <xdr:col>5</xdr:col>
      <xdr:colOff>409575</xdr:colOff>
      <xdr:row>78</xdr:row>
      <xdr:rowOff>71689</xdr:rowOff>
    </xdr:to>
    <xdr:sp macro="" textlink="">
      <xdr:nvSpPr>
        <xdr:cNvPr id="201" name="円/楕円 200"/>
        <xdr:cNvSpPr/>
      </xdr:nvSpPr>
      <xdr:spPr>
        <a:xfrm>
          <a:off x="3746500" y="133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62816</xdr:rowOff>
    </xdr:from>
    <xdr:ext cx="599010" cy="259045"/>
    <xdr:sp macro="" textlink="">
      <xdr:nvSpPr>
        <xdr:cNvPr id="202" name="テキスト ボックス 201"/>
        <xdr:cNvSpPr txBox="1"/>
      </xdr:nvSpPr>
      <xdr:spPr>
        <a:xfrm>
          <a:off x="3497794" y="1343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152645</xdr:rowOff>
    </xdr:from>
    <xdr:to>
      <xdr:col>4</xdr:col>
      <xdr:colOff>206375</xdr:colOff>
      <xdr:row>78</xdr:row>
      <xdr:rowOff>82795</xdr:rowOff>
    </xdr:to>
    <xdr:sp macro="" textlink="">
      <xdr:nvSpPr>
        <xdr:cNvPr id="203" name="円/楕円 202"/>
        <xdr:cNvSpPr/>
      </xdr:nvSpPr>
      <xdr:spPr>
        <a:xfrm>
          <a:off x="2857500" y="133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73922</xdr:rowOff>
    </xdr:from>
    <xdr:ext cx="534377" cy="259045"/>
    <xdr:sp macro="" textlink="">
      <xdr:nvSpPr>
        <xdr:cNvPr id="204" name="テキスト ボックス 203"/>
        <xdr:cNvSpPr txBox="1"/>
      </xdr:nvSpPr>
      <xdr:spPr>
        <a:xfrm>
          <a:off x="2641111" y="134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161697</xdr:rowOff>
    </xdr:from>
    <xdr:to>
      <xdr:col>3</xdr:col>
      <xdr:colOff>3175</xdr:colOff>
      <xdr:row>78</xdr:row>
      <xdr:rowOff>91847</xdr:rowOff>
    </xdr:to>
    <xdr:sp macro="" textlink="">
      <xdr:nvSpPr>
        <xdr:cNvPr id="205" name="円/楕円 204"/>
        <xdr:cNvSpPr/>
      </xdr:nvSpPr>
      <xdr:spPr>
        <a:xfrm>
          <a:off x="1968500" y="133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82974</xdr:rowOff>
    </xdr:from>
    <xdr:ext cx="534377" cy="259045"/>
    <xdr:sp macro="" textlink="">
      <xdr:nvSpPr>
        <xdr:cNvPr id="206" name="テキスト ボックス 205"/>
        <xdr:cNvSpPr txBox="1"/>
      </xdr:nvSpPr>
      <xdr:spPr>
        <a:xfrm>
          <a:off x="1752111" y="134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157550</xdr:rowOff>
    </xdr:from>
    <xdr:to>
      <xdr:col>1</xdr:col>
      <xdr:colOff>485775</xdr:colOff>
      <xdr:row>78</xdr:row>
      <xdr:rowOff>87700</xdr:rowOff>
    </xdr:to>
    <xdr:sp macro="" textlink="">
      <xdr:nvSpPr>
        <xdr:cNvPr id="207" name="円/楕円 206"/>
        <xdr:cNvSpPr/>
      </xdr:nvSpPr>
      <xdr:spPr>
        <a:xfrm>
          <a:off x="1079500" y="133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78827</xdr:rowOff>
    </xdr:from>
    <xdr:ext cx="534377" cy="259045"/>
    <xdr:sp macro="" textlink="">
      <xdr:nvSpPr>
        <xdr:cNvPr id="208" name="テキスト ボックス 207"/>
        <xdr:cNvSpPr txBox="1"/>
      </xdr:nvSpPr>
      <xdr:spPr>
        <a:xfrm>
          <a:off x="863111" y="134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43476</xdr:rowOff>
    </xdr:from>
    <xdr:to>
      <xdr:col>6</xdr:col>
      <xdr:colOff>511175</xdr:colOff>
      <xdr:row>99</xdr:row>
      <xdr:rowOff>53583</xdr:rowOff>
    </xdr:to>
    <xdr:cxnSp macro="">
      <xdr:nvCxnSpPr>
        <xdr:cNvPr id="240" name="直線コネクタ 239"/>
        <xdr:cNvCxnSpPr/>
      </xdr:nvCxnSpPr>
      <xdr:spPr>
        <a:xfrm>
          <a:off x="3797300" y="17017026"/>
          <a:ext cx="838200" cy="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43476</xdr:rowOff>
    </xdr:from>
    <xdr:to>
      <xdr:col>5</xdr:col>
      <xdr:colOff>358775</xdr:colOff>
      <xdr:row>99</xdr:row>
      <xdr:rowOff>62988</xdr:rowOff>
    </xdr:to>
    <xdr:cxnSp macro="">
      <xdr:nvCxnSpPr>
        <xdr:cNvPr id="243" name="直線コネクタ 242"/>
        <xdr:cNvCxnSpPr/>
      </xdr:nvCxnSpPr>
      <xdr:spPr>
        <a:xfrm flipV="1">
          <a:off x="2908300" y="17017026"/>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38055</xdr:rowOff>
    </xdr:from>
    <xdr:to>
      <xdr:col>4</xdr:col>
      <xdr:colOff>155575</xdr:colOff>
      <xdr:row>99</xdr:row>
      <xdr:rowOff>62988</xdr:rowOff>
    </xdr:to>
    <xdr:cxnSp macro="">
      <xdr:nvCxnSpPr>
        <xdr:cNvPr id="246" name="直線コネクタ 245"/>
        <xdr:cNvCxnSpPr/>
      </xdr:nvCxnSpPr>
      <xdr:spPr>
        <a:xfrm>
          <a:off x="2019300" y="17011605"/>
          <a:ext cx="889000" cy="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12810</xdr:rowOff>
    </xdr:from>
    <xdr:to>
      <xdr:col>2</xdr:col>
      <xdr:colOff>638175</xdr:colOff>
      <xdr:row>99</xdr:row>
      <xdr:rowOff>38055</xdr:rowOff>
    </xdr:to>
    <xdr:cxnSp macro="">
      <xdr:nvCxnSpPr>
        <xdr:cNvPr id="249" name="直線コネクタ 248"/>
        <xdr:cNvCxnSpPr/>
      </xdr:nvCxnSpPr>
      <xdr:spPr>
        <a:xfrm>
          <a:off x="1130300" y="16986360"/>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2783</xdr:rowOff>
    </xdr:from>
    <xdr:to>
      <xdr:col>6</xdr:col>
      <xdr:colOff>561975</xdr:colOff>
      <xdr:row>99</xdr:row>
      <xdr:rowOff>104383</xdr:rowOff>
    </xdr:to>
    <xdr:sp macro="" textlink="">
      <xdr:nvSpPr>
        <xdr:cNvPr id="259" name="円/楕円 258"/>
        <xdr:cNvSpPr/>
      </xdr:nvSpPr>
      <xdr:spPr>
        <a:xfrm>
          <a:off x="4584700" y="169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89160</xdr:rowOff>
    </xdr:from>
    <xdr:ext cx="534377" cy="259045"/>
    <xdr:sp macro="" textlink="">
      <xdr:nvSpPr>
        <xdr:cNvPr id="260" name="衛生費該当値テキスト"/>
        <xdr:cNvSpPr txBox="1"/>
      </xdr:nvSpPr>
      <xdr:spPr>
        <a:xfrm>
          <a:off x="4686300" y="16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164126</xdr:rowOff>
    </xdr:from>
    <xdr:to>
      <xdr:col>5</xdr:col>
      <xdr:colOff>409575</xdr:colOff>
      <xdr:row>99</xdr:row>
      <xdr:rowOff>94276</xdr:rowOff>
    </xdr:to>
    <xdr:sp macro="" textlink="">
      <xdr:nvSpPr>
        <xdr:cNvPr id="261" name="円/楕円 260"/>
        <xdr:cNvSpPr/>
      </xdr:nvSpPr>
      <xdr:spPr>
        <a:xfrm>
          <a:off x="3746500" y="169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85403</xdr:rowOff>
    </xdr:from>
    <xdr:ext cx="534377" cy="259045"/>
    <xdr:sp macro="" textlink="">
      <xdr:nvSpPr>
        <xdr:cNvPr id="262" name="テキスト ボックス 261"/>
        <xdr:cNvSpPr txBox="1"/>
      </xdr:nvSpPr>
      <xdr:spPr>
        <a:xfrm>
          <a:off x="3530111" y="170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12188</xdr:rowOff>
    </xdr:from>
    <xdr:to>
      <xdr:col>4</xdr:col>
      <xdr:colOff>206375</xdr:colOff>
      <xdr:row>99</xdr:row>
      <xdr:rowOff>113788</xdr:rowOff>
    </xdr:to>
    <xdr:sp macro="" textlink="">
      <xdr:nvSpPr>
        <xdr:cNvPr id="263" name="円/楕円 262"/>
        <xdr:cNvSpPr/>
      </xdr:nvSpPr>
      <xdr:spPr>
        <a:xfrm>
          <a:off x="2857500" y="169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104915</xdr:rowOff>
    </xdr:from>
    <xdr:ext cx="534377" cy="259045"/>
    <xdr:sp macro="" textlink="">
      <xdr:nvSpPr>
        <xdr:cNvPr id="264" name="テキスト ボックス 263"/>
        <xdr:cNvSpPr txBox="1"/>
      </xdr:nvSpPr>
      <xdr:spPr>
        <a:xfrm>
          <a:off x="2641111" y="170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158705</xdr:rowOff>
    </xdr:from>
    <xdr:to>
      <xdr:col>3</xdr:col>
      <xdr:colOff>3175</xdr:colOff>
      <xdr:row>99</xdr:row>
      <xdr:rowOff>88855</xdr:rowOff>
    </xdr:to>
    <xdr:sp macro="" textlink="">
      <xdr:nvSpPr>
        <xdr:cNvPr id="265" name="円/楕円 264"/>
        <xdr:cNvSpPr/>
      </xdr:nvSpPr>
      <xdr:spPr>
        <a:xfrm>
          <a:off x="1968500" y="169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79982</xdr:rowOff>
    </xdr:from>
    <xdr:ext cx="534377" cy="259045"/>
    <xdr:sp macro="" textlink="">
      <xdr:nvSpPr>
        <xdr:cNvPr id="266" name="テキスト ボックス 265"/>
        <xdr:cNvSpPr txBox="1"/>
      </xdr:nvSpPr>
      <xdr:spPr>
        <a:xfrm>
          <a:off x="1752111" y="1705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133460</xdr:rowOff>
    </xdr:from>
    <xdr:to>
      <xdr:col>1</xdr:col>
      <xdr:colOff>485775</xdr:colOff>
      <xdr:row>99</xdr:row>
      <xdr:rowOff>63610</xdr:rowOff>
    </xdr:to>
    <xdr:sp macro="" textlink="">
      <xdr:nvSpPr>
        <xdr:cNvPr id="267" name="円/楕円 266"/>
        <xdr:cNvSpPr/>
      </xdr:nvSpPr>
      <xdr:spPr>
        <a:xfrm>
          <a:off x="1079500" y="169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54737</xdr:rowOff>
    </xdr:from>
    <xdr:ext cx="534377" cy="259045"/>
    <xdr:sp macro="" textlink="">
      <xdr:nvSpPr>
        <xdr:cNvPr id="268" name="テキスト ボックス 267"/>
        <xdr:cNvSpPr txBox="1"/>
      </xdr:nvSpPr>
      <xdr:spPr>
        <a:xfrm>
          <a:off x="863111" y="170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128041</xdr:rowOff>
    </xdr:from>
    <xdr:to>
      <xdr:col>15</xdr:col>
      <xdr:colOff>180975</xdr:colOff>
      <xdr:row>38</xdr:row>
      <xdr:rowOff>69520</xdr:rowOff>
    </xdr:to>
    <xdr:cxnSp macro="">
      <xdr:nvCxnSpPr>
        <xdr:cNvPr id="295" name="直線コネクタ 294"/>
        <xdr:cNvCxnSpPr/>
      </xdr:nvCxnSpPr>
      <xdr:spPr>
        <a:xfrm>
          <a:off x="9639300" y="6471691"/>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128041</xdr:rowOff>
    </xdr:from>
    <xdr:to>
      <xdr:col>14</xdr:col>
      <xdr:colOff>28575</xdr:colOff>
      <xdr:row>38</xdr:row>
      <xdr:rowOff>68376</xdr:rowOff>
    </xdr:to>
    <xdr:cxnSp macro="">
      <xdr:nvCxnSpPr>
        <xdr:cNvPr id="298" name="直線コネクタ 297"/>
        <xdr:cNvCxnSpPr/>
      </xdr:nvCxnSpPr>
      <xdr:spPr>
        <a:xfrm flipV="1">
          <a:off x="8750300" y="6471691"/>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170790</xdr:rowOff>
    </xdr:from>
    <xdr:to>
      <xdr:col>12</xdr:col>
      <xdr:colOff>511175</xdr:colOff>
      <xdr:row>38</xdr:row>
      <xdr:rowOff>68376</xdr:rowOff>
    </xdr:to>
    <xdr:cxnSp macro="">
      <xdr:nvCxnSpPr>
        <xdr:cNvPr id="301" name="直線コネクタ 300"/>
        <xdr:cNvCxnSpPr/>
      </xdr:nvCxnSpPr>
      <xdr:spPr>
        <a:xfrm>
          <a:off x="7861300" y="6514440"/>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113868</xdr:rowOff>
    </xdr:from>
    <xdr:to>
      <xdr:col>11</xdr:col>
      <xdr:colOff>307975</xdr:colOff>
      <xdr:row>37</xdr:row>
      <xdr:rowOff>170790</xdr:rowOff>
    </xdr:to>
    <xdr:cxnSp macro="">
      <xdr:nvCxnSpPr>
        <xdr:cNvPr id="304" name="直線コネクタ 303"/>
        <xdr:cNvCxnSpPr/>
      </xdr:nvCxnSpPr>
      <xdr:spPr>
        <a:xfrm>
          <a:off x="6972300" y="6457518"/>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18720</xdr:rowOff>
    </xdr:from>
    <xdr:to>
      <xdr:col>15</xdr:col>
      <xdr:colOff>231775</xdr:colOff>
      <xdr:row>38</xdr:row>
      <xdr:rowOff>120320</xdr:rowOff>
    </xdr:to>
    <xdr:sp macro="" textlink="">
      <xdr:nvSpPr>
        <xdr:cNvPr id="314" name="円/楕円 313"/>
        <xdr:cNvSpPr/>
      </xdr:nvSpPr>
      <xdr:spPr>
        <a:xfrm>
          <a:off x="104267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105097</xdr:rowOff>
    </xdr:from>
    <xdr:ext cx="378565" cy="259045"/>
    <xdr:sp macro="" textlink="">
      <xdr:nvSpPr>
        <xdr:cNvPr id="315" name="労働費該当値テキスト"/>
        <xdr:cNvSpPr txBox="1"/>
      </xdr:nvSpPr>
      <xdr:spPr>
        <a:xfrm>
          <a:off x="10528300" y="64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77241</xdr:rowOff>
    </xdr:from>
    <xdr:to>
      <xdr:col>14</xdr:col>
      <xdr:colOff>79375</xdr:colOff>
      <xdr:row>38</xdr:row>
      <xdr:rowOff>7392</xdr:rowOff>
    </xdr:to>
    <xdr:sp macro="" textlink="">
      <xdr:nvSpPr>
        <xdr:cNvPr id="316" name="円/楕円 315"/>
        <xdr:cNvSpPr/>
      </xdr:nvSpPr>
      <xdr:spPr>
        <a:xfrm>
          <a:off x="9588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169968</xdr:rowOff>
    </xdr:from>
    <xdr:ext cx="378565" cy="259045"/>
    <xdr:sp macro="" textlink="">
      <xdr:nvSpPr>
        <xdr:cNvPr id="317" name="テキスト ボックス 316"/>
        <xdr:cNvSpPr txBox="1"/>
      </xdr:nvSpPr>
      <xdr:spPr>
        <a:xfrm>
          <a:off x="9450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17576</xdr:rowOff>
    </xdr:from>
    <xdr:to>
      <xdr:col>12</xdr:col>
      <xdr:colOff>561975</xdr:colOff>
      <xdr:row>38</xdr:row>
      <xdr:rowOff>119176</xdr:rowOff>
    </xdr:to>
    <xdr:sp macro="" textlink="">
      <xdr:nvSpPr>
        <xdr:cNvPr id="318" name="円/楕円 317"/>
        <xdr:cNvSpPr/>
      </xdr:nvSpPr>
      <xdr:spPr>
        <a:xfrm>
          <a:off x="8699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110303</xdr:rowOff>
    </xdr:from>
    <xdr:ext cx="378565" cy="259045"/>
    <xdr:sp macro="" textlink="">
      <xdr:nvSpPr>
        <xdr:cNvPr id="319" name="テキスト ボックス 318"/>
        <xdr:cNvSpPr txBox="1"/>
      </xdr:nvSpPr>
      <xdr:spPr>
        <a:xfrm>
          <a:off x="8561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119990</xdr:rowOff>
    </xdr:from>
    <xdr:to>
      <xdr:col>11</xdr:col>
      <xdr:colOff>358775</xdr:colOff>
      <xdr:row>38</xdr:row>
      <xdr:rowOff>50140</xdr:rowOff>
    </xdr:to>
    <xdr:sp macro="" textlink="">
      <xdr:nvSpPr>
        <xdr:cNvPr id="320" name="円/楕円 319"/>
        <xdr:cNvSpPr/>
      </xdr:nvSpPr>
      <xdr:spPr>
        <a:xfrm>
          <a:off x="7810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41267</xdr:rowOff>
    </xdr:from>
    <xdr:ext cx="378565" cy="259045"/>
    <xdr:sp macro="" textlink="">
      <xdr:nvSpPr>
        <xdr:cNvPr id="321" name="テキスト ボックス 320"/>
        <xdr:cNvSpPr txBox="1"/>
      </xdr:nvSpPr>
      <xdr:spPr>
        <a:xfrm>
          <a:off x="7672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63068</xdr:rowOff>
    </xdr:from>
    <xdr:to>
      <xdr:col>10</xdr:col>
      <xdr:colOff>155575</xdr:colOff>
      <xdr:row>37</xdr:row>
      <xdr:rowOff>164668</xdr:rowOff>
    </xdr:to>
    <xdr:sp macro="" textlink="">
      <xdr:nvSpPr>
        <xdr:cNvPr id="322" name="円/楕円 321"/>
        <xdr:cNvSpPr/>
      </xdr:nvSpPr>
      <xdr:spPr>
        <a:xfrm>
          <a:off x="6921500" y="64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155795</xdr:rowOff>
    </xdr:from>
    <xdr:ext cx="378565" cy="259045"/>
    <xdr:sp macro="" textlink="">
      <xdr:nvSpPr>
        <xdr:cNvPr id="323" name="テキスト ボックス 322"/>
        <xdr:cNvSpPr txBox="1"/>
      </xdr:nvSpPr>
      <xdr:spPr>
        <a:xfrm>
          <a:off x="6783017" y="649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6929</xdr:rowOff>
    </xdr:from>
    <xdr:to>
      <xdr:col>15</xdr:col>
      <xdr:colOff>180975</xdr:colOff>
      <xdr:row>56</xdr:row>
      <xdr:rowOff>21582</xdr:rowOff>
    </xdr:to>
    <xdr:cxnSp macro="">
      <xdr:nvCxnSpPr>
        <xdr:cNvPr id="350" name="直線コネクタ 349"/>
        <xdr:cNvCxnSpPr/>
      </xdr:nvCxnSpPr>
      <xdr:spPr>
        <a:xfrm flipV="1">
          <a:off x="9639300" y="9608129"/>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21582</xdr:rowOff>
    </xdr:from>
    <xdr:to>
      <xdr:col>14</xdr:col>
      <xdr:colOff>28575</xdr:colOff>
      <xdr:row>56</xdr:row>
      <xdr:rowOff>94506</xdr:rowOff>
    </xdr:to>
    <xdr:cxnSp macro="">
      <xdr:nvCxnSpPr>
        <xdr:cNvPr id="353" name="直線コネクタ 352"/>
        <xdr:cNvCxnSpPr/>
      </xdr:nvCxnSpPr>
      <xdr:spPr>
        <a:xfrm flipV="1">
          <a:off x="8750300" y="9622782"/>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94506</xdr:rowOff>
    </xdr:from>
    <xdr:to>
      <xdr:col>12</xdr:col>
      <xdr:colOff>511175</xdr:colOff>
      <xdr:row>56</xdr:row>
      <xdr:rowOff>132293</xdr:rowOff>
    </xdr:to>
    <xdr:cxnSp macro="">
      <xdr:nvCxnSpPr>
        <xdr:cNvPr id="356" name="直線コネクタ 355"/>
        <xdr:cNvCxnSpPr/>
      </xdr:nvCxnSpPr>
      <xdr:spPr>
        <a:xfrm flipV="1">
          <a:off x="7861300" y="9695706"/>
          <a:ext cx="889000" cy="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127973</xdr:rowOff>
    </xdr:from>
    <xdr:to>
      <xdr:col>11</xdr:col>
      <xdr:colOff>307975</xdr:colOff>
      <xdr:row>56</xdr:row>
      <xdr:rowOff>132293</xdr:rowOff>
    </xdr:to>
    <xdr:cxnSp macro="">
      <xdr:nvCxnSpPr>
        <xdr:cNvPr id="359" name="直線コネクタ 358"/>
        <xdr:cNvCxnSpPr/>
      </xdr:nvCxnSpPr>
      <xdr:spPr>
        <a:xfrm>
          <a:off x="6972300" y="9557723"/>
          <a:ext cx="889000" cy="1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127579</xdr:rowOff>
    </xdr:from>
    <xdr:to>
      <xdr:col>15</xdr:col>
      <xdr:colOff>231775</xdr:colOff>
      <xdr:row>56</xdr:row>
      <xdr:rowOff>57729</xdr:rowOff>
    </xdr:to>
    <xdr:sp macro="" textlink="">
      <xdr:nvSpPr>
        <xdr:cNvPr id="369" name="円/楕円 368"/>
        <xdr:cNvSpPr/>
      </xdr:nvSpPr>
      <xdr:spPr>
        <a:xfrm>
          <a:off x="10426700" y="95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150456</xdr:rowOff>
    </xdr:from>
    <xdr:ext cx="534377" cy="259045"/>
    <xdr:sp macro="" textlink="">
      <xdr:nvSpPr>
        <xdr:cNvPr id="370" name="農林水産業費該当値テキスト"/>
        <xdr:cNvSpPr txBox="1"/>
      </xdr:nvSpPr>
      <xdr:spPr>
        <a:xfrm>
          <a:off x="10528300" y="94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142232</xdr:rowOff>
    </xdr:from>
    <xdr:to>
      <xdr:col>14</xdr:col>
      <xdr:colOff>79375</xdr:colOff>
      <xdr:row>56</xdr:row>
      <xdr:rowOff>72382</xdr:rowOff>
    </xdr:to>
    <xdr:sp macro="" textlink="">
      <xdr:nvSpPr>
        <xdr:cNvPr id="371" name="円/楕円 370"/>
        <xdr:cNvSpPr/>
      </xdr:nvSpPr>
      <xdr:spPr>
        <a:xfrm>
          <a:off x="9588500" y="95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88909</xdr:rowOff>
    </xdr:from>
    <xdr:ext cx="534377" cy="259045"/>
    <xdr:sp macro="" textlink="">
      <xdr:nvSpPr>
        <xdr:cNvPr id="372" name="テキスト ボックス 371"/>
        <xdr:cNvSpPr txBox="1"/>
      </xdr:nvSpPr>
      <xdr:spPr>
        <a:xfrm>
          <a:off x="9372111" y="93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43706</xdr:rowOff>
    </xdr:from>
    <xdr:to>
      <xdr:col>12</xdr:col>
      <xdr:colOff>561975</xdr:colOff>
      <xdr:row>56</xdr:row>
      <xdr:rowOff>145306</xdr:rowOff>
    </xdr:to>
    <xdr:sp macro="" textlink="">
      <xdr:nvSpPr>
        <xdr:cNvPr id="373" name="円/楕円 372"/>
        <xdr:cNvSpPr/>
      </xdr:nvSpPr>
      <xdr:spPr>
        <a:xfrm>
          <a:off x="8699500" y="96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161833</xdr:rowOff>
    </xdr:from>
    <xdr:ext cx="534377" cy="259045"/>
    <xdr:sp macro="" textlink="">
      <xdr:nvSpPr>
        <xdr:cNvPr id="374" name="テキスト ボックス 373"/>
        <xdr:cNvSpPr txBox="1"/>
      </xdr:nvSpPr>
      <xdr:spPr>
        <a:xfrm>
          <a:off x="8483111" y="94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81493</xdr:rowOff>
    </xdr:from>
    <xdr:to>
      <xdr:col>11</xdr:col>
      <xdr:colOff>358775</xdr:colOff>
      <xdr:row>57</xdr:row>
      <xdr:rowOff>11643</xdr:rowOff>
    </xdr:to>
    <xdr:sp macro="" textlink="">
      <xdr:nvSpPr>
        <xdr:cNvPr id="375" name="円/楕円 374"/>
        <xdr:cNvSpPr/>
      </xdr:nvSpPr>
      <xdr:spPr>
        <a:xfrm>
          <a:off x="7810500" y="96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28170</xdr:rowOff>
    </xdr:from>
    <xdr:ext cx="534377" cy="259045"/>
    <xdr:sp macro="" textlink="">
      <xdr:nvSpPr>
        <xdr:cNvPr id="376" name="テキスト ボックス 375"/>
        <xdr:cNvSpPr txBox="1"/>
      </xdr:nvSpPr>
      <xdr:spPr>
        <a:xfrm>
          <a:off x="7594111" y="945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77173</xdr:rowOff>
    </xdr:from>
    <xdr:to>
      <xdr:col>10</xdr:col>
      <xdr:colOff>155575</xdr:colOff>
      <xdr:row>56</xdr:row>
      <xdr:rowOff>7323</xdr:rowOff>
    </xdr:to>
    <xdr:sp macro="" textlink="">
      <xdr:nvSpPr>
        <xdr:cNvPr id="377" name="円/楕円 376"/>
        <xdr:cNvSpPr/>
      </xdr:nvSpPr>
      <xdr:spPr>
        <a:xfrm>
          <a:off x="6921500" y="95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23850</xdr:rowOff>
    </xdr:from>
    <xdr:ext cx="534377" cy="259045"/>
    <xdr:sp macro="" textlink="">
      <xdr:nvSpPr>
        <xdr:cNvPr id="378" name="テキスト ボックス 377"/>
        <xdr:cNvSpPr txBox="1"/>
      </xdr:nvSpPr>
      <xdr:spPr>
        <a:xfrm>
          <a:off x="6705111" y="92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99892</xdr:rowOff>
    </xdr:from>
    <xdr:to>
      <xdr:col>15</xdr:col>
      <xdr:colOff>180975</xdr:colOff>
      <xdr:row>78</xdr:row>
      <xdr:rowOff>123175</xdr:rowOff>
    </xdr:to>
    <xdr:cxnSp macro="">
      <xdr:nvCxnSpPr>
        <xdr:cNvPr id="409" name="直線コネクタ 408"/>
        <xdr:cNvCxnSpPr/>
      </xdr:nvCxnSpPr>
      <xdr:spPr>
        <a:xfrm flipV="1">
          <a:off x="9639300" y="13130092"/>
          <a:ext cx="838200" cy="36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110440</xdr:rowOff>
    </xdr:from>
    <xdr:to>
      <xdr:col>14</xdr:col>
      <xdr:colOff>28575</xdr:colOff>
      <xdr:row>78</xdr:row>
      <xdr:rowOff>123175</xdr:rowOff>
    </xdr:to>
    <xdr:cxnSp macro="">
      <xdr:nvCxnSpPr>
        <xdr:cNvPr id="412" name="直線コネクタ 411"/>
        <xdr:cNvCxnSpPr/>
      </xdr:nvCxnSpPr>
      <xdr:spPr>
        <a:xfrm>
          <a:off x="8750300" y="13483540"/>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110440</xdr:rowOff>
    </xdr:from>
    <xdr:to>
      <xdr:col>12</xdr:col>
      <xdr:colOff>511175</xdr:colOff>
      <xdr:row>78</xdr:row>
      <xdr:rowOff>124417</xdr:rowOff>
    </xdr:to>
    <xdr:cxnSp macro="">
      <xdr:nvCxnSpPr>
        <xdr:cNvPr id="415" name="直線コネクタ 414"/>
        <xdr:cNvCxnSpPr/>
      </xdr:nvCxnSpPr>
      <xdr:spPr>
        <a:xfrm flipV="1">
          <a:off x="7861300" y="13483540"/>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124417</xdr:rowOff>
    </xdr:from>
    <xdr:to>
      <xdr:col>11</xdr:col>
      <xdr:colOff>307975</xdr:colOff>
      <xdr:row>78</xdr:row>
      <xdr:rowOff>136598</xdr:rowOff>
    </xdr:to>
    <xdr:cxnSp macro="">
      <xdr:nvCxnSpPr>
        <xdr:cNvPr id="418" name="直線コネクタ 417"/>
        <xdr:cNvCxnSpPr/>
      </xdr:nvCxnSpPr>
      <xdr:spPr>
        <a:xfrm flipV="1">
          <a:off x="6972300" y="13497517"/>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49092</xdr:rowOff>
    </xdr:from>
    <xdr:to>
      <xdr:col>15</xdr:col>
      <xdr:colOff>231775</xdr:colOff>
      <xdr:row>76</xdr:row>
      <xdr:rowOff>150692</xdr:rowOff>
    </xdr:to>
    <xdr:sp macro="" textlink="">
      <xdr:nvSpPr>
        <xdr:cNvPr id="428" name="円/楕円 427"/>
        <xdr:cNvSpPr/>
      </xdr:nvSpPr>
      <xdr:spPr>
        <a:xfrm>
          <a:off x="10426700" y="13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71968</xdr:rowOff>
    </xdr:from>
    <xdr:ext cx="534377" cy="259045"/>
    <xdr:sp macro="" textlink="">
      <xdr:nvSpPr>
        <xdr:cNvPr id="429" name="商工費該当値テキスト"/>
        <xdr:cNvSpPr txBox="1"/>
      </xdr:nvSpPr>
      <xdr:spPr>
        <a:xfrm>
          <a:off x="10528300" y="129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72375</xdr:rowOff>
    </xdr:from>
    <xdr:to>
      <xdr:col>14</xdr:col>
      <xdr:colOff>79375</xdr:colOff>
      <xdr:row>79</xdr:row>
      <xdr:rowOff>2525</xdr:rowOff>
    </xdr:to>
    <xdr:sp macro="" textlink="">
      <xdr:nvSpPr>
        <xdr:cNvPr id="430" name="円/楕円 429"/>
        <xdr:cNvSpPr/>
      </xdr:nvSpPr>
      <xdr:spPr>
        <a:xfrm>
          <a:off x="9588500" y="134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165102</xdr:rowOff>
    </xdr:from>
    <xdr:ext cx="469744" cy="259045"/>
    <xdr:sp macro="" textlink="">
      <xdr:nvSpPr>
        <xdr:cNvPr id="431" name="テキスト ボックス 430"/>
        <xdr:cNvSpPr txBox="1"/>
      </xdr:nvSpPr>
      <xdr:spPr>
        <a:xfrm>
          <a:off x="9404427" y="1353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59640</xdr:rowOff>
    </xdr:from>
    <xdr:to>
      <xdr:col>12</xdr:col>
      <xdr:colOff>561975</xdr:colOff>
      <xdr:row>78</xdr:row>
      <xdr:rowOff>161240</xdr:rowOff>
    </xdr:to>
    <xdr:sp macro="" textlink="">
      <xdr:nvSpPr>
        <xdr:cNvPr id="432" name="円/楕円 431"/>
        <xdr:cNvSpPr/>
      </xdr:nvSpPr>
      <xdr:spPr>
        <a:xfrm>
          <a:off x="8699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152367</xdr:rowOff>
    </xdr:from>
    <xdr:ext cx="469744" cy="259045"/>
    <xdr:sp macro="" textlink="">
      <xdr:nvSpPr>
        <xdr:cNvPr id="433" name="テキスト ボックス 432"/>
        <xdr:cNvSpPr txBox="1"/>
      </xdr:nvSpPr>
      <xdr:spPr>
        <a:xfrm>
          <a:off x="8515427"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73617</xdr:rowOff>
    </xdr:from>
    <xdr:to>
      <xdr:col>11</xdr:col>
      <xdr:colOff>358775</xdr:colOff>
      <xdr:row>79</xdr:row>
      <xdr:rowOff>3767</xdr:rowOff>
    </xdr:to>
    <xdr:sp macro="" textlink="">
      <xdr:nvSpPr>
        <xdr:cNvPr id="434" name="円/楕円 433"/>
        <xdr:cNvSpPr/>
      </xdr:nvSpPr>
      <xdr:spPr>
        <a:xfrm>
          <a:off x="7810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166344</xdr:rowOff>
    </xdr:from>
    <xdr:ext cx="469744" cy="259045"/>
    <xdr:sp macro="" textlink="">
      <xdr:nvSpPr>
        <xdr:cNvPr id="435" name="テキスト ボックス 434"/>
        <xdr:cNvSpPr txBox="1"/>
      </xdr:nvSpPr>
      <xdr:spPr>
        <a:xfrm>
          <a:off x="7626427" y="1353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85798</xdr:rowOff>
    </xdr:from>
    <xdr:to>
      <xdr:col>10</xdr:col>
      <xdr:colOff>155575</xdr:colOff>
      <xdr:row>79</xdr:row>
      <xdr:rowOff>15948</xdr:rowOff>
    </xdr:to>
    <xdr:sp macro="" textlink="">
      <xdr:nvSpPr>
        <xdr:cNvPr id="436" name="円/楕円 435"/>
        <xdr:cNvSpPr/>
      </xdr:nvSpPr>
      <xdr:spPr>
        <a:xfrm>
          <a:off x="6921500" y="134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7075</xdr:rowOff>
    </xdr:from>
    <xdr:ext cx="469744" cy="259045"/>
    <xdr:sp macro="" textlink="">
      <xdr:nvSpPr>
        <xdr:cNvPr id="437" name="テキスト ボックス 436"/>
        <xdr:cNvSpPr txBox="1"/>
      </xdr:nvSpPr>
      <xdr:spPr>
        <a:xfrm>
          <a:off x="6737427" y="1355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136971</xdr:rowOff>
    </xdr:from>
    <xdr:to>
      <xdr:col>15</xdr:col>
      <xdr:colOff>180975</xdr:colOff>
      <xdr:row>97</xdr:row>
      <xdr:rowOff>147876</xdr:rowOff>
    </xdr:to>
    <xdr:cxnSp macro="">
      <xdr:nvCxnSpPr>
        <xdr:cNvPr id="466" name="直線コネクタ 465"/>
        <xdr:cNvCxnSpPr/>
      </xdr:nvCxnSpPr>
      <xdr:spPr>
        <a:xfrm flipV="1">
          <a:off x="9639300" y="16767621"/>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40411</xdr:rowOff>
    </xdr:from>
    <xdr:to>
      <xdr:col>14</xdr:col>
      <xdr:colOff>28575</xdr:colOff>
      <xdr:row>97</xdr:row>
      <xdr:rowOff>147876</xdr:rowOff>
    </xdr:to>
    <xdr:cxnSp macro="">
      <xdr:nvCxnSpPr>
        <xdr:cNvPr id="469" name="直線コネクタ 468"/>
        <xdr:cNvCxnSpPr/>
      </xdr:nvCxnSpPr>
      <xdr:spPr>
        <a:xfrm>
          <a:off x="8750300" y="16671061"/>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40411</xdr:rowOff>
    </xdr:from>
    <xdr:to>
      <xdr:col>12</xdr:col>
      <xdr:colOff>511175</xdr:colOff>
      <xdr:row>97</xdr:row>
      <xdr:rowOff>147236</xdr:rowOff>
    </xdr:to>
    <xdr:cxnSp macro="">
      <xdr:nvCxnSpPr>
        <xdr:cNvPr id="472" name="直線コネクタ 471"/>
        <xdr:cNvCxnSpPr/>
      </xdr:nvCxnSpPr>
      <xdr:spPr>
        <a:xfrm flipV="1">
          <a:off x="7861300" y="16671061"/>
          <a:ext cx="889000" cy="10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147236</xdr:rowOff>
    </xdr:from>
    <xdr:to>
      <xdr:col>11</xdr:col>
      <xdr:colOff>307975</xdr:colOff>
      <xdr:row>98</xdr:row>
      <xdr:rowOff>10350</xdr:rowOff>
    </xdr:to>
    <xdr:cxnSp macro="">
      <xdr:nvCxnSpPr>
        <xdr:cNvPr id="475" name="直線コネクタ 474"/>
        <xdr:cNvCxnSpPr/>
      </xdr:nvCxnSpPr>
      <xdr:spPr>
        <a:xfrm flipV="1">
          <a:off x="6972300" y="16777886"/>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86171</xdr:rowOff>
    </xdr:from>
    <xdr:to>
      <xdr:col>15</xdr:col>
      <xdr:colOff>231775</xdr:colOff>
      <xdr:row>98</xdr:row>
      <xdr:rowOff>16321</xdr:rowOff>
    </xdr:to>
    <xdr:sp macro="" textlink="">
      <xdr:nvSpPr>
        <xdr:cNvPr id="485" name="円/楕円 484"/>
        <xdr:cNvSpPr/>
      </xdr:nvSpPr>
      <xdr:spPr>
        <a:xfrm>
          <a:off x="10426700" y="16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27001</xdr:rowOff>
    </xdr:from>
    <xdr:ext cx="534377" cy="259045"/>
    <xdr:sp macro="" textlink="">
      <xdr:nvSpPr>
        <xdr:cNvPr id="486" name="土木費該当値テキスト"/>
        <xdr:cNvSpPr txBox="1"/>
      </xdr:nvSpPr>
      <xdr:spPr>
        <a:xfrm>
          <a:off x="10528300" y="166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97076</xdr:rowOff>
    </xdr:from>
    <xdr:to>
      <xdr:col>14</xdr:col>
      <xdr:colOff>79375</xdr:colOff>
      <xdr:row>98</xdr:row>
      <xdr:rowOff>27226</xdr:rowOff>
    </xdr:to>
    <xdr:sp macro="" textlink="">
      <xdr:nvSpPr>
        <xdr:cNvPr id="487" name="円/楕円 486"/>
        <xdr:cNvSpPr/>
      </xdr:nvSpPr>
      <xdr:spPr>
        <a:xfrm>
          <a:off x="9588500" y="167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18353</xdr:rowOff>
    </xdr:from>
    <xdr:ext cx="534377" cy="259045"/>
    <xdr:sp macro="" textlink="">
      <xdr:nvSpPr>
        <xdr:cNvPr id="488" name="テキスト ボックス 487"/>
        <xdr:cNvSpPr txBox="1"/>
      </xdr:nvSpPr>
      <xdr:spPr>
        <a:xfrm>
          <a:off x="9372111" y="16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161061</xdr:rowOff>
    </xdr:from>
    <xdr:to>
      <xdr:col>12</xdr:col>
      <xdr:colOff>561975</xdr:colOff>
      <xdr:row>97</xdr:row>
      <xdr:rowOff>91211</xdr:rowOff>
    </xdr:to>
    <xdr:sp macro="" textlink="">
      <xdr:nvSpPr>
        <xdr:cNvPr id="489" name="円/楕円 488"/>
        <xdr:cNvSpPr/>
      </xdr:nvSpPr>
      <xdr:spPr>
        <a:xfrm>
          <a:off x="8699500" y="166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107738</xdr:rowOff>
    </xdr:from>
    <xdr:ext cx="534377" cy="259045"/>
    <xdr:sp macro="" textlink="">
      <xdr:nvSpPr>
        <xdr:cNvPr id="490" name="テキスト ボックス 489"/>
        <xdr:cNvSpPr txBox="1"/>
      </xdr:nvSpPr>
      <xdr:spPr>
        <a:xfrm>
          <a:off x="8483111" y="1639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96436</xdr:rowOff>
    </xdr:from>
    <xdr:to>
      <xdr:col>11</xdr:col>
      <xdr:colOff>358775</xdr:colOff>
      <xdr:row>98</xdr:row>
      <xdr:rowOff>26586</xdr:rowOff>
    </xdr:to>
    <xdr:sp macro="" textlink="">
      <xdr:nvSpPr>
        <xdr:cNvPr id="491" name="円/楕円 490"/>
        <xdr:cNvSpPr/>
      </xdr:nvSpPr>
      <xdr:spPr>
        <a:xfrm>
          <a:off x="7810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17713</xdr:rowOff>
    </xdr:from>
    <xdr:ext cx="534377" cy="259045"/>
    <xdr:sp macro="" textlink="">
      <xdr:nvSpPr>
        <xdr:cNvPr id="492" name="テキスト ボックス 491"/>
        <xdr:cNvSpPr txBox="1"/>
      </xdr:nvSpPr>
      <xdr:spPr>
        <a:xfrm>
          <a:off x="7594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131000</xdr:rowOff>
    </xdr:from>
    <xdr:to>
      <xdr:col>10</xdr:col>
      <xdr:colOff>155575</xdr:colOff>
      <xdr:row>98</xdr:row>
      <xdr:rowOff>61150</xdr:rowOff>
    </xdr:to>
    <xdr:sp macro="" textlink="">
      <xdr:nvSpPr>
        <xdr:cNvPr id="493" name="円/楕円 492"/>
        <xdr:cNvSpPr/>
      </xdr:nvSpPr>
      <xdr:spPr>
        <a:xfrm>
          <a:off x="6921500" y="167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52277</xdr:rowOff>
    </xdr:from>
    <xdr:ext cx="534377" cy="259045"/>
    <xdr:sp macro="" textlink="">
      <xdr:nvSpPr>
        <xdr:cNvPr id="494" name="テキスト ボックス 493"/>
        <xdr:cNvSpPr txBox="1"/>
      </xdr:nvSpPr>
      <xdr:spPr>
        <a:xfrm>
          <a:off x="6705111" y="1685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157150</xdr:rowOff>
    </xdr:from>
    <xdr:to>
      <xdr:col>23</xdr:col>
      <xdr:colOff>517525</xdr:colOff>
      <xdr:row>38</xdr:row>
      <xdr:rowOff>46317</xdr:rowOff>
    </xdr:to>
    <xdr:cxnSp macro="">
      <xdr:nvCxnSpPr>
        <xdr:cNvPr id="524" name="直線コネクタ 523"/>
        <xdr:cNvCxnSpPr/>
      </xdr:nvCxnSpPr>
      <xdr:spPr>
        <a:xfrm flipV="1">
          <a:off x="15481300" y="6500800"/>
          <a:ext cx="8382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46317</xdr:rowOff>
    </xdr:from>
    <xdr:to>
      <xdr:col>22</xdr:col>
      <xdr:colOff>365125</xdr:colOff>
      <xdr:row>38</xdr:row>
      <xdr:rowOff>53746</xdr:rowOff>
    </xdr:to>
    <xdr:cxnSp macro="">
      <xdr:nvCxnSpPr>
        <xdr:cNvPr id="527" name="直線コネクタ 526"/>
        <xdr:cNvCxnSpPr/>
      </xdr:nvCxnSpPr>
      <xdr:spPr>
        <a:xfrm flipV="1">
          <a:off x="14592300" y="65614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53746</xdr:rowOff>
    </xdr:from>
    <xdr:to>
      <xdr:col>21</xdr:col>
      <xdr:colOff>161925</xdr:colOff>
      <xdr:row>38</xdr:row>
      <xdr:rowOff>111430</xdr:rowOff>
    </xdr:to>
    <xdr:cxnSp macro="">
      <xdr:nvCxnSpPr>
        <xdr:cNvPr id="530" name="直線コネクタ 529"/>
        <xdr:cNvCxnSpPr/>
      </xdr:nvCxnSpPr>
      <xdr:spPr>
        <a:xfrm flipV="1">
          <a:off x="13703300" y="6568846"/>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102629</xdr:rowOff>
    </xdr:from>
    <xdr:to>
      <xdr:col>19</xdr:col>
      <xdr:colOff>644525</xdr:colOff>
      <xdr:row>38</xdr:row>
      <xdr:rowOff>111430</xdr:rowOff>
    </xdr:to>
    <xdr:cxnSp macro="">
      <xdr:nvCxnSpPr>
        <xdr:cNvPr id="533" name="直線コネクタ 532"/>
        <xdr:cNvCxnSpPr/>
      </xdr:nvCxnSpPr>
      <xdr:spPr>
        <a:xfrm>
          <a:off x="12814300" y="661772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106350</xdr:rowOff>
    </xdr:from>
    <xdr:to>
      <xdr:col>23</xdr:col>
      <xdr:colOff>568325</xdr:colOff>
      <xdr:row>38</xdr:row>
      <xdr:rowOff>36500</xdr:rowOff>
    </xdr:to>
    <xdr:sp macro="" textlink="">
      <xdr:nvSpPr>
        <xdr:cNvPr id="543" name="円/楕円 542"/>
        <xdr:cNvSpPr/>
      </xdr:nvSpPr>
      <xdr:spPr>
        <a:xfrm>
          <a:off x="16268700" y="64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84777</xdr:rowOff>
    </xdr:from>
    <xdr:ext cx="534377" cy="259045"/>
    <xdr:sp macro="" textlink="">
      <xdr:nvSpPr>
        <xdr:cNvPr id="544" name="消防費該当値テキスト"/>
        <xdr:cNvSpPr txBox="1"/>
      </xdr:nvSpPr>
      <xdr:spPr>
        <a:xfrm>
          <a:off x="16370300" y="64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166967</xdr:rowOff>
    </xdr:from>
    <xdr:to>
      <xdr:col>22</xdr:col>
      <xdr:colOff>415925</xdr:colOff>
      <xdr:row>38</xdr:row>
      <xdr:rowOff>97117</xdr:rowOff>
    </xdr:to>
    <xdr:sp macro="" textlink="">
      <xdr:nvSpPr>
        <xdr:cNvPr id="545" name="円/楕円 544"/>
        <xdr:cNvSpPr/>
      </xdr:nvSpPr>
      <xdr:spPr>
        <a:xfrm>
          <a:off x="15430500" y="65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88244</xdr:rowOff>
    </xdr:from>
    <xdr:ext cx="534377" cy="259045"/>
    <xdr:sp macro="" textlink="">
      <xdr:nvSpPr>
        <xdr:cNvPr id="546" name="テキスト ボックス 545"/>
        <xdr:cNvSpPr txBox="1"/>
      </xdr:nvSpPr>
      <xdr:spPr>
        <a:xfrm>
          <a:off x="15214111" y="66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2946</xdr:rowOff>
    </xdr:from>
    <xdr:to>
      <xdr:col>21</xdr:col>
      <xdr:colOff>212725</xdr:colOff>
      <xdr:row>38</xdr:row>
      <xdr:rowOff>104546</xdr:rowOff>
    </xdr:to>
    <xdr:sp macro="" textlink="">
      <xdr:nvSpPr>
        <xdr:cNvPr id="547" name="円/楕円 546"/>
        <xdr:cNvSpPr/>
      </xdr:nvSpPr>
      <xdr:spPr>
        <a:xfrm>
          <a:off x="14541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95673</xdr:rowOff>
    </xdr:from>
    <xdr:ext cx="534377" cy="259045"/>
    <xdr:sp macro="" textlink="">
      <xdr:nvSpPr>
        <xdr:cNvPr id="548" name="テキスト ボックス 547"/>
        <xdr:cNvSpPr txBox="1"/>
      </xdr:nvSpPr>
      <xdr:spPr>
        <a:xfrm>
          <a:off x="14325111" y="66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60630</xdr:rowOff>
    </xdr:from>
    <xdr:to>
      <xdr:col>20</xdr:col>
      <xdr:colOff>9525</xdr:colOff>
      <xdr:row>38</xdr:row>
      <xdr:rowOff>162230</xdr:rowOff>
    </xdr:to>
    <xdr:sp macro="" textlink="">
      <xdr:nvSpPr>
        <xdr:cNvPr id="549" name="円/楕円 548"/>
        <xdr:cNvSpPr/>
      </xdr:nvSpPr>
      <xdr:spPr>
        <a:xfrm>
          <a:off x="13652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153357</xdr:rowOff>
    </xdr:from>
    <xdr:ext cx="534377" cy="259045"/>
    <xdr:sp macro="" textlink="">
      <xdr:nvSpPr>
        <xdr:cNvPr id="550" name="テキスト ボックス 549"/>
        <xdr:cNvSpPr txBox="1"/>
      </xdr:nvSpPr>
      <xdr:spPr>
        <a:xfrm>
          <a:off x="13436111" y="66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51829</xdr:rowOff>
    </xdr:from>
    <xdr:to>
      <xdr:col>18</xdr:col>
      <xdr:colOff>492125</xdr:colOff>
      <xdr:row>38</xdr:row>
      <xdr:rowOff>153429</xdr:rowOff>
    </xdr:to>
    <xdr:sp macro="" textlink="">
      <xdr:nvSpPr>
        <xdr:cNvPr id="551" name="円/楕円 550"/>
        <xdr:cNvSpPr/>
      </xdr:nvSpPr>
      <xdr:spPr>
        <a:xfrm>
          <a:off x="12763500" y="65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144556</xdr:rowOff>
    </xdr:from>
    <xdr:ext cx="534377" cy="259045"/>
    <xdr:sp macro="" textlink="">
      <xdr:nvSpPr>
        <xdr:cNvPr id="552" name="テキスト ボックス 551"/>
        <xdr:cNvSpPr txBox="1"/>
      </xdr:nvSpPr>
      <xdr:spPr>
        <a:xfrm>
          <a:off x="12547111" y="66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112535</xdr:rowOff>
    </xdr:from>
    <xdr:to>
      <xdr:col>23</xdr:col>
      <xdr:colOff>517525</xdr:colOff>
      <xdr:row>57</xdr:row>
      <xdr:rowOff>66459</xdr:rowOff>
    </xdr:to>
    <xdr:cxnSp macro="">
      <xdr:nvCxnSpPr>
        <xdr:cNvPr id="582" name="直線コネクタ 581"/>
        <xdr:cNvCxnSpPr/>
      </xdr:nvCxnSpPr>
      <xdr:spPr>
        <a:xfrm>
          <a:off x="15481300" y="9713735"/>
          <a:ext cx="838200" cy="1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112535</xdr:rowOff>
    </xdr:from>
    <xdr:to>
      <xdr:col>22</xdr:col>
      <xdr:colOff>365125</xdr:colOff>
      <xdr:row>56</xdr:row>
      <xdr:rowOff>142773</xdr:rowOff>
    </xdr:to>
    <xdr:cxnSp macro="">
      <xdr:nvCxnSpPr>
        <xdr:cNvPr id="585" name="直線コネクタ 584"/>
        <xdr:cNvCxnSpPr/>
      </xdr:nvCxnSpPr>
      <xdr:spPr>
        <a:xfrm flipV="1">
          <a:off x="14592300" y="9713735"/>
          <a:ext cx="889000" cy="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142773</xdr:rowOff>
    </xdr:from>
    <xdr:to>
      <xdr:col>21</xdr:col>
      <xdr:colOff>161925</xdr:colOff>
      <xdr:row>58</xdr:row>
      <xdr:rowOff>42418</xdr:rowOff>
    </xdr:to>
    <xdr:cxnSp macro="">
      <xdr:nvCxnSpPr>
        <xdr:cNvPr id="588" name="直線コネクタ 587"/>
        <xdr:cNvCxnSpPr/>
      </xdr:nvCxnSpPr>
      <xdr:spPr>
        <a:xfrm flipV="1">
          <a:off x="13703300" y="9743973"/>
          <a:ext cx="889000" cy="2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42418</xdr:rowOff>
    </xdr:from>
    <xdr:to>
      <xdr:col>19</xdr:col>
      <xdr:colOff>644525</xdr:colOff>
      <xdr:row>58</xdr:row>
      <xdr:rowOff>90970</xdr:rowOff>
    </xdr:to>
    <xdr:cxnSp macro="">
      <xdr:nvCxnSpPr>
        <xdr:cNvPr id="591" name="直線コネクタ 590"/>
        <xdr:cNvCxnSpPr/>
      </xdr:nvCxnSpPr>
      <xdr:spPr>
        <a:xfrm flipV="1">
          <a:off x="12814300" y="9986518"/>
          <a:ext cx="889000" cy="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15659</xdr:rowOff>
    </xdr:from>
    <xdr:to>
      <xdr:col>23</xdr:col>
      <xdr:colOff>568325</xdr:colOff>
      <xdr:row>57</xdr:row>
      <xdr:rowOff>117259</xdr:rowOff>
    </xdr:to>
    <xdr:sp macro="" textlink="">
      <xdr:nvSpPr>
        <xdr:cNvPr id="601" name="円/楕円 600"/>
        <xdr:cNvSpPr/>
      </xdr:nvSpPr>
      <xdr:spPr>
        <a:xfrm>
          <a:off x="16268700" y="97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38536</xdr:rowOff>
    </xdr:from>
    <xdr:ext cx="534377" cy="259045"/>
    <xdr:sp macro="" textlink="">
      <xdr:nvSpPr>
        <xdr:cNvPr id="602" name="教育費該当値テキスト"/>
        <xdr:cNvSpPr txBox="1"/>
      </xdr:nvSpPr>
      <xdr:spPr>
        <a:xfrm>
          <a:off x="16370300" y="96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61735</xdr:rowOff>
    </xdr:from>
    <xdr:to>
      <xdr:col>22</xdr:col>
      <xdr:colOff>415925</xdr:colOff>
      <xdr:row>56</xdr:row>
      <xdr:rowOff>163335</xdr:rowOff>
    </xdr:to>
    <xdr:sp macro="" textlink="">
      <xdr:nvSpPr>
        <xdr:cNvPr id="603" name="円/楕円 602"/>
        <xdr:cNvSpPr/>
      </xdr:nvSpPr>
      <xdr:spPr>
        <a:xfrm>
          <a:off x="15430500" y="96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8412</xdr:rowOff>
    </xdr:from>
    <xdr:ext cx="534377" cy="259045"/>
    <xdr:sp macro="" textlink="">
      <xdr:nvSpPr>
        <xdr:cNvPr id="604" name="テキスト ボックス 603"/>
        <xdr:cNvSpPr txBox="1"/>
      </xdr:nvSpPr>
      <xdr:spPr>
        <a:xfrm>
          <a:off x="15214111" y="94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91973</xdr:rowOff>
    </xdr:from>
    <xdr:to>
      <xdr:col>21</xdr:col>
      <xdr:colOff>212725</xdr:colOff>
      <xdr:row>57</xdr:row>
      <xdr:rowOff>22123</xdr:rowOff>
    </xdr:to>
    <xdr:sp macro="" textlink="">
      <xdr:nvSpPr>
        <xdr:cNvPr id="605" name="円/楕円 604"/>
        <xdr:cNvSpPr/>
      </xdr:nvSpPr>
      <xdr:spPr>
        <a:xfrm>
          <a:off x="14541500" y="96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38650</xdr:rowOff>
    </xdr:from>
    <xdr:ext cx="534377" cy="259045"/>
    <xdr:sp macro="" textlink="">
      <xdr:nvSpPr>
        <xdr:cNvPr id="606" name="テキスト ボックス 605"/>
        <xdr:cNvSpPr txBox="1"/>
      </xdr:nvSpPr>
      <xdr:spPr>
        <a:xfrm>
          <a:off x="14325111" y="94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163068</xdr:rowOff>
    </xdr:from>
    <xdr:to>
      <xdr:col>20</xdr:col>
      <xdr:colOff>9525</xdr:colOff>
      <xdr:row>58</xdr:row>
      <xdr:rowOff>93218</xdr:rowOff>
    </xdr:to>
    <xdr:sp macro="" textlink="">
      <xdr:nvSpPr>
        <xdr:cNvPr id="607" name="円/楕円 606"/>
        <xdr:cNvSpPr/>
      </xdr:nvSpPr>
      <xdr:spPr>
        <a:xfrm>
          <a:off x="13652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84345</xdr:rowOff>
    </xdr:from>
    <xdr:ext cx="534377" cy="259045"/>
    <xdr:sp macro="" textlink="">
      <xdr:nvSpPr>
        <xdr:cNvPr id="608" name="テキスト ボックス 607"/>
        <xdr:cNvSpPr txBox="1"/>
      </xdr:nvSpPr>
      <xdr:spPr>
        <a:xfrm>
          <a:off x="13436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40170</xdr:rowOff>
    </xdr:from>
    <xdr:to>
      <xdr:col>18</xdr:col>
      <xdr:colOff>492125</xdr:colOff>
      <xdr:row>58</xdr:row>
      <xdr:rowOff>141770</xdr:rowOff>
    </xdr:to>
    <xdr:sp macro="" textlink="">
      <xdr:nvSpPr>
        <xdr:cNvPr id="609" name="円/楕円 608"/>
        <xdr:cNvSpPr/>
      </xdr:nvSpPr>
      <xdr:spPr>
        <a:xfrm>
          <a:off x="12763500" y="99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132897</xdr:rowOff>
    </xdr:from>
    <xdr:ext cx="534377" cy="259045"/>
    <xdr:sp macro="" textlink="">
      <xdr:nvSpPr>
        <xdr:cNvPr id="610" name="テキスト ボックス 609"/>
        <xdr:cNvSpPr txBox="1"/>
      </xdr:nvSpPr>
      <xdr:spPr>
        <a:xfrm>
          <a:off x="12547111" y="100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77673</xdr:rowOff>
    </xdr:from>
    <xdr:to>
      <xdr:col>23</xdr:col>
      <xdr:colOff>516889</xdr:colOff>
      <xdr:row>79</xdr:row>
      <xdr:rowOff>44450</xdr:rowOff>
    </xdr:to>
    <xdr:cxnSp macro="">
      <xdr:nvCxnSpPr>
        <xdr:cNvPr id="634" name="直線コネクタ 633"/>
        <xdr:cNvCxnSpPr/>
      </xdr:nvCxnSpPr>
      <xdr:spPr>
        <a:xfrm flipV="1">
          <a:off x="16317595" y="13279323"/>
          <a:ext cx="1269" cy="309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76903</xdr:rowOff>
    </xdr:from>
    <xdr:ext cx="249299" cy="259045"/>
    <xdr:sp macro="" textlink="">
      <xdr:nvSpPr>
        <xdr:cNvPr id="635" name="災害復旧費最小値テキスト"/>
        <xdr:cNvSpPr txBox="1"/>
      </xdr:nvSpPr>
      <xdr:spPr>
        <a:xfrm>
          <a:off x="16370300" y="13621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24350</xdr:rowOff>
    </xdr:from>
    <xdr:ext cx="469744" cy="259045"/>
    <xdr:sp macro="" textlink="">
      <xdr:nvSpPr>
        <xdr:cNvPr id="637" name="災害復旧費最大値テキスト"/>
        <xdr:cNvSpPr txBox="1"/>
      </xdr:nvSpPr>
      <xdr:spPr>
        <a:xfrm>
          <a:off x="16370300" y="130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77</xdr:row>
      <xdr:rowOff>77673</xdr:rowOff>
    </xdr:from>
    <xdr:to>
      <xdr:col>23</xdr:col>
      <xdr:colOff>606425</xdr:colOff>
      <xdr:row>77</xdr:row>
      <xdr:rowOff>77673</xdr:rowOff>
    </xdr:to>
    <xdr:cxnSp macro="">
      <xdr:nvCxnSpPr>
        <xdr:cNvPr id="638" name="直線コネクタ 637"/>
        <xdr:cNvCxnSpPr/>
      </xdr:nvCxnSpPr>
      <xdr:spPr>
        <a:xfrm>
          <a:off x="16230600" y="1327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35497</xdr:rowOff>
    </xdr:from>
    <xdr:to>
      <xdr:col>23</xdr:col>
      <xdr:colOff>517525</xdr:colOff>
      <xdr:row>79</xdr:row>
      <xdr:rowOff>37097</xdr:rowOff>
    </xdr:to>
    <xdr:cxnSp macro="">
      <xdr:nvCxnSpPr>
        <xdr:cNvPr id="639" name="直線コネクタ 638"/>
        <xdr:cNvCxnSpPr/>
      </xdr:nvCxnSpPr>
      <xdr:spPr>
        <a:xfrm flipV="1">
          <a:off x="15481300" y="1358004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165803</xdr:rowOff>
    </xdr:from>
    <xdr:ext cx="378565" cy="259045"/>
    <xdr:sp macro="" textlink="">
      <xdr:nvSpPr>
        <xdr:cNvPr id="640" name="災害復旧費平均値テキスト"/>
        <xdr:cNvSpPr txBox="1"/>
      </xdr:nvSpPr>
      <xdr:spPr>
        <a:xfrm>
          <a:off x="16370300" y="133674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142926</xdr:rowOff>
    </xdr:from>
    <xdr:to>
      <xdr:col>23</xdr:col>
      <xdr:colOff>568325</xdr:colOff>
      <xdr:row>79</xdr:row>
      <xdr:rowOff>73076</xdr:rowOff>
    </xdr:to>
    <xdr:sp macro="" textlink="">
      <xdr:nvSpPr>
        <xdr:cNvPr id="641" name="フローチャート : 判断 640"/>
        <xdr:cNvSpPr/>
      </xdr:nvSpPr>
      <xdr:spPr>
        <a:xfrm>
          <a:off x="162687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27572</xdr:rowOff>
    </xdr:from>
    <xdr:to>
      <xdr:col>22</xdr:col>
      <xdr:colOff>365125</xdr:colOff>
      <xdr:row>79</xdr:row>
      <xdr:rowOff>37097</xdr:rowOff>
    </xdr:to>
    <xdr:cxnSp macro="">
      <xdr:nvCxnSpPr>
        <xdr:cNvPr id="642" name="直線コネクタ 641"/>
        <xdr:cNvCxnSpPr/>
      </xdr:nvCxnSpPr>
      <xdr:spPr>
        <a:xfrm>
          <a:off x="14592300" y="13229222"/>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114046</xdr:rowOff>
    </xdr:from>
    <xdr:to>
      <xdr:col>22</xdr:col>
      <xdr:colOff>415925</xdr:colOff>
      <xdr:row>79</xdr:row>
      <xdr:rowOff>44196</xdr:rowOff>
    </xdr:to>
    <xdr:sp macro="" textlink="">
      <xdr:nvSpPr>
        <xdr:cNvPr id="643" name="フローチャート : 判断 642"/>
        <xdr:cNvSpPr/>
      </xdr:nvSpPr>
      <xdr:spPr>
        <a:xfrm>
          <a:off x="15430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60723</xdr:rowOff>
    </xdr:from>
    <xdr:ext cx="469744" cy="259045"/>
    <xdr:sp macro="" textlink="">
      <xdr:nvSpPr>
        <xdr:cNvPr id="644" name="テキスト ボックス 643"/>
        <xdr:cNvSpPr txBox="1"/>
      </xdr:nvSpPr>
      <xdr:spPr>
        <a:xfrm>
          <a:off x="15246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129222</xdr:rowOff>
    </xdr:from>
    <xdr:to>
      <xdr:col>21</xdr:col>
      <xdr:colOff>161925</xdr:colOff>
      <xdr:row>77</xdr:row>
      <xdr:rowOff>27572</xdr:rowOff>
    </xdr:to>
    <xdr:cxnSp macro="">
      <xdr:nvCxnSpPr>
        <xdr:cNvPr id="645" name="直線コネクタ 644"/>
        <xdr:cNvCxnSpPr/>
      </xdr:nvCxnSpPr>
      <xdr:spPr>
        <a:xfrm>
          <a:off x="13703300" y="11959272"/>
          <a:ext cx="889000" cy="126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87681</xdr:rowOff>
    </xdr:from>
    <xdr:to>
      <xdr:col>21</xdr:col>
      <xdr:colOff>212725</xdr:colOff>
      <xdr:row>79</xdr:row>
      <xdr:rowOff>17831</xdr:rowOff>
    </xdr:to>
    <xdr:sp macro="" textlink="">
      <xdr:nvSpPr>
        <xdr:cNvPr id="646" name="フローチャート : 判断 645"/>
        <xdr:cNvSpPr/>
      </xdr:nvSpPr>
      <xdr:spPr>
        <a:xfrm>
          <a:off x="14541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8958</xdr:rowOff>
    </xdr:from>
    <xdr:ext cx="469744" cy="259045"/>
    <xdr:sp macro="" textlink="">
      <xdr:nvSpPr>
        <xdr:cNvPr id="647" name="テキスト ボックス 646"/>
        <xdr:cNvSpPr txBox="1"/>
      </xdr:nvSpPr>
      <xdr:spPr>
        <a:xfrm>
          <a:off x="14357427"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129222</xdr:rowOff>
    </xdr:from>
    <xdr:to>
      <xdr:col>19</xdr:col>
      <xdr:colOff>644525</xdr:colOff>
      <xdr:row>73</xdr:row>
      <xdr:rowOff>132309</xdr:rowOff>
    </xdr:to>
    <xdr:cxnSp macro="">
      <xdr:nvCxnSpPr>
        <xdr:cNvPr id="648" name="直線コネクタ 647"/>
        <xdr:cNvCxnSpPr/>
      </xdr:nvCxnSpPr>
      <xdr:spPr>
        <a:xfrm flipV="1">
          <a:off x="12814300" y="11959272"/>
          <a:ext cx="889000" cy="6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44362</xdr:rowOff>
    </xdr:from>
    <xdr:to>
      <xdr:col>20</xdr:col>
      <xdr:colOff>9525</xdr:colOff>
      <xdr:row>78</xdr:row>
      <xdr:rowOff>145962</xdr:rowOff>
    </xdr:to>
    <xdr:sp macro="" textlink="">
      <xdr:nvSpPr>
        <xdr:cNvPr id="649" name="フローチャート : 判断 648"/>
        <xdr:cNvSpPr/>
      </xdr:nvSpPr>
      <xdr:spPr>
        <a:xfrm>
          <a:off x="13652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137089</xdr:rowOff>
    </xdr:from>
    <xdr:ext cx="469744" cy="259045"/>
    <xdr:sp macro="" textlink="">
      <xdr:nvSpPr>
        <xdr:cNvPr id="650" name="テキスト ボックス 649"/>
        <xdr:cNvSpPr txBox="1"/>
      </xdr:nvSpPr>
      <xdr:spPr>
        <a:xfrm>
          <a:off x="13468427"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30341</xdr:rowOff>
    </xdr:from>
    <xdr:to>
      <xdr:col>18</xdr:col>
      <xdr:colOff>492125</xdr:colOff>
      <xdr:row>78</xdr:row>
      <xdr:rowOff>131941</xdr:rowOff>
    </xdr:to>
    <xdr:sp macro="" textlink="">
      <xdr:nvSpPr>
        <xdr:cNvPr id="651" name="フローチャート : 判断 650"/>
        <xdr:cNvSpPr/>
      </xdr:nvSpPr>
      <xdr:spPr>
        <a:xfrm>
          <a:off x="12763500" y="134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123068</xdr:rowOff>
    </xdr:from>
    <xdr:ext cx="469744" cy="259045"/>
    <xdr:sp macro="" textlink="">
      <xdr:nvSpPr>
        <xdr:cNvPr id="652" name="テキスト ボックス 651"/>
        <xdr:cNvSpPr txBox="1"/>
      </xdr:nvSpPr>
      <xdr:spPr>
        <a:xfrm>
          <a:off x="12579427"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156147</xdr:rowOff>
    </xdr:from>
    <xdr:to>
      <xdr:col>23</xdr:col>
      <xdr:colOff>568325</xdr:colOff>
      <xdr:row>79</xdr:row>
      <xdr:rowOff>86297</xdr:rowOff>
    </xdr:to>
    <xdr:sp macro="" textlink="">
      <xdr:nvSpPr>
        <xdr:cNvPr id="658" name="円/楕円 657"/>
        <xdr:cNvSpPr/>
      </xdr:nvSpPr>
      <xdr:spPr>
        <a:xfrm>
          <a:off x="162687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121353</xdr:rowOff>
    </xdr:from>
    <xdr:ext cx="378565" cy="259045"/>
    <xdr:sp macro="" textlink="">
      <xdr:nvSpPr>
        <xdr:cNvPr id="659" name="災害復旧費該当値テキスト"/>
        <xdr:cNvSpPr txBox="1"/>
      </xdr:nvSpPr>
      <xdr:spPr>
        <a:xfrm>
          <a:off x="16370300" y="13494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157747</xdr:rowOff>
    </xdr:from>
    <xdr:to>
      <xdr:col>22</xdr:col>
      <xdr:colOff>415925</xdr:colOff>
      <xdr:row>79</xdr:row>
      <xdr:rowOff>87897</xdr:rowOff>
    </xdr:to>
    <xdr:sp macro="" textlink="">
      <xdr:nvSpPr>
        <xdr:cNvPr id="660" name="円/楕円 659"/>
        <xdr:cNvSpPr/>
      </xdr:nvSpPr>
      <xdr:spPr>
        <a:xfrm>
          <a:off x="15430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79024</xdr:rowOff>
    </xdr:from>
    <xdr:ext cx="378565" cy="259045"/>
    <xdr:sp macro="" textlink="">
      <xdr:nvSpPr>
        <xdr:cNvPr id="661" name="テキスト ボックス 660"/>
        <xdr:cNvSpPr txBox="1"/>
      </xdr:nvSpPr>
      <xdr:spPr>
        <a:xfrm>
          <a:off x="15292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148222</xdr:rowOff>
    </xdr:from>
    <xdr:to>
      <xdr:col>21</xdr:col>
      <xdr:colOff>212725</xdr:colOff>
      <xdr:row>77</xdr:row>
      <xdr:rowOff>78372</xdr:rowOff>
    </xdr:to>
    <xdr:sp macro="" textlink="">
      <xdr:nvSpPr>
        <xdr:cNvPr id="662" name="円/楕円 661"/>
        <xdr:cNvSpPr/>
      </xdr:nvSpPr>
      <xdr:spPr>
        <a:xfrm>
          <a:off x="14541500" y="13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94899</xdr:rowOff>
    </xdr:from>
    <xdr:ext cx="469744" cy="259045"/>
    <xdr:sp macro="" textlink="">
      <xdr:nvSpPr>
        <xdr:cNvPr id="663" name="テキスト ボックス 662"/>
        <xdr:cNvSpPr txBox="1"/>
      </xdr:nvSpPr>
      <xdr:spPr>
        <a:xfrm>
          <a:off x="14357427" y="129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78422</xdr:rowOff>
    </xdr:from>
    <xdr:to>
      <xdr:col>20</xdr:col>
      <xdr:colOff>9525</xdr:colOff>
      <xdr:row>70</xdr:row>
      <xdr:rowOff>8572</xdr:rowOff>
    </xdr:to>
    <xdr:sp macro="" textlink="">
      <xdr:nvSpPr>
        <xdr:cNvPr id="664" name="円/楕円 663"/>
        <xdr:cNvSpPr/>
      </xdr:nvSpPr>
      <xdr:spPr>
        <a:xfrm>
          <a:off x="13652500" y="11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25099</xdr:rowOff>
    </xdr:from>
    <xdr:ext cx="534377" cy="259045"/>
    <xdr:sp macro="" textlink="">
      <xdr:nvSpPr>
        <xdr:cNvPr id="665" name="テキスト ボックス 664"/>
        <xdr:cNvSpPr txBox="1"/>
      </xdr:nvSpPr>
      <xdr:spPr>
        <a:xfrm>
          <a:off x="13436111" y="116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81509</xdr:rowOff>
    </xdr:from>
    <xdr:to>
      <xdr:col>18</xdr:col>
      <xdr:colOff>492125</xdr:colOff>
      <xdr:row>74</xdr:row>
      <xdr:rowOff>11659</xdr:rowOff>
    </xdr:to>
    <xdr:sp macro="" textlink="">
      <xdr:nvSpPr>
        <xdr:cNvPr id="666" name="円/楕円 665"/>
        <xdr:cNvSpPr/>
      </xdr:nvSpPr>
      <xdr:spPr>
        <a:xfrm>
          <a:off x="12763500" y="125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28186</xdr:rowOff>
    </xdr:from>
    <xdr:ext cx="534377" cy="259045"/>
    <xdr:sp macro="" textlink="">
      <xdr:nvSpPr>
        <xdr:cNvPr id="667" name="テキスト ボックス 666"/>
        <xdr:cNvSpPr txBox="1"/>
      </xdr:nvSpPr>
      <xdr:spPr>
        <a:xfrm>
          <a:off x="12547111" y="123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149661</xdr:rowOff>
    </xdr:from>
    <xdr:to>
      <xdr:col>23</xdr:col>
      <xdr:colOff>517525</xdr:colOff>
      <xdr:row>97</xdr:row>
      <xdr:rowOff>51640</xdr:rowOff>
    </xdr:to>
    <xdr:cxnSp macro="">
      <xdr:nvCxnSpPr>
        <xdr:cNvPr id="698" name="直線コネクタ 697"/>
        <xdr:cNvCxnSpPr/>
      </xdr:nvCxnSpPr>
      <xdr:spPr>
        <a:xfrm>
          <a:off x="15481300" y="16608861"/>
          <a:ext cx="8382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149661</xdr:rowOff>
    </xdr:from>
    <xdr:to>
      <xdr:col>22</xdr:col>
      <xdr:colOff>365125</xdr:colOff>
      <xdr:row>97</xdr:row>
      <xdr:rowOff>17154</xdr:rowOff>
    </xdr:to>
    <xdr:cxnSp macro="">
      <xdr:nvCxnSpPr>
        <xdr:cNvPr id="701" name="直線コネクタ 700"/>
        <xdr:cNvCxnSpPr/>
      </xdr:nvCxnSpPr>
      <xdr:spPr>
        <a:xfrm flipV="1">
          <a:off x="14592300" y="16608861"/>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17154</xdr:rowOff>
    </xdr:from>
    <xdr:to>
      <xdr:col>21</xdr:col>
      <xdr:colOff>161925</xdr:colOff>
      <xdr:row>97</xdr:row>
      <xdr:rowOff>29042</xdr:rowOff>
    </xdr:to>
    <xdr:cxnSp macro="">
      <xdr:nvCxnSpPr>
        <xdr:cNvPr id="704" name="直線コネクタ 703"/>
        <xdr:cNvCxnSpPr/>
      </xdr:nvCxnSpPr>
      <xdr:spPr>
        <a:xfrm flipV="1">
          <a:off x="13703300" y="1664780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29042</xdr:rowOff>
    </xdr:from>
    <xdr:to>
      <xdr:col>19</xdr:col>
      <xdr:colOff>644525</xdr:colOff>
      <xdr:row>97</xdr:row>
      <xdr:rowOff>34528</xdr:rowOff>
    </xdr:to>
    <xdr:cxnSp macro="">
      <xdr:nvCxnSpPr>
        <xdr:cNvPr id="707" name="直線コネクタ 706"/>
        <xdr:cNvCxnSpPr/>
      </xdr:nvCxnSpPr>
      <xdr:spPr>
        <a:xfrm flipV="1">
          <a:off x="12814300" y="1665969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840</xdr:rowOff>
    </xdr:from>
    <xdr:to>
      <xdr:col>23</xdr:col>
      <xdr:colOff>568325</xdr:colOff>
      <xdr:row>97</xdr:row>
      <xdr:rowOff>102440</xdr:rowOff>
    </xdr:to>
    <xdr:sp macro="" textlink="">
      <xdr:nvSpPr>
        <xdr:cNvPr id="717" name="円/楕円 716"/>
        <xdr:cNvSpPr/>
      </xdr:nvSpPr>
      <xdr:spPr>
        <a:xfrm>
          <a:off x="16268700" y="166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150717</xdr:rowOff>
    </xdr:from>
    <xdr:ext cx="534377" cy="259045"/>
    <xdr:sp macro="" textlink="">
      <xdr:nvSpPr>
        <xdr:cNvPr id="718" name="公債費該当値テキスト"/>
        <xdr:cNvSpPr txBox="1"/>
      </xdr:nvSpPr>
      <xdr:spPr>
        <a:xfrm>
          <a:off x="16370300" y="166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98861</xdr:rowOff>
    </xdr:from>
    <xdr:to>
      <xdr:col>22</xdr:col>
      <xdr:colOff>415925</xdr:colOff>
      <xdr:row>97</xdr:row>
      <xdr:rowOff>29011</xdr:rowOff>
    </xdr:to>
    <xdr:sp macro="" textlink="">
      <xdr:nvSpPr>
        <xdr:cNvPr id="719" name="円/楕円 718"/>
        <xdr:cNvSpPr/>
      </xdr:nvSpPr>
      <xdr:spPr>
        <a:xfrm>
          <a:off x="15430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20138</xdr:rowOff>
    </xdr:from>
    <xdr:ext cx="534377" cy="259045"/>
    <xdr:sp macro="" textlink="">
      <xdr:nvSpPr>
        <xdr:cNvPr id="720" name="テキスト ボックス 719"/>
        <xdr:cNvSpPr txBox="1"/>
      </xdr:nvSpPr>
      <xdr:spPr>
        <a:xfrm>
          <a:off x="15214111" y="166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137804</xdr:rowOff>
    </xdr:from>
    <xdr:to>
      <xdr:col>21</xdr:col>
      <xdr:colOff>212725</xdr:colOff>
      <xdr:row>97</xdr:row>
      <xdr:rowOff>67954</xdr:rowOff>
    </xdr:to>
    <xdr:sp macro="" textlink="">
      <xdr:nvSpPr>
        <xdr:cNvPr id="721" name="円/楕円 720"/>
        <xdr:cNvSpPr/>
      </xdr:nvSpPr>
      <xdr:spPr>
        <a:xfrm>
          <a:off x="14541500" y="16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59081</xdr:rowOff>
    </xdr:from>
    <xdr:ext cx="534377" cy="259045"/>
    <xdr:sp macro="" textlink="">
      <xdr:nvSpPr>
        <xdr:cNvPr id="722" name="テキスト ボックス 721"/>
        <xdr:cNvSpPr txBox="1"/>
      </xdr:nvSpPr>
      <xdr:spPr>
        <a:xfrm>
          <a:off x="14325111" y="166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149692</xdr:rowOff>
    </xdr:from>
    <xdr:to>
      <xdr:col>20</xdr:col>
      <xdr:colOff>9525</xdr:colOff>
      <xdr:row>97</xdr:row>
      <xdr:rowOff>79842</xdr:rowOff>
    </xdr:to>
    <xdr:sp macro="" textlink="">
      <xdr:nvSpPr>
        <xdr:cNvPr id="723" name="円/楕円 722"/>
        <xdr:cNvSpPr/>
      </xdr:nvSpPr>
      <xdr:spPr>
        <a:xfrm>
          <a:off x="13652500" y="166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70969</xdr:rowOff>
    </xdr:from>
    <xdr:ext cx="534377" cy="259045"/>
    <xdr:sp macro="" textlink="">
      <xdr:nvSpPr>
        <xdr:cNvPr id="724" name="テキスト ボックス 723"/>
        <xdr:cNvSpPr txBox="1"/>
      </xdr:nvSpPr>
      <xdr:spPr>
        <a:xfrm>
          <a:off x="13436111" y="167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155178</xdr:rowOff>
    </xdr:from>
    <xdr:to>
      <xdr:col>18</xdr:col>
      <xdr:colOff>492125</xdr:colOff>
      <xdr:row>97</xdr:row>
      <xdr:rowOff>85328</xdr:rowOff>
    </xdr:to>
    <xdr:sp macro="" textlink="">
      <xdr:nvSpPr>
        <xdr:cNvPr id="725" name="円/楕円 724"/>
        <xdr:cNvSpPr/>
      </xdr:nvSpPr>
      <xdr:spPr>
        <a:xfrm>
          <a:off x="12763500" y="166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76455</xdr:rowOff>
    </xdr:from>
    <xdr:ext cx="534377" cy="259045"/>
    <xdr:sp macro="" textlink="">
      <xdr:nvSpPr>
        <xdr:cNvPr id="726" name="テキスト ボックス 725"/>
        <xdr:cNvSpPr txBox="1"/>
      </xdr:nvSpPr>
      <xdr:spPr>
        <a:xfrm>
          <a:off x="12547111" y="167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latin typeface="+mn-lt"/>
              <a:ea typeface="+mn-ea"/>
              <a:cs typeface="+mn-cs"/>
            </a:rPr>
            <a:t>歳出決算総額は，住民一人当たり</a:t>
          </a:r>
          <a:r>
            <a:rPr kumimoji="1" lang="en-US" altLang="ja-JP" sz="1300">
              <a:solidFill>
                <a:schemeClr val="dk1"/>
              </a:solidFill>
              <a:latin typeface="+mn-lt"/>
              <a:ea typeface="+mn-ea"/>
              <a:cs typeface="+mn-cs"/>
            </a:rPr>
            <a:t>336,129</a:t>
          </a:r>
          <a:r>
            <a:rPr kumimoji="1" lang="ja-JP" altLang="ja-JP" sz="1300">
              <a:solidFill>
                <a:schemeClr val="dk1"/>
              </a:solidFill>
              <a:latin typeface="+mn-lt"/>
              <a:ea typeface="+mn-ea"/>
              <a:cs typeface="+mn-cs"/>
            </a:rPr>
            <a:t>円であり，類似団体平均</a:t>
          </a:r>
          <a:r>
            <a:rPr kumimoji="1" lang="en-US" altLang="ja-JP" sz="1300">
              <a:solidFill>
                <a:schemeClr val="dk1"/>
              </a:solidFill>
              <a:latin typeface="+mn-lt"/>
              <a:ea typeface="+mn-ea"/>
              <a:cs typeface="+mn-cs"/>
            </a:rPr>
            <a:t>403,439</a:t>
          </a:r>
          <a:r>
            <a:rPr kumimoji="1" lang="ja-JP" altLang="ja-JP" sz="1300">
              <a:solidFill>
                <a:schemeClr val="dk1"/>
              </a:solidFill>
              <a:latin typeface="+mn-lt"/>
              <a:ea typeface="+mn-ea"/>
              <a:cs typeface="+mn-cs"/>
            </a:rPr>
            <a:t>円と比較すると住民一人当たり</a:t>
          </a:r>
          <a:r>
            <a:rPr kumimoji="1" lang="en-US" altLang="ja-JP" sz="1300">
              <a:solidFill>
                <a:schemeClr val="dk1"/>
              </a:solidFill>
              <a:latin typeface="+mn-lt"/>
              <a:ea typeface="+mn-ea"/>
              <a:cs typeface="+mn-cs"/>
            </a:rPr>
            <a:t>67,310</a:t>
          </a:r>
          <a:r>
            <a:rPr kumimoji="1" lang="ja-JP" altLang="ja-JP" sz="1300">
              <a:solidFill>
                <a:schemeClr val="dk1"/>
              </a:solidFill>
              <a:latin typeface="+mn-lt"/>
              <a:ea typeface="+mn-ea"/>
              <a:cs typeface="+mn-cs"/>
            </a:rPr>
            <a:t>円低い結果となった。</a:t>
          </a:r>
          <a:endParaRPr kumimoji="1" lang="en-US" altLang="ja-JP" sz="1300">
            <a:solidFill>
              <a:schemeClr val="dk1"/>
            </a:solidFill>
            <a:latin typeface="+mn-lt"/>
            <a:ea typeface="+mn-ea"/>
            <a:cs typeface="+mn-cs"/>
          </a:endParaRPr>
        </a:p>
        <a:p>
          <a:r>
            <a:rPr kumimoji="1" lang="ja-JP" altLang="en-US" sz="1300">
              <a:latin typeface="ＭＳ Ｐゴシック"/>
            </a:rPr>
            <a:t>　目的別で比較した住民一人あたりのコストについては，全体的に類似団体平均を下回っている。</a:t>
          </a:r>
          <a:endParaRPr kumimoji="1" lang="en-US" altLang="ja-JP" sz="1300">
            <a:latin typeface="ＭＳ Ｐゴシック"/>
          </a:endParaRPr>
        </a:p>
        <a:p>
          <a:r>
            <a:rPr kumimoji="1" lang="ja-JP" altLang="en-US" sz="1300">
              <a:latin typeface="ＭＳ Ｐゴシック"/>
            </a:rPr>
            <a:t>　商工費については，企業誘致の促進及び産業の振興を図るため「企業立地促進基金」を造成したことに伴い，類似団体平均を大きく上回っているが，次年度は再び類似団体平均並みにとなるものと思われる。</a:t>
          </a:r>
          <a:endParaRPr kumimoji="1" lang="en-US" altLang="ja-JP" sz="1300">
            <a:latin typeface="ＭＳ Ｐゴシック"/>
          </a:endParaRPr>
        </a:p>
        <a:p>
          <a:r>
            <a:rPr kumimoji="1" lang="ja-JP" altLang="en-US" sz="1300">
              <a:latin typeface="ＭＳ Ｐゴシック"/>
            </a:rPr>
            <a:t>　教育費については，平成２５年度は青葉中校舎改築事業，平成２６年度は青葉小校舎増築・大規模改造事業，平成２７年度は葵小校舎</a:t>
          </a:r>
          <a:r>
            <a:rPr kumimoji="1" lang="ja-JP" altLang="ja-JP" sz="1300">
              <a:solidFill>
                <a:schemeClr val="dk1"/>
              </a:solidFill>
              <a:latin typeface="+mn-lt"/>
              <a:ea typeface="+mn-ea"/>
              <a:cs typeface="+mn-cs"/>
            </a:rPr>
            <a:t>増築・大規模改造事業</a:t>
          </a:r>
          <a:r>
            <a:rPr kumimoji="1" lang="ja-JP" altLang="en-US" sz="1300">
              <a:solidFill>
                <a:schemeClr val="dk1"/>
              </a:solidFill>
              <a:latin typeface="+mn-lt"/>
              <a:ea typeface="+mn-ea"/>
              <a:cs typeface="+mn-cs"/>
            </a:rPr>
            <a:t>により，類似団体平均を上回っている。今後も大戸小，長岡小</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の大規模改造事業を予定しているため，類似団体を上回る傾向が続くと見込まれる。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平成２７年度の財政調整基金は，年度末に取り崩しをしているものの，決算剰余金の積立てや計画的な財政運営により前年度と同水準を維持している。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実質収支額は，地方消費税交付金や普通交付税の交付額が増加したことにより，</a:t>
          </a:r>
          <a:r>
            <a:rPr kumimoji="1" lang="ja-JP" altLang="ja-JP" sz="1300">
              <a:solidFill>
                <a:schemeClr val="dk1"/>
              </a:solidFill>
              <a:latin typeface="+mn-lt"/>
              <a:ea typeface="+mn-ea"/>
              <a:cs typeface="+mn-cs"/>
            </a:rPr>
            <a:t>前年度より</a:t>
          </a:r>
          <a:r>
            <a:rPr kumimoji="1" lang="ja-JP" altLang="en-US" sz="1300">
              <a:solidFill>
                <a:schemeClr val="dk1"/>
              </a:solidFill>
              <a:latin typeface="+mn-lt"/>
              <a:ea typeface="+mn-ea"/>
              <a:cs typeface="+mn-cs"/>
            </a:rPr>
            <a:t>１．１</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増</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６</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９６</a:t>
          </a:r>
          <a:r>
            <a:rPr kumimoji="1" lang="ja-JP" altLang="ja-JP" sz="1300">
              <a:solidFill>
                <a:schemeClr val="dk1"/>
              </a:solidFill>
              <a:latin typeface="+mn-lt"/>
              <a:ea typeface="+mn-ea"/>
              <a:cs typeface="+mn-cs"/>
            </a:rPr>
            <a:t>％とな</a:t>
          </a:r>
          <a:r>
            <a:rPr kumimoji="1" lang="ja-JP" altLang="en-US" sz="1300">
              <a:solidFill>
                <a:schemeClr val="dk1"/>
              </a:solidFill>
              <a:latin typeface="+mn-lt"/>
              <a:ea typeface="+mn-ea"/>
              <a:cs typeface="+mn-cs"/>
            </a:rPr>
            <a:t>った。</a:t>
          </a:r>
          <a:endParaRPr kumimoji="1" lang="en-US" altLang="ja-JP" sz="1300">
            <a:latin typeface="ＭＳ ゴシック" pitchFamily="49" charset="-128"/>
            <a:ea typeface="ＭＳ ゴシック" pitchFamily="49" charset="-128"/>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今後も，人口減少や生産年齢人口の減少によ</a:t>
          </a:r>
          <a:r>
            <a:rPr kumimoji="1" lang="ja-JP" altLang="en-US" sz="1300">
              <a:solidFill>
                <a:schemeClr val="dk1"/>
              </a:solidFill>
              <a:latin typeface="+mn-lt"/>
              <a:ea typeface="+mn-ea"/>
              <a:cs typeface="+mn-cs"/>
            </a:rPr>
            <a:t>る</a:t>
          </a:r>
          <a:r>
            <a:rPr kumimoji="1" lang="ja-JP" altLang="ja-JP" sz="1300">
              <a:solidFill>
                <a:schemeClr val="dk1"/>
              </a:solidFill>
              <a:latin typeface="+mn-lt"/>
              <a:ea typeface="+mn-ea"/>
              <a:cs typeface="+mn-cs"/>
            </a:rPr>
            <a:t>税収</a:t>
          </a:r>
          <a:r>
            <a:rPr kumimoji="1" lang="ja-JP" altLang="en-US" sz="1300">
              <a:solidFill>
                <a:schemeClr val="dk1"/>
              </a:solidFill>
              <a:latin typeface="+mn-lt"/>
              <a:ea typeface="+mn-ea"/>
              <a:cs typeface="+mn-cs"/>
            </a:rPr>
            <a:t>減と</a:t>
          </a:r>
          <a:r>
            <a:rPr kumimoji="1" lang="ja-JP" altLang="ja-JP" sz="1300">
              <a:solidFill>
                <a:schemeClr val="dk1"/>
              </a:solidFill>
              <a:latin typeface="+mn-lt"/>
              <a:ea typeface="+mn-ea"/>
              <a:cs typeface="+mn-cs"/>
            </a:rPr>
            <a:t>，高齢化の進行によ</a:t>
          </a:r>
          <a:r>
            <a:rPr kumimoji="1" lang="ja-JP" altLang="en-US" sz="1300">
              <a:solidFill>
                <a:schemeClr val="dk1"/>
              </a:solidFill>
              <a:latin typeface="+mn-lt"/>
              <a:ea typeface="+mn-ea"/>
              <a:cs typeface="+mn-cs"/>
            </a:rPr>
            <a:t>る</a:t>
          </a:r>
          <a:r>
            <a:rPr kumimoji="1" lang="ja-JP" altLang="ja-JP" sz="1300">
              <a:solidFill>
                <a:schemeClr val="dk1"/>
              </a:solidFill>
              <a:latin typeface="+mn-lt"/>
              <a:ea typeface="+mn-ea"/>
              <a:cs typeface="+mn-cs"/>
            </a:rPr>
            <a:t>社会保障関係経費の増加が見込まれることから，歳入の確保に努めるとともに歳出の適正化を図り，財政健全化を進めていく。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平成２７年度も前年度に引き続き全会計において黒字となっており，財政の健全性を維持しているものと思われる。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各会計間の収支バランスに配慮し，一般会計については，税収等の確保，人件費の適正化及び地方債残高の縮減に努め，各特別会計等については，独立採算制を基本として，国民健康保険税，介護保険料または公共下水道使用料等等の見直しを含めた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11957240</v>
      </c>
      <c r="BO4" s="409"/>
      <c r="BP4" s="409"/>
      <c r="BQ4" s="409"/>
      <c r="BR4" s="409"/>
      <c r="BS4" s="409"/>
      <c r="BT4" s="409"/>
      <c r="BU4" s="410"/>
      <c r="BV4" s="408">
        <v>11580792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11284855</v>
      </c>
      <c r="BO5" s="414"/>
      <c r="BP5" s="414"/>
      <c r="BQ5" s="414"/>
      <c r="BR5" s="414"/>
      <c r="BS5" s="414"/>
      <c r="BT5" s="414"/>
      <c r="BU5" s="415"/>
      <c r="BV5" s="413">
        <v>11086145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84.8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672385</v>
      </c>
      <c r="BO6" s="414"/>
      <c r="BP6" s="414"/>
      <c r="BQ6" s="414"/>
      <c r="BR6" s="414"/>
      <c r="BS6" s="414"/>
      <c r="BT6" s="414"/>
      <c r="BU6" s="415"/>
      <c r="BV6" s="413">
        <v>494647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88.2</v>
      </c>
      <c r="CU6" s="560"/>
      <c r="CV6" s="560"/>
      <c r="CW6" s="560"/>
      <c r="CX6" s="560"/>
      <c r="CY6" s="560"/>
      <c r="CZ6" s="560"/>
      <c r="DA6" s="561"/>
      <c r="DB6" s="559">
        <v>91.7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147246</v>
      </c>
      <c r="BO7" s="414"/>
      <c r="BP7" s="414"/>
      <c r="BQ7" s="414"/>
      <c r="BR7" s="414"/>
      <c r="BS7" s="414"/>
      <c r="BT7" s="414"/>
      <c r="BU7" s="415"/>
      <c r="BV7" s="413">
        <v>65632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7543360</v>
      </c>
      <c r="CU7" s="414"/>
      <c r="CV7" s="414"/>
      <c r="CW7" s="414"/>
      <c r="CX7" s="414"/>
      <c r="CY7" s="414"/>
      <c r="CZ7" s="414"/>
      <c r="DA7" s="415"/>
      <c r="DB7" s="413">
        <v>7326937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525139</v>
      </c>
      <c r="BO8" s="414"/>
      <c r="BP8" s="414"/>
      <c r="BQ8" s="414"/>
      <c r="BR8" s="414"/>
      <c r="BS8" s="414"/>
      <c r="BT8" s="414"/>
      <c r="BU8" s="415"/>
      <c r="BV8" s="413">
        <v>429015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0.55000000000000004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32921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96124</v>
      </c>
      <c r="BO9" s="414"/>
      <c r="BP9" s="414"/>
      <c r="BQ9" s="414"/>
      <c r="BR9" s="414"/>
      <c r="BS9" s="414"/>
      <c r="BT9" s="414"/>
      <c r="BU9" s="415"/>
      <c r="BV9" s="413">
        <v>33879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11.3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34513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747</v>
      </c>
      <c r="BO10" s="414"/>
      <c r="BP10" s="414"/>
      <c r="BQ10" s="414"/>
      <c r="BR10" s="414"/>
      <c r="BS10" s="414"/>
      <c r="BT10" s="414"/>
      <c r="BU10" s="415"/>
      <c r="BV10" s="413">
        <v>731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50787</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33573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271707</v>
      </c>
      <c r="BO12" s="414"/>
      <c r="BP12" s="414"/>
      <c r="BQ12" s="414"/>
      <c r="BR12" s="414"/>
      <c r="BS12" s="414"/>
      <c r="BT12" s="414"/>
      <c r="BU12" s="415"/>
      <c r="BV12" s="413">
        <v>243050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33127</v>
      </c>
      <c r="S13" s="515"/>
      <c r="T13" s="515"/>
      <c r="U13" s="515"/>
      <c r="V13" s="516"/>
      <c r="W13" s="502" t="s">
        <v>120</v>
      </c>
      <c r="X13" s="426"/>
      <c r="Y13" s="426"/>
      <c r="Z13" s="426"/>
      <c r="AA13" s="426"/>
      <c r="AB13" s="427"/>
      <c r="AC13" s="389">
        <v>2815</v>
      </c>
      <c r="AD13" s="390"/>
      <c r="AE13" s="390"/>
      <c r="AF13" s="390"/>
      <c r="AG13" s="391"/>
      <c r="AH13" s="389">
        <v>3356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-174836</v>
      </c>
      <c r="BO13" s="414"/>
      <c r="BP13" s="414"/>
      <c r="BQ13" s="414"/>
      <c r="BR13" s="414"/>
      <c r="BS13" s="414"/>
      <c r="BT13" s="414"/>
      <c r="BU13" s="415"/>
      <c r="BV13" s="413">
        <v>-157653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8.5</v>
      </c>
      <c r="CU13" s="384"/>
      <c r="CV13" s="384"/>
      <c r="CW13" s="384"/>
      <c r="CX13" s="384"/>
      <c r="CY13" s="384"/>
      <c r="CZ13" s="384"/>
      <c r="DA13" s="385"/>
      <c r="DB13" s="383">
        <v>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33774</v>
      </c>
      <c r="S14" s="515"/>
      <c r="T14" s="515"/>
      <c r="U14" s="515"/>
      <c r="V14" s="516"/>
      <c r="W14" s="517"/>
      <c r="X14" s="429"/>
      <c r="Y14" s="429"/>
      <c r="Z14" s="429"/>
      <c r="AA14" s="429"/>
      <c r="AB14" s="430"/>
      <c r="AC14" s="507">
        <v>16.600000000000001</v>
      </c>
      <c r="AD14" s="508"/>
      <c r="AE14" s="508"/>
      <c r="AF14" s="508"/>
      <c r="AG14" s="509"/>
      <c r="AH14" s="507">
        <v>18.5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71.8</v>
      </c>
      <c r="CU14" s="486"/>
      <c r="CV14" s="486"/>
      <c r="CW14" s="486"/>
      <c r="CX14" s="486"/>
      <c r="CY14" s="486"/>
      <c r="CZ14" s="486"/>
      <c r="DA14" s="487"/>
      <c r="DB14" s="518">
        <v>80.2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33342</v>
      </c>
      <c r="S15" s="515"/>
      <c r="T15" s="515"/>
      <c r="U15" s="515"/>
      <c r="V15" s="516"/>
      <c r="W15" s="502" t="s">
        <v>127</v>
      </c>
      <c r="X15" s="426"/>
      <c r="Y15" s="426"/>
      <c r="Z15" s="426"/>
      <c r="AA15" s="426"/>
      <c r="AB15" s="427"/>
      <c r="AC15" s="389">
        <v>3911</v>
      </c>
      <c r="AD15" s="390"/>
      <c r="AE15" s="390"/>
      <c r="AF15" s="390"/>
      <c r="AG15" s="391"/>
      <c r="AH15" s="389">
        <v>4316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3403608</v>
      </c>
      <c r="BO15" s="409"/>
      <c r="BP15" s="409"/>
      <c r="BQ15" s="409"/>
      <c r="BR15" s="409"/>
      <c r="BS15" s="409"/>
      <c r="BT15" s="409"/>
      <c r="BU15" s="410"/>
      <c r="BV15" s="408">
        <v>3333583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v>
      </c>
      <c r="AD16" s="508"/>
      <c r="AE16" s="508"/>
      <c r="AF16" s="508"/>
      <c r="AG16" s="509"/>
      <c r="AH16" s="507">
        <v>23.8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6126942</v>
      </c>
      <c r="BO16" s="414"/>
      <c r="BP16" s="414"/>
      <c r="BQ16" s="414"/>
      <c r="BR16" s="414"/>
      <c r="BS16" s="414"/>
      <c r="BT16" s="414"/>
      <c r="BU16" s="415"/>
      <c r="BV16" s="413">
        <v>5850627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10258</v>
      </c>
      <c r="AD17" s="390"/>
      <c r="AE17" s="390"/>
      <c r="AF17" s="390"/>
      <c r="AG17" s="391"/>
      <c r="AH17" s="389">
        <v>10412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4284533</v>
      </c>
      <c r="BO17" s="414"/>
      <c r="BP17" s="414"/>
      <c r="BQ17" s="414"/>
      <c r="BR17" s="414"/>
      <c r="BS17" s="414"/>
      <c r="BT17" s="414"/>
      <c r="BU17" s="415"/>
      <c r="BV17" s="413">
        <v>4257261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121.58</v>
      </c>
      <c r="M18" s="478"/>
      <c r="N18" s="478"/>
      <c r="O18" s="478"/>
      <c r="P18" s="478"/>
      <c r="Q18" s="478"/>
      <c r="R18" s="479"/>
      <c r="S18" s="479"/>
      <c r="T18" s="479"/>
      <c r="U18" s="479"/>
      <c r="V18" s="480"/>
      <c r="W18" s="494"/>
      <c r="X18" s="495"/>
      <c r="Y18" s="495"/>
      <c r="Z18" s="495"/>
      <c r="AA18" s="495"/>
      <c r="AB18" s="503"/>
      <c r="AC18" s="377">
        <v>60.4</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6307979</v>
      </c>
      <c r="BO18" s="414"/>
      <c r="BP18" s="414"/>
      <c r="BQ18" s="414"/>
      <c r="BR18" s="414"/>
      <c r="BS18" s="414"/>
      <c r="BT18" s="414"/>
      <c r="BU18" s="415"/>
      <c r="BV18" s="413">
        <v>6182872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8670473</v>
      </c>
      <c r="BO19" s="414"/>
      <c r="BP19" s="414"/>
      <c r="BQ19" s="414"/>
      <c r="BR19" s="414"/>
      <c r="BS19" s="414"/>
      <c r="BT19" s="414"/>
      <c r="BU19" s="415"/>
      <c r="BV19" s="413">
        <v>8114862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11356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9915669</v>
      </c>
      <c r="BO23" s="414"/>
      <c r="BP23" s="414"/>
      <c r="BQ23" s="414"/>
      <c r="BR23" s="414"/>
      <c r="BS23" s="414"/>
      <c r="BT23" s="414"/>
      <c r="BU23" s="415"/>
      <c r="BV23" s="413">
        <v>9603307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8240</v>
      </c>
      <c r="R24" s="390"/>
      <c r="S24" s="390"/>
      <c r="T24" s="390"/>
      <c r="U24" s="390"/>
      <c r="V24" s="391"/>
      <c r="W24" s="455"/>
      <c r="X24" s="446"/>
      <c r="Y24" s="447"/>
      <c r="Z24" s="386" t="s">
        <v>150</v>
      </c>
      <c r="AA24" s="387"/>
      <c r="AB24" s="387"/>
      <c r="AC24" s="387"/>
      <c r="AD24" s="387"/>
      <c r="AE24" s="387"/>
      <c r="AF24" s="387"/>
      <c r="AG24" s="388"/>
      <c r="AH24" s="389">
        <v>250</v>
      </c>
      <c r="AI24" s="390"/>
      <c r="AJ24" s="390"/>
      <c r="AK24" s="390"/>
      <c r="AL24" s="391"/>
      <c r="AM24" s="389">
        <v>755500</v>
      </c>
      <c r="AN24" s="390"/>
      <c r="AO24" s="390"/>
      <c r="AP24" s="390"/>
      <c r="AQ24" s="390"/>
      <c r="AR24" s="391"/>
      <c r="AS24" s="389">
        <v>3022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9265907</v>
      </c>
      <c r="BO24" s="414"/>
      <c r="BP24" s="414"/>
      <c r="BQ24" s="414"/>
      <c r="BR24" s="414"/>
      <c r="BS24" s="414"/>
      <c r="BT24" s="414"/>
      <c r="BU24" s="415"/>
      <c r="BV24" s="413">
        <v>9292259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6340</v>
      </c>
      <c r="R25" s="390"/>
      <c r="S25" s="390"/>
      <c r="T25" s="390"/>
      <c r="U25" s="390"/>
      <c r="V25" s="391"/>
      <c r="W25" s="455"/>
      <c r="X25" s="446"/>
      <c r="Y25" s="447"/>
      <c r="Z25" s="386" t="s">
        <v>153</v>
      </c>
      <c r="AA25" s="387"/>
      <c r="AB25" s="387"/>
      <c r="AC25" s="387"/>
      <c r="AD25" s="387"/>
      <c r="AE25" s="387"/>
      <c r="AF25" s="387"/>
      <c r="AG25" s="388"/>
      <c r="AH25" s="389">
        <v>50</v>
      </c>
      <c r="AI25" s="390"/>
      <c r="AJ25" s="390"/>
      <c r="AK25" s="390"/>
      <c r="AL25" s="391"/>
      <c r="AM25" s="389">
        <v>139400</v>
      </c>
      <c r="AN25" s="390"/>
      <c r="AO25" s="390"/>
      <c r="AP25" s="390"/>
      <c r="AQ25" s="390"/>
      <c r="AR25" s="391"/>
      <c r="AS25" s="389">
        <v>2788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801429</v>
      </c>
      <c r="BO25" s="409"/>
      <c r="BP25" s="409"/>
      <c r="BQ25" s="409"/>
      <c r="BR25" s="409"/>
      <c r="BS25" s="409"/>
      <c r="BT25" s="409"/>
      <c r="BU25" s="410"/>
      <c r="BV25" s="408">
        <v>856090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5600</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3540</v>
      </c>
      <c r="R27" s="390"/>
      <c r="S27" s="390"/>
      <c r="T27" s="390"/>
      <c r="U27" s="390"/>
      <c r="V27" s="391"/>
      <c r="W27" s="455"/>
      <c r="X27" s="446"/>
      <c r="Y27" s="447"/>
      <c r="Z27" s="386" t="s">
        <v>159</v>
      </c>
      <c r="AA27" s="387"/>
      <c r="AB27" s="387"/>
      <c r="AC27" s="387"/>
      <c r="AD27" s="387"/>
      <c r="AE27" s="387"/>
      <c r="AF27" s="387"/>
      <c r="AG27" s="388"/>
      <c r="AH27" s="389">
        <v>14</v>
      </c>
      <c r="AI27" s="390"/>
      <c r="AJ27" s="390"/>
      <c r="AK27" s="390"/>
      <c r="AL27" s="391"/>
      <c r="AM27" s="389">
        <v>49266</v>
      </c>
      <c r="AN27" s="390"/>
      <c r="AO27" s="390"/>
      <c r="AP27" s="390"/>
      <c r="AQ27" s="390"/>
      <c r="AR27" s="391"/>
      <c r="AS27" s="389">
        <v>3519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311597</v>
      </c>
      <c r="BO27" s="417"/>
      <c r="BP27" s="417"/>
      <c r="BQ27" s="417"/>
      <c r="BR27" s="417"/>
      <c r="BS27" s="417"/>
      <c r="BT27" s="417"/>
      <c r="BU27" s="418"/>
      <c r="BV27" s="416">
        <v>311559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3180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1913072</v>
      </c>
      <c r="BO28" s="409"/>
      <c r="BP28" s="409"/>
      <c r="BQ28" s="409"/>
      <c r="BR28" s="409"/>
      <c r="BS28" s="409"/>
      <c r="BT28" s="409"/>
      <c r="BU28" s="410"/>
      <c r="BV28" s="408">
        <v>1969032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3100</v>
      </c>
      <c r="R29" s="390"/>
      <c r="S29" s="390"/>
      <c r="T29" s="390"/>
      <c r="U29" s="390"/>
      <c r="V29" s="391"/>
      <c r="W29" s="456"/>
      <c r="X29" s="457"/>
      <c r="Y29" s="458"/>
      <c r="Z29" s="386" t="s">
        <v>166</v>
      </c>
      <c r="AA29" s="387"/>
      <c r="AB29" s="387"/>
      <c r="AC29" s="387"/>
      <c r="AD29" s="387"/>
      <c r="AE29" s="387"/>
      <c r="AF29" s="387"/>
      <c r="AG29" s="388"/>
      <c r="AH29" s="389">
        <v>264</v>
      </c>
      <c r="AI29" s="390"/>
      <c r="AJ29" s="390"/>
      <c r="AK29" s="390"/>
      <c r="AL29" s="391"/>
      <c r="AM29" s="389">
        <v>804766</v>
      </c>
      <c r="AN29" s="390"/>
      <c r="AO29" s="390"/>
      <c r="AP29" s="390"/>
      <c r="AQ29" s="390"/>
      <c r="AR29" s="391"/>
      <c r="AS29" s="389">
        <v>3048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135222</v>
      </c>
      <c r="BO29" s="414"/>
      <c r="BP29" s="414"/>
      <c r="BQ29" s="414"/>
      <c r="BR29" s="414"/>
      <c r="BS29" s="414"/>
      <c r="BT29" s="414"/>
      <c r="BU29" s="415"/>
      <c r="BV29" s="413">
        <v>135188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1531096</v>
      </c>
      <c r="BO30" s="417"/>
      <c r="BP30" s="417"/>
      <c r="BQ30" s="417"/>
      <c r="BR30" s="417"/>
      <c r="BS30" s="417"/>
      <c r="BT30" s="417"/>
      <c r="BU30" s="418"/>
      <c r="BV30" s="416">
        <v>1226032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茨城町農業公社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茨城県後期高齢者医療広域連合（後期高齢者医療特別会計）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茨城地方広域環境事務組合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水戸地方農業共済事務組合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茨城美野里環境組合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534</v>
      </c>
      <c r="D34" s="1181"/>
      <c r="E34" s="1182"/>
      <c r="F34" s="32">
        <v>5.99</v>
      </c>
      <c r="G34" s="33">
        <v>6.66</v>
      </c>
      <c r="H34" s="33">
        <v>6.22</v>
      </c>
      <c r="I34" s="33">
        <v>6.91</v>
      </c>
      <c r="J34" s="34">
        <v>8.5299999999999994</v>
      </c>
      <c r="K34" s="22"/>
      <c r="L34" s="22"/>
      <c r="M34" s="22"/>
      <c r="N34" s="22"/>
      <c r="O34" s="22"/>
      <c r="P34" s="22"/>
    </row>
    <row r="35" spans="1:16" ht="39" customHeight="1">
      <c r="A35" s="22"/>
      <c r="B35" s="35"/>
      <c r="C35" s="1175" t="s">
        <v>535</v>
      </c>
      <c r="D35" s="1176"/>
      <c r="E35" s="1177"/>
      <c r="F35" s="36">
        <v>6.09</v>
      </c>
      <c r="G35" s="37">
        <v>6.09</v>
      </c>
      <c r="H35" s="37">
        <v>5.36</v>
      </c>
      <c r="I35" s="37">
        <v>5.85</v>
      </c>
      <c r="J35" s="38">
        <v>6.96</v>
      </c>
      <c r="K35" s="22"/>
      <c r="L35" s="22"/>
      <c r="M35" s="22"/>
      <c r="N35" s="22"/>
      <c r="O35" s="22"/>
      <c r="P35" s="22"/>
    </row>
    <row r="36" spans="1:16" ht="39" customHeight="1">
      <c r="A36" s="22"/>
      <c r="B36" s="35"/>
      <c r="C36" s="1175" t="s">
        <v>536</v>
      </c>
      <c r="D36" s="1176"/>
      <c r="E36" s="1177"/>
      <c r="F36" s="36">
        <v>2.4</v>
      </c>
      <c r="G36" s="37">
        <v>4.5999999999999996</v>
      </c>
      <c r="H36" s="37">
        <v>4.51</v>
      </c>
      <c r="I36" s="37">
        <v>2.04</v>
      </c>
      <c r="J36" s="38">
        <v>1.86</v>
      </c>
      <c r="K36" s="22"/>
      <c r="L36" s="22"/>
      <c r="M36" s="22"/>
      <c r="N36" s="22"/>
      <c r="O36" s="22"/>
      <c r="P36" s="22"/>
    </row>
    <row r="37" spans="1:16" ht="39" customHeight="1">
      <c r="A37" s="22"/>
      <c r="B37" s="35"/>
      <c r="C37" s="1175" t="s">
        <v>537</v>
      </c>
      <c r="D37" s="1176"/>
      <c r="E37" s="1177"/>
      <c r="F37" s="36">
        <v>0.54</v>
      </c>
      <c r="G37" s="37">
        <v>0.51</v>
      </c>
      <c r="H37" s="37">
        <v>0.85</v>
      </c>
      <c r="I37" s="37">
        <v>1.1599999999999999</v>
      </c>
      <c r="J37" s="38">
        <v>1.43</v>
      </c>
      <c r="K37" s="22"/>
      <c r="L37" s="22"/>
      <c r="M37" s="22"/>
      <c r="N37" s="22"/>
      <c r="O37" s="22"/>
      <c r="P37" s="22"/>
    </row>
    <row r="38" spans="1:16" ht="39" customHeight="1">
      <c r="A38" s="22"/>
      <c r="B38" s="35"/>
      <c r="C38" s="1175" t="s">
        <v>538</v>
      </c>
      <c r="D38" s="1176"/>
      <c r="E38" s="1177"/>
      <c r="F38" s="36">
        <v>0.96</v>
      </c>
      <c r="G38" s="37">
        <v>1.03</v>
      </c>
      <c r="H38" s="37">
        <v>1.0900000000000001</v>
      </c>
      <c r="I38" s="37">
        <v>1.1499999999999999</v>
      </c>
      <c r="J38" s="38">
        <v>1.18</v>
      </c>
      <c r="K38" s="22"/>
      <c r="L38" s="22"/>
      <c r="M38" s="22"/>
      <c r="N38" s="22"/>
      <c r="O38" s="22"/>
      <c r="P38" s="22"/>
    </row>
    <row r="39" spans="1:16" ht="39" customHeight="1">
      <c r="A39" s="22"/>
      <c r="B39" s="35"/>
      <c r="C39" s="1175" t="s">
        <v>539</v>
      </c>
      <c r="D39" s="1176"/>
      <c r="E39" s="1177"/>
      <c r="F39" s="36">
        <v>0.18</v>
      </c>
      <c r="G39" s="37">
        <v>0.26</v>
      </c>
      <c r="H39" s="37">
        <v>0.1</v>
      </c>
      <c r="I39" s="37">
        <v>0.12</v>
      </c>
      <c r="J39" s="38">
        <v>0.11</v>
      </c>
      <c r="K39" s="22"/>
      <c r="L39" s="22"/>
      <c r="M39" s="22"/>
      <c r="N39" s="22"/>
      <c r="O39" s="22"/>
      <c r="P39" s="22"/>
    </row>
    <row r="40" spans="1:16" ht="39" customHeight="1">
      <c r="A40" s="22"/>
      <c r="B40" s="35"/>
      <c r="C40" s="1175" t="s">
        <v>540</v>
      </c>
      <c r="D40" s="1176"/>
      <c r="E40" s="1177"/>
      <c r="F40" s="36">
        <v>0.25</v>
      </c>
      <c r="G40" s="37">
        <v>0.89</v>
      </c>
      <c r="H40" s="37">
        <v>0.04</v>
      </c>
      <c r="I40" s="37">
        <v>7.0000000000000007E-2</v>
      </c>
      <c r="J40" s="38">
        <v>0.09</v>
      </c>
      <c r="K40" s="22"/>
      <c r="L40" s="22"/>
      <c r="M40" s="22"/>
      <c r="N40" s="22"/>
      <c r="O40" s="22"/>
      <c r="P40" s="22"/>
    </row>
    <row r="41" spans="1:16" ht="39" customHeight="1">
      <c r="A41" s="22"/>
      <c r="B41" s="35"/>
      <c r="C41" s="1175" t="s">
        <v>541</v>
      </c>
      <c r="D41" s="1176"/>
      <c r="E41" s="1177"/>
      <c r="F41" s="36">
        <v>0.01</v>
      </c>
      <c r="G41" s="37">
        <v>0.01</v>
      </c>
      <c r="H41" s="37">
        <v>0.02</v>
      </c>
      <c r="I41" s="37">
        <v>0</v>
      </c>
      <c r="J41" s="38">
        <v>0.01</v>
      </c>
      <c r="K41" s="22"/>
      <c r="L41" s="22"/>
      <c r="M41" s="22"/>
      <c r="N41" s="22"/>
      <c r="O41" s="22"/>
      <c r="P41" s="22"/>
    </row>
    <row r="42" spans="1:16" ht="39" customHeight="1">
      <c r="A42" s="22"/>
      <c r="B42" s="39"/>
      <c r="C42" s="1175" t="s">
        <v>542</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543</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850</v>
      </c>
      <c r="L45" s="60">
        <v>865</v>
      </c>
      <c r="M45" s="60">
        <v>881</v>
      </c>
      <c r="N45" s="60">
        <v>908</v>
      </c>
      <c r="O45" s="61">
        <v>802</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507</v>
      </c>
      <c r="L48" s="64">
        <v>480</v>
      </c>
      <c r="M48" s="64">
        <v>455</v>
      </c>
      <c r="N48" s="64">
        <v>507</v>
      </c>
      <c r="O48" s="65">
        <v>530</v>
      </c>
      <c r="P48" s="48"/>
      <c r="Q48" s="48"/>
      <c r="R48" s="48"/>
      <c r="S48" s="48"/>
      <c r="T48" s="48"/>
      <c r="U48" s="48"/>
    </row>
    <row r="49" spans="1:21" ht="30.75" customHeight="1">
      <c r="A49" s="48"/>
      <c r="B49" s="1193"/>
      <c r="C49" s="1194"/>
      <c r="D49" s="62"/>
      <c r="E49" s="1185" t="s">
        <v>15</v>
      </c>
      <c r="F49" s="1185"/>
      <c r="G49" s="1185"/>
      <c r="H49" s="1185"/>
      <c r="I49" s="1185"/>
      <c r="J49" s="1186"/>
      <c r="K49" s="63">
        <v>13</v>
      </c>
      <c r="L49" s="64" t="s">
        <v>485</v>
      </c>
      <c r="M49" s="64" t="s">
        <v>485</v>
      </c>
      <c r="N49" s="64" t="s">
        <v>485</v>
      </c>
      <c r="O49" s="65" t="s">
        <v>485</v>
      </c>
      <c r="P49" s="48"/>
      <c r="Q49" s="48"/>
      <c r="R49" s="48"/>
      <c r="S49" s="48"/>
      <c r="T49" s="48"/>
      <c r="U49" s="48"/>
    </row>
    <row r="50" spans="1:21" ht="30.75" customHeight="1">
      <c r="A50" s="48"/>
      <c r="B50" s="1193"/>
      <c r="C50" s="1194"/>
      <c r="D50" s="62"/>
      <c r="E50" s="1185" t="s">
        <v>16</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680</v>
      </c>
      <c r="L52" s="64">
        <v>721</v>
      </c>
      <c r="M52" s="64">
        <v>772</v>
      </c>
      <c r="N52" s="64">
        <v>808</v>
      </c>
      <c r="O52" s="65">
        <v>795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690</v>
      </c>
      <c r="L53" s="69">
        <v>624</v>
      </c>
      <c r="M53" s="69">
        <v>564</v>
      </c>
      <c r="N53" s="69">
        <v>607</v>
      </c>
      <c r="O53" s="70">
        <v>537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8726</v>
      </c>
      <c r="J41" s="83">
        <v>8827</v>
      </c>
      <c r="K41" s="83">
        <v>9297</v>
      </c>
      <c r="L41" s="83">
        <v>9603</v>
      </c>
      <c r="M41" s="84">
        <v>9916</v>
      </c>
    </row>
    <row r="42" spans="2:13" ht="27.75" customHeight="1">
      <c r="B42" s="1201"/>
      <c r="C42" s="1202"/>
      <c r="D42" s="85"/>
      <c r="E42" s="1205" t="s">
        <v>25</v>
      </c>
      <c r="F42" s="1205"/>
      <c r="G42" s="1205"/>
      <c r="H42" s="1206"/>
      <c r="I42" s="86">
        <v>280</v>
      </c>
      <c r="J42" s="87">
        <v>247</v>
      </c>
      <c r="K42" s="87">
        <v>247</v>
      </c>
      <c r="L42" s="87">
        <v>222</v>
      </c>
      <c r="M42" s="88">
        <v>165</v>
      </c>
    </row>
    <row r="43" spans="2:13" ht="27.75" customHeight="1">
      <c r="B43" s="1201"/>
      <c r="C43" s="1202"/>
      <c r="D43" s="85"/>
      <c r="E43" s="1205" t="s">
        <v>26</v>
      </c>
      <c r="F43" s="1205"/>
      <c r="G43" s="1205"/>
      <c r="H43" s="1206"/>
      <c r="I43" s="86">
        <v>8129</v>
      </c>
      <c r="J43" s="87">
        <v>8041</v>
      </c>
      <c r="K43" s="87">
        <v>7769</v>
      </c>
      <c r="L43" s="87">
        <v>7464</v>
      </c>
      <c r="M43" s="88">
        <v>7289</v>
      </c>
    </row>
    <row r="44" spans="2:13" ht="27.75" customHeight="1">
      <c r="B44" s="1201"/>
      <c r="C44" s="1202"/>
      <c r="D44" s="85"/>
      <c r="E44" s="1205" t="s">
        <v>27</v>
      </c>
      <c r="F44" s="1205"/>
      <c r="G44" s="1205"/>
      <c r="H44" s="1206"/>
      <c r="I44" s="86" t="s">
        <v>485</v>
      </c>
      <c r="J44" s="87" t="s">
        <v>485</v>
      </c>
      <c r="K44" s="87" t="s">
        <v>485</v>
      </c>
      <c r="L44" s="87" t="s">
        <v>485</v>
      </c>
      <c r="M44" s="88" t="s">
        <v>485</v>
      </c>
    </row>
    <row r="45" spans="2:13" ht="27.75" customHeight="1">
      <c r="B45" s="1201"/>
      <c r="C45" s="1202"/>
      <c r="D45" s="85"/>
      <c r="E45" s="1205" t="s">
        <v>28</v>
      </c>
      <c r="F45" s="1205"/>
      <c r="G45" s="1205"/>
      <c r="H45" s="1206"/>
      <c r="I45" s="86">
        <v>2693</v>
      </c>
      <c r="J45" s="87">
        <v>2656</v>
      </c>
      <c r="K45" s="87">
        <v>2412</v>
      </c>
      <c r="L45" s="87">
        <v>2153</v>
      </c>
      <c r="M45" s="88">
        <v>1941</v>
      </c>
    </row>
    <row r="46" spans="2:13" ht="27.75" customHeight="1">
      <c r="B46" s="1201"/>
      <c r="C46" s="1202"/>
      <c r="D46" s="85"/>
      <c r="E46" s="1205" t="s">
        <v>29</v>
      </c>
      <c r="F46" s="1205"/>
      <c r="G46" s="1205"/>
      <c r="H46" s="1206"/>
      <c r="I46" s="86">
        <v>3</v>
      </c>
      <c r="J46" s="87">
        <v>6</v>
      </c>
      <c r="K46" s="87">
        <v>4</v>
      </c>
      <c r="L46" s="87">
        <v>5</v>
      </c>
      <c r="M46" s="88">
        <v>6</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2814</v>
      </c>
      <c r="J49" s="87">
        <v>3228</v>
      </c>
      <c r="K49" s="87">
        <v>3705</v>
      </c>
      <c r="L49" s="87">
        <v>3617</v>
      </c>
      <c r="M49" s="88">
        <v>3863</v>
      </c>
    </row>
    <row r="50" spans="2:13" ht="27.75" customHeight="1">
      <c r="B50" s="1201"/>
      <c r="C50" s="1202"/>
      <c r="D50" s="85"/>
      <c r="E50" s="1205" t="s">
        <v>34</v>
      </c>
      <c r="F50" s="1205"/>
      <c r="G50" s="1205"/>
      <c r="H50" s="1206"/>
      <c r="I50" s="86">
        <v>273</v>
      </c>
      <c r="J50" s="87">
        <v>250</v>
      </c>
      <c r="K50" s="87">
        <v>215</v>
      </c>
      <c r="L50" s="87">
        <v>179</v>
      </c>
      <c r="M50" s="88">
        <v>142</v>
      </c>
    </row>
    <row r="51" spans="2:13" ht="27.75" customHeight="1">
      <c r="B51" s="1203"/>
      <c r="C51" s="1204"/>
      <c r="D51" s="85"/>
      <c r="E51" s="1205" t="s">
        <v>35</v>
      </c>
      <c r="F51" s="1205"/>
      <c r="G51" s="1205"/>
      <c r="H51" s="1206"/>
      <c r="I51" s="86">
        <v>9716</v>
      </c>
      <c r="J51" s="87">
        <v>10069</v>
      </c>
      <c r="K51" s="87">
        <v>10382</v>
      </c>
      <c r="L51" s="87">
        <v>10388</v>
      </c>
      <c r="M51" s="88">
        <v>10438</v>
      </c>
    </row>
    <row r="52" spans="2:13" ht="27.75" customHeight="1" thickBot="1">
      <c r="B52" s="1207" t="s">
        <v>36</v>
      </c>
      <c r="C52" s="1208"/>
      <c r="D52" s="90"/>
      <c r="E52" s="1209" t="s">
        <v>37</v>
      </c>
      <c r="F52" s="1209"/>
      <c r="G52" s="1209"/>
      <c r="H52" s="1210"/>
      <c r="I52" s="91">
        <v>7029</v>
      </c>
      <c r="J52" s="92">
        <v>6230</v>
      </c>
      <c r="K52" s="92">
        <v>5428</v>
      </c>
      <c r="L52" s="92">
        <v>5264</v>
      </c>
      <c r="M52" s="93">
        <v>4873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525</v>
      </c>
      <c r="L50" s="354" t="s">
        <v>526</v>
      </c>
      <c r="M50" s="354" t="s">
        <v>527</v>
      </c>
      <c r="N50" s="354" t="s">
        <v>528</v>
      </c>
      <c r="O50" s="354" t="s">
        <v>529</v>
      </c>
    </row>
    <row r="51" spans="1:17">
      <c r="B51" s="248"/>
      <c r="C51" s="244"/>
      <c r="D51" s="244"/>
      <c r="E51" s="244"/>
      <c r="F51" s="244"/>
      <c r="G51" s="1227" t="s">
        <v>557</v>
      </c>
      <c r="H51" s="1228"/>
      <c r="I51" s="1233" t="s">
        <v>558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560</v>
      </c>
      <c r="H55" s="1241"/>
      <c r="I55" s="1237" t="s">
        <v>558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47" t="s">
        <v>564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4"/>
      <c r="H72" s="1225"/>
      <c r="I72" s="1225"/>
      <c r="J72" s="1226"/>
      <c r="K72" s="354" t="s">
        <v>525</v>
      </c>
      <c r="L72" s="354" t="s">
        <v>526</v>
      </c>
      <c r="M72" s="354" t="s">
        <v>527</v>
      </c>
      <c r="N72" s="354" t="s">
        <v>528</v>
      </c>
      <c r="O72" s="354" t="s">
        <v>529</v>
      </c>
    </row>
    <row r="73" spans="2:30">
      <c r="B73" s="248"/>
      <c r="C73" s="244"/>
      <c r="D73" s="244"/>
      <c r="E73" s="244"/>
      <c r="F73" s="244"/>
      <c r="G73" s="1227" t="s">
        <v>557</v>
      </c>
      <c r="H73" s="1228"/>
      <c r="I73" s="1233" t="s">
        <v>558</v>
      </c>
      <c r="J73" s="1233"/>
      <c r="K73" s="1248">
        <v>104.4</v>
      </c>
      <c r="L73" s="1248">
        <v>93.9</v>
      </c>
      <c r="M73" s="1236">
        <v>81.8</v>
      </c>
      <c r="N73" s="1236">
        <v>80.2</v>
      </c>
      <c r="O73" s="1236">
        <v>71.8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563</v>
      </c>
      <c r="J75" s="1237"/>
      <c r="K75" s="1249">
        <v>11.9</v>
      </c>
      <c r="L75" s="1249">
        <v>10.7</v>
      </c>
      <c r="M75" s="1249">
        <v>9.3000000000000007</v>
      </c>
      <c r="N75" s="1249">
        <v>9</v>
      </c>
      <c r="O75" s="1249">
        <v>8.5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560</v>
      </c>
      <c r="H77" s="1241"/>
      <c r="I77" s="1237" t="s">
        <v>558</v>
      </c>
      <c r="J77" s="1237"/>
      <c r="K77" s="1248">
        <v>40.200000000000003</v>
      </c>
      <c r="L77" s="1248">
        <v>30.7</v>
      </c>
      <c r="M77" s="1236">
        <v>22.3</v>
      </c>
      <c r="N77" s="1236">
        <v>20.3</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563</v>
      </c>
      <c r="J79" s="1246"/>
      <c r="K79" s="1251">
        <v>10.1</v>
      </c>
      <c r="L79" s="1251">
        <v>9.1999999999999993</v>
      </c>
      <c r="M79" s="1251">
        <v>8.5</v>
      </c>
      <c r="N79" s="1251">
        <v>7.7</v>
      </c>
      <c r="O79" s="1251">
        <v>7.1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24986</v>
      </c>
      <c r="E3" s="116"/>
      <c r="F3" s="117">
        <v>42839</v>
      </c>
      <c r="G3" s="118"/>
      <c r="H3" s="119"/>
    </row>
    <row r="4" spans="1:8">
      <c r="A4" s="120"/>
      <c r="B4" s="121"/>
      <c r="C4" s="122"/>
      <c r="D4" s="123">
        <v>17137</v>
      </c>
      <c r="E4" s="124"/>
      <c r="F4" s="125">
        <v>22027</v>
      </c>
      <c r="G4" s="126"/>
      <c r="H4" s="127"/>
    </row>
    <row r="5" spans="1:8">
      <c r="A5" s="108" t="s">
        <v>519</v>
      </c>
      <c r="B5" s="113"/>
      <c r="C5" s="114"/>
      <c r="D5" s="115">
        <v>34739</v>
      </c>
      <c r="E5" s="116"/>
      <c r="F5" s="117">
        <v>46819</v>
      </c>
      <c r="G5" s="118"/>
      <c r="H5" s="119"/>
    </row>
    <row r="6" spans="1:8">
      <c r="A6" s="120"/>
      <c r="B6" s="121"/>
      <c r="C6" s="122"/>
      <c r="D6" s="123">
        <v>21400</v>
      </c>
      <c r="E6" s="124"/>
      <c r="F6" s="125">
        <v>24121</v>
      </c>
      <c r="G6" s="126"/>
      <c r="H6" s="127"/>
    </row>
    <row r="7" spans="1:8">
      <c r="A7" s="108" t="s">
        <v>520</v>
      </c>
      <c r="B7" s="113"/>
      <c r="C7" s="114"/>
      <c r="D7" s="115">
        <v>70248</v>
      </c>
      <c r="E7" s="116"/>
      <c r="F7" s="117">
        <v>53270</v>
      </c>
      <c r="G7" s="118"/>
      <c r="H7" s="119"/>
    </row>
    <row r="8" spans="1:8">
      <c r="A8" s="120"/>
      <c r="B8" s="121"/>
      <c r="C8" s="122"/>
      <c r="D8" s="123">
        <v>28879</v>
      </c>
      <c r="E8" s="124"/>
      <c r="F8" s="125">
        <v>24316</v>
      </c>
      <c r="G8" s="126"/>
      <c r="H8" s="127"/>
    </row>
    <row r="9" spans="1:8">
      <c r="A9" s="108" t="s">
        <v>521</v>
      </c>
      <c r="B9" s="113"/>
      <c r="C9" s="114"/>
      <c r="D9" s="115">
        <v>56803</v>
      </c>
      <c r="E9" s="116"/>
      <c r="F9" s="117">
        <v>53292</v>
      </c>
      <c r="G9" s="118"/>
      <c r="H9" s="119"/>
    </row>
    <row r="10" spans="1:8">
      <c r="A10" s="120"/>
      <c r="B10" s="121"/>
      <c r="C10" s="122"/>
      <c r="D10" s="123">
        <v>27622</v>
      </c>
      <c r="E10" s="124"/>
      <c r="F10" s="125">
        <v>28900</v>
      </c>
      <c r="G10" s="126"/>
      <c r="H10" s="127"/>
    </row>
    <row r="11" spans="1:8">
      <c r="A11" s="108" t="s">
        <v>522</v>
      </c>
      <c r="B11" s="113"/>
      <c r="C11" s="114"/>
      <c r="D11" s="115">
        <v>44043</v>
      </c>
      <c r="E11" s="116"/>
      <c r="F11" s="117">
        <v>56894</v>
      </c>
      <c r="G11" s="118"/>
      <c r="H11" s="119"/>
    </row>
    <row r="12" spans="1:8">
      <c r="A12" s="120"/>
      <c r="B12" s="121"/>
      <c r="C12" s="128"/>
      <c r="D12" s="123">
        <v>26982</v>
      </c>
      <c r="E12" s="124"/>
      <c r="F12" s="125">
        <v>32548</v>
      </c>
      <c r="G12" s="126"/>
      <c r="H12" s="127"/>
    </row>
    <row r="13" spans="1:8">
      <c r="A13" s="108"/>
      <c r="B13" s="113"/>
      <c r="C13" s="129"/>
      <c r="D13" s="130">
        <v>46164</v>
      </c>
      <c r="E13" s="131"/>
      <c r="F13" s="132">
        <v>50623</v>
      </c>
      <c r="G13" s="133"/>
      <c r="H13" s="119"/>
    </row>
    <row r="14" spans="1:8">
      <c r="A14" s="120"/>
      <c r="B14" s="121"/>
      <c r="C14" s="122"/>
      <c r="D14" s="123">
        <v>24404</v>
      </c>
      <c r="E14" s="124"/>
      <c r="F14" s="125">
        <v>26382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6.05</v>
      </c>
      <c r="C19" s="134">
        <f>ROUND(VALUE(SUBSTITUTE(実質収支比率等に係る経年分析!G$48,"▲","-")),2)</f>
        <v>6.09</v>
      </c>
      <c r="D19" s="134">
        <f>ROUND(VALUE(SUBSTITUTE(実質収支比率等に係る経年分析!H$48,"▲","-")),2)</f>
        <v>5.36</v>
      </c>
      <c r="E19" s="134">
        <f>ROUND(VALUE(SUBSTITUTE(実質収支比率等に係る経年分析!I$48,"▲","-")),2)</f>
        <v>5.86</v>
      </c>
      <c r="F19" s="134">
        <f>ROUND(VALUE(SUBSTITUTE(実質収支比率等に係る経年分析!J$48,"▲","-")),2)</f>
        <v>6.96</v>
      </c>
    </row>
    <row r="20" spans="1:11">
      <c r="A20" s="134" t="s">
        <v>42</v>
      </c>
      <c r="B20" s="134">
        <f>ROUND(VALUE(SUBSTITUTE(実質収支比率等に係る経年分析!F$47,"▲","-")),2)</f>
        <v>20.84</v>
      </c>
      <c r="C20" s="134">
        <f>ROUND(VALUE(SUBSTITUTE(実質収支比率等に係る経年分析!G$47,"▲","-")),2)</f>
        <v>24.2</v>
      </c>
      <c r="D20" s="134">
        <f>ROUND(VALUE(SUBSTITUTE(実質収支比率等に係る経年分析!H$47,"▲","-")),2)</f>
        <v>27.09</v>
      </c>
      <c r="E20" s="134">
        <f>ROUND(VALUE(SUBSTITUTE(実質収支比率等に係る経年分析!I$47,"▲","-")),2)</f>
        <v>26.87</v>
      </c>
      <c r="F20" s="134">
        <f>ROUND(VALUE(SUBSTITUTE(実質収支比率等に係る経年分析!J$47,"▲","-")),2)</f>
        <v>25.36</v>
      </c>
    </row>
    <row r="21" spans="1:11">
      <c r="A21" s="134" t="s">
        <v>43</v>
      </c>
      <c r="B21" s="134">
        <f>IF(ISNUMBER(VALUE(SUBSTITUTE(実質収支比率等に係る経年分析!F$49,"▲","-"))),ROUND(VALUE(SUBSTITUTE(実質収支比率等に係る経年分析!F$49,"▲","-")),2),NA())</f>
        <v>2.04</v>
      </c>
      <c r="C21" s="134">
        <f>IF(ISNUMBER(VALUE(SUBSTITUTE(実質収支比率等に係る経年分析!G$49,"▲","-"))),ROUND(VALUE(SUBSTITUTE(実質収支比率等に係る経年分析!G$49,"▲","-")),2),NA())</f>
        <v>-0.04</v>
      </c>
      <c r="D21" s="134">
        <f>IF(ISNUMBER(VALUE(SUBSTITUTE(実質収支比率等に係る経年分析!H$49,"▲","-"))),ROUND(VALUE(SUBSTITUTE(実質収支比率等に係る経年分析!H$49,"▲","-")),2),NA())</f>
        <v>-0.68</v>
      </c>
      <c r="E21" s="134">
        <f>IF(ISNUMBER(VALUE(SUBSTITUTE(実質収支比率等に係る経年分析!I$49,"▲","-"))),ROUND(VALUE(SUBSTITUTE(実質収支比率等に係る経年分析!I$49,"▲","-")),2),NA())</f>
        <v>-2.15</v>
      </c>
      <c r="F21" s="134">
        <f>IF(ISNUMBER(VALUE(SUBSTITUTE(実質収支比率等に係る経年分析!J$49,"▲","-"))),ROUND(VALUE(SUBSTITUTE(実質収支比率等に係る経年分析!J$49,"▲","-")),2),NA())</f>
        <v>-2.3199999999999998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680</v>
      </c>
      <c r="E42" s="136"/>
      <c r="F42" s="136"/>
      <c r="G42" s="136">
        <f>'実質公債費比率（分子）の構造'!L$52</f>
        <v>721</v>
      </c>
      <c r="H42" s="136"/>
      <c r="I42" s="136"/>
      <c r="J42" s="136">
        <f>'実質公債費比率（分子）の構造'!M$52</f>
        <v>772</v>
      </c>
      <c r="K42" s="136"/>
      <c r="L42" s="136"/>
      <c r="M42" s="136">
        <f>'実質公債費比率（分子）の構造'!N$52</f>
        <v>808</v>
      </c>
      <c r="N42" s="136"/>
      <c r="O42" s="136"/>
      <c r="P42" s="136">
        <f>'実質公債費比率（分子）の構造'!O$52</f>
        <v>795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507</v>
      </c>
      <c r="C46" s="136"/>
      <c r="D46" s="136"/>
      <c r="E46" s="136">
        <f>'実質公債費比率（分子）の構造'!L$48</f>
        <v>480</v>
      </c>
      <c r="F46" s="136"/>
      <c r="G46" s="136"/>
      <c r="H46" s="136">
        <f>'実質公債費比率（分子）の構造'!M$48</f>
        <v>455</v>
      </c>
      <c r="I46" s="136"/>
      <c r="J46" s="136"/>
      <c r="K46" s="136">
        <f>'実質公債費比率（分子）の構造'!N$48</f>
        <v>507</v>
      </c>
      <c r="L46" s="136"/>
      <c r="M46" s="136"/>
      <c r="N46" s="136">
        <f>'実質公債費比率（分子）の構造'!O$48</f>
        <v>530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850</v>
      </c>
      <c r="C49" s="136"/>
      <c r="D49" s="136"/>
      <c r="E49" s="136">
        <f>'実質公債費比率（分子）の構造'!L$45</f>
        <v>865</v>
      </c>
      <c r="F49" s="136"/>
      <c r="G49" s="136"/>
      <c r="H49" s="136">
        <f>'実質公債費比率（分子）の構造'!M$45</f>
        <v>881</v>
      </c>
      <c r="I49" s="136"/>
      <c r="J49" s="136"/>
      <c r="K49" s="136">
        <f>'実質公債費比率（分子）の構造'!N$45</f>
        <v>908</v>
      </c>
      <c r="L49" s="136"/>
      <c r="M49" s="136"/>
      <c r="N49" s="136">
        <f>'実質公債費比率（分子）の構造'!O$45</f>
        <v>802</v>
      </c>
      <c r="O49" s="136"/>
      <c r="P49" s="136"/>
    </row>
    <row r="50" spans="1:16">
      <c r="A50" s="136" t="s">
        <v>58</v>
      </c>
      <c r="B50" s="136" t="e">
        <f>NA()</f>
        <v>#N/A</v>
      </c>
      <c r="C50" s="136">
        <f>IF(ISNUMBER('実質公債費比率（分子）の構造'!K$53),'実質公債費比率（分子）の構造'!K$53,NA())</f>
        <v>690</v>
      </c>
      <c r="D50" s="136" t="e">
        <f>NA()</f>
        <v>#N/A</v>
      </c>
      <c r="E50" s="136" t="e">
        <f>NA()</f>
        <v>#N/A</v>
      </c>
      <c r="F50" s="136">
        <f>IF(ISNUMBER('実質公債費比率（分子）の構造'!L$53),'実質公債費比率（分子）の構造'!L$53,NA())</f>
        <v>624</v>
      </c>
      <c r="G50" s="136" t="e">
        <f>NA()</f>
        <v>#N/A</v>
      </c>
      <c r="H50" s="136" t="e">
        <f>NA()</f>
        <v>#N/A</v>
      </c>
      <c r="I50" s="136">
        <f>IF(ISNUMBER('実質公債費比率（分子）の構造'!M$53),'実質公債費比率（分子）の構造'!M$53,NA())</f>
        <v>564</v>
      </c>
      <c r="J50" s="136" t="e">
        <f>NA()</f>
        <v>#N/A</v>
      </c>
      <c r="K50" s="136" t="e">
        <f>NA()</f>
        <v>#N/A</v>
      </c>
      <c r="L50" s="136">
        <f>IF(ISNUMBER('実質公債費比率（分子）の構造'!N$53),'実質公債費比率（分子）の構造'!N$53,NA())</f>
        <v>607</v>
      </c>
      <c r="M50" s="136" t="e">
        <f>NA()</f>
        <v>#N/A</v>
      </c>
      <c r="N50" s="136" t="e">
        <f>NA()</f>
        <v>#N/A</v>
      </c>
      <c r="O50" s="136">
        <f>IF(ISNUMBER('実質公債費比率（分子）の構造'!O$53),'実質公債費比率（分子）の構造'!O$53,NA())</f>
        <v>537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9716</v>
      </c>
      <c r="E56" s="135"/>
      <c r="F56" s="135"/>
      <c r="G56" s="135">
        <f>'将来負担比率（分子）の構造'!J$51</f>
        <v>10069</v>
      </c>
      <c r="H56" s="135"/>
      <c r="I56" s="135"/>
      <c r="J56" s="135">
        <f>'将来負担比率（分子）の構造'!K$51</f>
        <v>10382</v>
      </c>
      <c r="K56" s="135"/>
      <c r="L56" s="135"/>
      <c r="M56" s="135">
        <f>'将来負担比率（分子）の構造'!L$51</f>
        <v>10388</v>
      </c>
      <c r="N56" s="135"/>
      <c r="O56" s="135"/>
      <c r="P56" s="135">
        <f>'将来負担比率（分子）の構造'!M$51</f>
        <v>10438</v>
      </c>
    </row>
    <row r="57" spans="1:16">
      <c r="A57" s="135" t="s">
        <v>34</v>
      </c>
      <c r="B57" s="135"/>
      <c r="C57" s="135"/>
      <c r="D57" s="135">
        <f>'将来負担比率（分子）の構造'!I$50</f>
        <v>273</v>
      </c>
      <c r="E57" s="135"/>
      <c r="F57" s="135"/>
      <c r="G57" s="135">
        <f>'将来負担比率（分子）の構造'!J$50</f>
        <v>250</v>
      </c>
      <c r="H57" s="135"/>
      <c r="I57" s="135"/>
      <c r="J57" s="135">
        <f>'将来負担比率（分子）の構造'!K$50</f>
        <v>215</v>
      </c>
      <c r="K57" s="135"/>
      <c r="L57" s="135"/>
      <c r="M57" s="135">
        <f>'将来負担比率（分子）の構造'!L$50</f>
        <v>179</v>
      </c>
      <c r="N57" s="135"/>
      <c r="O57" s="135"/>
      <c r="P57" s="135">
        <f>'将来負担比率（分子）の構造'!M$50</f>
        <v>142</v>
      </c>
    </row>
    <row r="58" spans="1:16">
      <c r="A58" s="135" t="s">
        <v>33</v>
      </c>
      <c r="B58" s="135"/>
      <c r="C58" s="135"/>
      <c r="D58" s="135">
        <f>'将来負担比率（分子）の構造'!I$49</f>
        <v>2814</v>
      </c>
      <c r="E58" s="135"/>
      <c r="F58" s="135"/>
      <c r="G58" s="135">
        <f>'将来負担比率（分子）の構造'!J$49</f>
        <v>3228</v>
      </c>
      <c r="H58" s="135"/>
      <c r="I58" s="135"/>
      <c r="J58" s="135">
        <f>'将来負担比率（分子）の構造'!K$49</f>
        <v>3705</v>
      </c>
      <c r="K58" s="135"/>
      <c r="L58" s="135"/>
      <c r="M58" s="135">
        <f>'将来負担比率（分子）の構造'!L$49</f>
        <v>3617</v>
      </c>
      <c r="N58" s="135"/>
      <c r="O58" s="135"/>
      <c r="P58" s="135">
        <f>'将来負担比率（分子）の構造'!M$49</f>
        <v>3863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f>'将来負担比率（分子）の構造'!J$46</f>
        <v>6</v>
      </c>
      <c r="F61" s="135"/>
      <c r="G61" s="135"/>
      <c r="H61" s="135">
        <f>'将来負担比率（分子）の構造'!K$46</f>
        <v>4</v>
      </c>
      <c r="I61" s="135"/>
      <c r="J61" s="135"/>
      <c r="K61" s="135">
        <f>'将来負担比率（分子）の構造'!L$46</f>
        <v>5</v>
      </c>
      <c r="L61" s="135"/>
      <c r="M61" s="135"/>
      <c r="N61" s="135">
        <f>'将来負担比率（分子）の構造'!M$46</f>
        <v>6</v>
      </c>
      <c r="O61" s="135"/>
      <c r="P61" s="135"/>
    </row>
    <row r="62" spans="1:16">
      <c r="A62" s="135" t="s">
        <v>28</v>
      </c>
      <c r="B62" s="135">
        <f>'将来負担比率（分子）の構造'!I$45</f>
        <v>2693</v>
      </c>
      <c r="C62" s="135"/>
      <c r="D62" s="135"/>
      <c r="E62" s="135">
        <f>'将来負担比率（分子）の構造'!J$45</f>
        <v>2656</v>
      </c>
      <c r="F62" s="135"/>
      <c r="G62" s="135"/>
      <c r="H62" s="135">
        <f>'将来負担比率（分子）の構造'!K$45</f>
        <v>2412</v>
      </c>
      <c r="I62" s="135"/>
      <c r="J62" s="135"/>
      <c r="K62" s="135">
        <f>'将来負担比率（分子）の構造'!L$45</f>
        <v>2153</v>
      </c>
      <c r="L62" s="135"/>
      <c r="M62" s="135"/>
      <c r="N62" s="135">
        <f>'将来負担比率（分子）の構造'!M$45</f>
        <v>1941</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8129</v>
      </c>
      <c r="C64" s="135"/>
      <c r="D64" s="135"/>
      <c r="E64" s="135">
        <f>'将来負担比率（分子）の構造'!J$43</f>
        <v>8041</v>
      </c>
      <c r="F64" s="135"/>
      <c r="G64" s="135"/>
      <c r="H64" s="135">
        <f>'将来負担比率（分子）の構造'!K$43</f>
        <v>7769</v>
      </c>
      <c r="I64" s="135"/>
      <c r="J64" s="135"/>
      <c r="K64" s="135">
        <f>'将来負担比率（分子）の構造'!L$43</f>
        <v>7464</v>
      </c>
      <c r="L64" s="135"/>
      <c r="M64" s="135"/>
      <c r="N64" s="135">
        <f>'将来負担比率（分子）の構造'!M$43</f>
        <v>7289</v>
      </c>
      <c r="O64" s="135"/>
      <c r="P64" s="135"/>
    </row>
    <row r="65" spans="1:16">
      <c r="A65" s="135" t="s">
        <v>25</v>
      </c>
      <c r="B65" s="135">
        <f>'将来負担比率（分子）の構造'!I$42</f>
        <v>280</v>
      </c>
      <c r="C65" s="135"/>
      <c r="D65" s="135"/>
      <c r="E65" s="135">
        <f>'将来負担比率（分子）の構造'!J$42</f>
        <v>247</v>
      </c>
      <c r="F65" s="135"/>
      <c r="G65" s="135"/>
      <c r="H65" s="135">
        <f>'将来負担比率（分子）の構造'!K$42</f>
        <v>247</v>
      </c>
      <c r="I65" s="135"/>
      <c r="J65" s="135"/>
      <c r="K65" s="135">
        <f>'将来負担比率（分子）の構造'!L$42</f>
        <v>222</v>
      </c>
      <c r="L65" s="135"/>
      <c r="M65" s="135"/>
      <c r="N65" s="135">
        <f>'将来負担比率（分子）の構造'!M$42</f>
        <v>165</v>
      </c>
      <c r="O65" s="135"/>
      <c r="P65" s="135"/>
    </row>
    <row r="66" spans="1:16">
      <c r="A66" s="135" t="s">
        <v>24</v>
      </c>
      <c r="B66" s="135">
        <f>'将来負担比率（分子）の構造'!I$41</f>
        <v>8726</v>
      </c>
      <c r="C66" s="135"/>
      <c r="D66" s="135"/>
      <c r="E66" s="135">
        <f>'将来負担比率（分子）の構造'!J$41</f>
        <v>8827</v>
      </c>
      <c r="F66" s="135"/>
      <c r="G66" s="135"/>
      <c r="H66" s="135">
        <f>'将来負担比率（分子）の構造'!K$41</f>
        <v>9297</v>
      </c>
      <c r="I66" s="135"/>
      <c r="J66" s="135"/>
      <c r="K66" s="135">
        <f>'将来負担比率（分子）の構造'!L$41</f>
        <v>9603</v>
      </c>
      <c r="L66" s="135"/>
      <c r="M66" s="135"/>
      <c r="N66" s="135">
        <f>'将来負担比率（分子）の構造'!M$41</f>
        <v>9916</v>
      </c>
      <c r="O66" s="135"/>
      <c r="P66" s="135"/>
    </row>
    <row r="67" spans="1:16">
      <c r="A67" s="135" t="s">
        <v>62</v>
      </c>
      <c r="B67" s="135" t="e">
        <f>NA()</f>
        <v>#N/A</v>
      </c>
      <c r="C67" s="135">
        <f>IF(ISNUMBER('将来負担比率（分子）の構造'!I$52), IF('将来負担比率（分子）の構造'!I$52 &lt; 0, 0, '将来負担比率（分子）の構造'!I$52), NA())</f>
        <v>7029</v>
      </c>
      <c r="D67" s="135" t="e">
        <f>NA()</f>
        <v>#N/A</v>
      </c>
      <c r="E67" s="135" t="e">
        <f>NA()</f>
        <v>#N/A</v>
      </c>
      <c r="F67" s="135">
        <f>IF(ISNUMBER('将来負担比率（分子）の構造'!J$52), IF('将来負担比率（分子）の構造'!J$52 &lt; 0, 0, '将来負担比率（分子）の構造'!J$52), NA())</f>
        <v>6230</v>
      </c>
      <c r="G67" s="135" t="e">
        <f>NA()</f>
        <v>#N/A</v>
      </c>
      <c r="H67" s="135" t="e">
        <f>NA()</f>
        <v>#N/A</v>
      </c>
      <c r="I67" s="135">
        <f>IF(ISNUMBER('将来負担比率（分子）の構造'!K$52), IF('将来負担比率（分子）の構造'!K$52 &lt; 0, 0, '将来負担比率（分子）の構造'!K$52), NA())</f>
        <v>5428</v>
      </c>
      <c r="J67" s="135" t="e">
        <f>NA()</f>
        <v>#N/A</v>
      </c>
      <c r="K67" s="135" t="e">
        <f>NA()</f>
        <v>#N/A</v>
      </c>
      <c r="L67" s="135">
        <f>IF(ISNUMBER('将来負担比率（分子）の構造'!L$52), IF('将来負担比率（分子）の構造'!L$52 &lt; 0, 0, '将来負担比率（分子）の構造'!L$52), NA())</f>
        <v>5264</v>
      </c>
      <c r="M67" s="135" t="e">
        <f>NA()</f>
        <v>#N/A</v>
      </c>
      <c r="N67" s="135" t="e">
        <f>NA()</f>
        <v>#N/A</v>
      </c>
      <c r="O67" s="135">
        <f>IF(ISNUMBER('将来負担比率（分子）の構造'!M$52), IF('将来負担比率（分子）の構造'!M$52 &lt; 0, 0, '将来負担比率（分子）の構造'!M$52), NA())</f>
        <v>4873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3551718</v>
      </c>
      <c r="S5" s="669"/>
      <c r="T5" s="669"/>
      <c r="U5" s="669"/>
      <c r="V5" s="669"/>
      <c r="W5" s="669"/>
      <c r="X5" s="669"/>
      <c r="Y5" s="716"/>
      <c r="Z5" s="729">
        <v>29.7</v>
      </c>
      <c r="AA5" s="729"/>
      <c r="AB5" s="729"/>
      <c r="AC5" s="729"/>
      <c r="AD5" s="730">
        <v>3551718</v>
      </c>
      <c r="AE5" s="730"/>
      <c r="AF5" s="730"/>
      <c r="AG5" s="730"/>
      <c r="AH5" s="730"/>
      <c r="AI5" s="730"/>
      <c r="AJ5" s="730"/>
      <c r="AK5" s="730"/>
      <c r="AL5" s="717">
        <v>49.7</v>
      </c>
      <c r="AM5" s="686"/>
      <c r="AN5" s="686"/>
      <c r="AO5" s="718"/>
      <c r="AP5" s="705" t="s">
        <v>205</v>
      </c>
      <c r="AQ5" s="706"/>
      <c r="AR5" s="706"/>
      <c r="AS5" s="706"/>
      <c r="AT5" s="706"/>
      <c r="AU5" s="706"/>
      <c r="AV5" s="706"/>
      <c r="AW5" s="706"/>
      <c r="AX5" s="706"/>
      <c r="AY5" s="706"/>
      <c r="AZ5" s="706"/>
      <c r="BA5" s="706"/>
      <c r="BB5" s="706"/>
      <c r="BC5" s="706"/>
      <c r="BD5" s="706"/>
      <c r="BE5" s="706"/>
      <c r="BF5" s="707"/>
      <c r="BG5" s="618">
        <v>3551718</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193284</v>
      </c>
      <c r="S6" s="619"/>
      <c r="T6" s="619"/>
      <c r="U6" s="619"/>
      <c r="V6" s="619"/>
      <c r="W6" s="619"/>
      <c r="X6" s="619"/>
      <c r="Y6" s="620"/>
      <c r="Z6" s="671">
        <v>1.6</v>
      </c>
      <c r="AA6" s="671"/>
      <c r="AB6" s="671"/>
      <c r="AC6" s="671"/>
      <c r="AD6" s="672">
        <v>193284</v>
      </c>
      <c r="AE6" s="672"/>
      <c r="AF6" s="672"/>
      <c r="AG6" s="672"/>
      <c r="AH6" s="672"/>
      <c r="AI6" s="672"/>
      <c r="AJ6" s="672"/>
      <c r="AK6" s="672"/>
      <c r="AL6" s="641">
        <v>2.7</v>
      </c>
      <c r="AM6" s="673"/>
      <c r="AN6" s="673"/>
      <c r="AO6" s="674"/>
      <c r="AP6" s="615" t="s">
        <v>211</v>
      </c>
      <c r="AQ6" s="616"/>
      <c r="AR6" s="616"/>
      <c r="AS6" s="616"/>
      <c r="AT6" s="616"/>
      <c r="AU6" s="616"/>
      <c r="AV6" s="616"/>
      <c r="AW6" s="616"/>
      <c r="AX6" s="616"/>
      <c r="AY6" s="616"/>
      <c r="AZ6" s="616"/>
      <c r="BA6" s="616"/>
      <c r="BB6" s="616"/>
      <c r="BC6" s="616"/>
      <c r="BD6" s="616"/>
      <c r="BE6" s="616"/>
      <c r="BF6" s="617"/>
      <c r="BG6" s="618">
        <v>3551718</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139578</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139578</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4742</v>
      </c>
      <c r="S7" s="619"/>
      <c r="T7" s="619"/>
      <c r="U7" s="619"/>
      <c r="V7" s="619"/>
      <c r="W7" s="619"/>
      <c r="X7" s="619"/>
      <c r="Y7" s="620"/>
      <c r="Z7" s="671">
        <v>0</v>
      </c>
      <c r="AA7" s="671"/>
      <c r="AB7" s="671"/>
      <c r="AC7" s="671"/>
      <c r="AD7" s="672">
        <v>4742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1519450</v>
      </c>
      <c r="BH7" s="619"/>
      <c r="BI7" s="619"/>
      <c r="BJ7" s="619"/>
      <c r="BK7" s="619"/>
      <c r="BL7" s="619"/>
      <c r="BM7" s="619"/>
      <c r="BN7" s="620"/>
      <c r="BO7" s="671">
        <v>42.8</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1295440</v>
      </c>
      <c r="CS7" s="619"/>
      <c r="CT7" s="619"/>
      <c r="CU7" s="619"/>
      <c r="CV7" s="619"/>
      <c r="CW7" s="619"/>
      <c r="CX7" s="619"/>
      <c r="CY7" s="620"/>
      <c r="CZ7" s="671">
        <v>11.5</v>
      </c>
      <c r="DA7" s="671"/>
      <c r="DB7" s="671"/>
      <c r="DC7" s="671"/>
      <c r="DD7" s="624">
        <v>15975</v>
      </c>
      <c r="DE7" s="619"/>
      <c r="DF7" s="619"/>
      <c r="DG7" s="619"/>
      <c r="DH7" s="619"/>
      <c r="DI7" s="619"/>
      <c r="DJ7" s="619"/>
      <c r="DK7" s="619"/>
      <c r="DL7" s="619"/>
      <c r="DM7" s="619"/>
      <c r="DN7" s="619"/>
      <c r="DO7" s="619"/>
      <c r="DP7" s="620"/>
      <c r="DQ7" s="624">
        <v>1152574</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17879</v>
      </c>
      <c r="S8" s="619"/>
      <c r="T8" s="619"/>
      <c r="U8" s="619"/>
      <c r="V8" s="619"/>
      <c r="W8" s="619"/>
      <c r="X8" s="619"/>
      <c r="Y8" s="620"/>
      <c r="Z8" s="671">
        <v>0.1</v>
      </c>
      <c r="AA8" s="671"/>
      <c r="AB8" s="671"/>
      <c r="AC8" s="671"/>
      <c r="AD8" s="672">
        <v>17879</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52756</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3541362</v>
      </c>
      <c r="CS8" s="619"/>
      <c r="CT8" s="619"/>
      <c r="CU8" s="619"/>
      <c r="CV8" s="619"/>
      <c r="CW8" s="619"/>
      <c r="CX8" s="619"/>
      <c r="CY8" s="620"/>
      <c r="CZ8" s="671">
        <v>31.4</v>
      </c>
      <c r="DA8" s="671"/>
      <c r="DB8" s="671"/>
      <c r="DC8" s="671"/>
      <c r="DD8" s="624">
        <v>44062</v>
      </c>
      <c r="DE8" s="619"/>
      <c r="DF8" s="619"/>
      <c r="DG8" s="619"/>
      <c r="DH8" s="619"/>
      <c r="DI8" s="619"/>
      <c r="DJ8" s="619"/>
      <c r="DK8" s="619"/>
      <c r="DL8" s="619"/>
      <c r="DM8" s="619"/>
      <c r="DN8" s="619"/>
      <c r="DO8" s="619"/>
      <c r="DP8" s="620"/>
      <c r="DQ8" s="624">
        <v>1866814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17407</v>
      </c>
      <c r="S9" s="619"/>
      <c r="T9" s="619"/>
      <c r="U9" s="619"/>
      <c r="V9" s="619"/>
      <c r="W9" s="619"/>
      <c r="X9" s="619"/>
      <c r="Y9" s="620"/>
      <c r="Z9" s="671">
        <v>0.1</v>
      </c>
      <c r="AA9" s="671"/>
      <c r="AB9" s="671"/>
      <c r="AC9" s="671"/>
      <c r="AD9" s="672">
        <v>17407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1239499</v>
      </c>
      <c r="BH9" s="619"/>
      <c r="BI9" s="619"/>
      <c r="BJ9" s="619"/>
      <c r="BK9" s="619"/>
      <c r="BL9" s="619"/>
      <c r="BM9" s="619"/>
      <c r="BN9" s="620"/>
      <c r="BO9" s="671">
        <v>34.9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764597</v>
      </c>
      <c r="CS9" s="619"/>
      <c r="CT9" s="619"/>
      <c r="CU9" s="619"/>
      <c r="CV9" s="619"/>
      <c r="CW9" s="619"/>
      <c r="CX9" s="619"/>
      <c r="CY9" s="620"/>
      <c r="CZ9" s="671">
        <v>6.8</v>
      </c>
      <c r="DA9" s="671"/>
      <c r="DB9" s="671"/>
      <c r="DC9" s="671"/>
      <c r="DD9" s="624">
        <v>44638</v>
      </c>
      <c r="DE9" s="619"/>
      <c r="DF9" s="619"/>
      <c r="DG9" s="619"/>
      <c r="DH9" s="619"/>
      <c r="DI9" s="619"/>
      <c r="DJ9" s="619"/>
      <c r="DK9" s="619"/>
      <c r="DL9" s="619"/>
      <c r="DM9" s="619"/>
      <c r="DN9" s="619"/>
      <c r="DO9" s="619"/>
      <c r="DP9" s="620"/>
      <c r="DQ9" s="624">
        <v>671030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566382</v>
      </c>
      <c r="S10" s="619"/>
      <c r="T10" s="619"/>
      <c r="U10" s="619"/>
      <c r="V10" s="619"/>
      <c r="W10" s="619"/>
      <c r="X10" s="619"/>
      <c r="Y10" s="620"/>
      <c r="Z10" s="671">
        <v>4.7</v>
      </c>
      <c r="AA10" s="671"/>
      <c r="AB10" s="671"/>
      <c r="AC10" s="671"/>
      <c r="AD10" s="672">
        <v>566382</v>
      </c>
      <c r="AE10" s="672"/>
      <c r="AF10" s="672"/>
      <c r="AG10" s="672"/>
      <c r="AH10" s="672"/>
      <c r="AI10" s="672"/>
      <c r="AJ10" s="672"/>
      <c r="AK10" s="672"/>
      <c r="AL10" s="641">
        <v>7.9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88648</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10296</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45</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15877</v>
      </c>
      <c r="S11" s="619"/>
      <c r="T11" s="619"/>
      <c r="U11" s="619"/>
      <c r="V11" s="619"/>
      <c r="W11" s="619"/>
      <c r="X11" s="619"/>
      <c r="Y11" s="620"/>
      <c r="Z11" s="671">
        <v>0.1</v>
      </c>
      <c r="AA11" s="671"/>
      <c r="AB11" s="671"/>
      <c r="AC11" s="671"/>
      <c r="AD11" s="672">
        <v>15877</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138547</v>
      </c>
      <c r="BH11" s="619"/>
      <c r="BI11" s="619"/>
      <c r="BJ11" s="619"/>
      <c r="BK11" s="619"/>
      <c r="BL11" s="619"/>
      <c r="BM11" s="619"/>
      <c r="BN11" s="620"/>
      <c r="BO11" s="671">
        <v>3.9</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698603</v>
      </c>
      <c r="CS11" s="619"/>
      <c r="CT11" s="619"/>
      <c r="CU11" s="619"/>
      <c r="CV11" s="619"/>
      <c r="CW11" s="619"/>
      <c r="CX11" s="619"/>
      <c r="CY11" s="620"/>
      <c r="CZ11" s="671">
        <v>6.2</v>
      </c>
      <c r="DA11" s="671"/>
      <c r="DB11" s="671"/>
      <c r="DC11" s="671"/>
      <c r="DD11" s="624">
        <v>150691</v>
      </c>
      <c r="DE11" s="619"/>
      <c r="DF11" s="619"/>
      <c r="DG11" s="619"/>
      <c r="DH11" s="619"/>
      <c r="DI11" s="619"/>
      <c r="DJ11" s="619"/>
      <c r="DK11" s="619"/>
      <c r="DL11" s="619"/>
      <c r="DM11" s="619"/>
      <c r="DN11" s="619"/>
      <c r="DO11" s="619"/>
      <c r="DP11" s="620"/>
      <c r="DQ11" s="624">
        <v>526968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1640909</v>
      </c>
      <c r="BH12" s="619"/>
      <c r="BI12" s="619"/>
      <c r="BJ12" s="619"/>
      <c r="BK12" s="619"/>
      <c r="BL12" s="619"/>
      <c r="BM12" s="619"/>
      <c r="BN12" s="620"/>
      <c r="BO12" s="671">
        <v>46.2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527750</v>
      </c>
      <c r="CS12" s="619"/>
      <c r="CT12" s="619"/>
      <c r="CU12" s="619"/>
      <c r="CV12" s="619"/>
      <c r="CW12" s="619"/>
      <c r="CX12" s="619"/>
      <c r="CY12" s="620"/>
      <c r="CZ12" s="671">
        <v>4.7</v>
      </c>
      <c r="DA12" s="671"/>
      <c r="DB12" s="671"/>
      <c r="DC12" s="671"/>
      <c r="DD12" s="624">
        <v>7979</v>
      </c>
      <c r="DE12" s="619"/>
      <c r="DF12" s="619"/>
      <c r="DG12" s="619"/>
      <c r="DH12" s="619"/>
      <c r="DI12" s="619"/>
      <c r="DJ12" s="619"/>
      <c r="DK12" s="619"/>
      <c r="DL12" s="619"/>
      <c r="DM12" s="619"/>
      <c r="DN12" s="619"/>
      <c r="DO12" s="619"/>
      <c r="DP12" s="620"/>
      <c r="DQ12" s="624">
        <v>494295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35347</v>
      </c>
      <c r="S13" s="619"/>
      <c r="T13" s="619"/>
      <c r="U13" s="619"/>
      <c r="V13" s="619"/>
      <c r="W13" s="619"/>
      <c r="X13" s="619"/>
      <c r="Y13" s="620"/>
      <c r="Z13" s="671">
        <v>0.3</v>
      </c>
      <c r="AA13" s="671"/>
      <c r="AB13" s="671"/>
      <c r="AC13" s="671"/>
      <c r="AD13" s="672">
        <v>35347</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1632286</v>
      </c>
      <c r="BH13" s="619"/>
      <c r="BI13" s="619"/>
      <c r="BJ13" s="619"/>
      <c r="BK13" s="619"/>
      <c r="BL13" s="619"/>
      <c r="BM13" s="619"/>
      <c r="BN13" s="620"/>
      <c r="BO13" s="671">
        <v>46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1103125</v>
      </c>
      <c r="CS13" s="619"/>
      <c r="CT13" s="619"/>
      <c r="CU13" s="619"/>
      <c r="CV13" s="619"/>
      <c r="CW13" s="619"/>
      <c r="CX13" s="619"/>
      <c r="CY13" s="620"/>
      <c r="CZ13" s="671">
        <v>9.8000000000000007</v>
      </c>
      <c r="DA13" s="671"/>
      <c r="DB13" s="671"/>
      <c r="DC13" s="671"/>
      <c r="DD13" s="624">
        <v>402005</v>
      </c>
      <c r="DE13" s="619"/>
      <c r="DF13" s="619"/>
      <c r="DG13" s="619"/>
      <c r="DH13" s="619"/>
      <c r="DI13" s="619"/>
      <c r="DJ13" s="619"/>
      <c r="DK13" s="619"/>
      <c r="DL13" s="619"/>
      <c r="DM13" s="619"/>
      <c r="DN13" s="619"/>
      <c r="DO13" s="619"/>
      <c r="DP13" s="620"/>
      <c r="DQ13" s="624">
        <v>904654</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88087</v>
      </c>
      <c r="BH14" s="619"/>
      <c r="BI14" s="619"/>
      <c r="BJ14" s="619"/>
      <c r="BK14" s="619"/>
      <c r="BL14" s="619"/>
      <c r="BM14" s="619"/>
      <c r="BN14" s="620"/>
      <c r="BO14" s="671">
        <v>2.5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538576</v>
      </c>
      <c r="CS14" s="619"/>
      <c r="CT14" s="619"/>
      <c r="CU14" s="619"/>
      <c r="CV14" s="619"/>
      <c r="CW14" s="619"/>
      <c r="CX14" s="619"/>
      <c r="CY14" s="620"/>
      <c r="CZ14" s="671">
        <v>4.8</v>
      </c>
      <c r="DA14" s="671"/>
      <c r="DB14" s="671"/>
      <c r="DC14" s="671"/>
      <c r="DD14" s="624">
        <v>145449</v>
      </c>
      <c r="DE14" s="619"/>
      <c r="DF14" s="619"/>
      <c r="DG14" s="619"/>
      <c r="DH14" s="619"/>
      <c r="DI14" s="619"/>
      <c r="DJ14" s="619"/>
      <c r="DK14" s="619"/>
      <c r="DL14" s="619"/>
      <c r="DM14" s="619"/>
      <c r="DN14" s="619"/>
      <c r="DO14" s="619"/>
      <c r="DP14" s="620"/>
      <c r="DQ14" s="624">
        <v>427279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12594</v>
      </c>
      <c r="S15" s="619"/>
      <c r="T15" s="619"/>
      <c r="U15" s="619"/>
      <c r="V15" s="619"/>
      <c r="W15" s="619"/>
      <c r="X15" s="619"/>
      <c r="Y15" s="620"/>
      <c r="Z15" s="671">
        <v>0.1</v>
      </c>
      <c r="AA15" s="671"/>
      <c r="AB15" s="671"/>
      <c r="AC15" s="671"/>
      <c r="AD15" s="672">
        <v>12594</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303272</v>
      </c>
      <c r="BH15" s="619"/>
      <c r="BI15" s="619"/>
      <c r="BJ15" s="619"/>
      <c r="BK15" s="619"/>
      <c r="BL15" s="619"/>
      <c r="BM15" s="619"/>
      <c r="BN15" s="620"/>
      <c r="BO15" s="671">
        <v>8.5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1855477</v>
      </c>
      <c r="CS15" s="619"/>
      <c r="CT15" s="619"/>
      <c r="CU15" s="619"/>
      <c r="CV15" s="619"/>
      <c r="CW15" s="619"/>
      <c r="CX15" s="619"/>
      <c r="CY15" s="620"/>
      <c r="CZ15" s="671">
        <v>16.399999999999999</v>
      </c>
      <c r="DA15" s="671"/>
      <c r="DB15" s="671"/>
      <c r="DC15" s="671"/>
      <c r="DD15" s="624">
        <v>667844</v>
      </c>
      <c r="DE15" s="619"/>
      <c r="DF15" s="619"/>
      <c r="DG15" s="619"/>
      <c r="DH15" s="619"/>
      <c r="DI15" s="619"/>
      <c r="DJ15" s="619"/>
      <c r="DK15" s="619"/>
      <c r="DL15" s="619"/>
      <c r="DM15" s="619"/>
      <c r="DN15" s="619"/>
      <c r="DO15" s="619"/>
      <c r="DP15" s="620"/>
      <c r="DQ15" s="624">
        <v>1046784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2889814</v>
      </c>
      <c r="S16" s="619"/>
      <c r="T16" s="619"/>
      <c r="U16" s="619"/>
      <c r="V16" s="619"/>
      <c r="W16" s="619"/>
      <c r="X16" s="619"/>
      <c r="Y16" s="620"/>
      <c r="Z16" s="671">
        <v>24.2</v>
      </c>
      <c r="AA16" s="671"/>
      <c r="AB16" s="671"/>
      <c r="AC16" s="671"/>
      <c r="AD16" s="672">
        <v>2723334</v>
      </c>
      <c r="AE16" s="672"/>
      <c r="AF16" s="672"/>
      <c r="AG16" s="672"/>
      <c r="AH16" s="672"/>
      <c r="AI16" s="672"/>
      <c r="AJ16" s="672"/>
      <c r="AK16" s="672"/>
      <c r="AL16" s="641">
        <v>38.1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7902</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2527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2723334</v>
      </c>
      <c r="S17" s="619"/>
      <c r="T17" s="619"/>
      <c r="U17" s="619"/>
      <c r="V17" s="619"/>
      <c r="W17" s="619"/>
      <c r="X17" s="619"/>
      <c r="Y17" s="620"/>
      <c r="Z17" s="671">
        <v>22.8</v>
      </c>
      <c r="AA17" s="671"/>
      <c r="AB17" s="671"/>
      <c r="AC17" s="671"/>
      <c r="AD17" s="672">
        <v>2723334</v>
      </c>
      <c r="AE17" s="672"/>
      <c r="AF17" s="672"/>
      <c r="AG17" s="672"/>
      <c r="AH17" s="672"/>
      <c r="AI17" s="672"/>
      <c r="AJ17" s="672"/>
      <c r="AK17" s="672"/>
      <c r="AL17" s="641">
        <v>38.1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802149</v>
      </c>
      <c r="CS17" s="619"/>
      <c r="CT17" s="619"/>
      <c r="CU17" s="619"/>
      <c r="CV17" s="619"/>
      <c r="CW17" s="619"/>
      <c r="CX17" s="619"/>
      <c r="CY17" s="620"/>
      <c r="CZ17" s="671">
        <v>7.1</v>
      </c>
      <c r="DA17" s="671"/>
      <c r="DB17" s="671"/>
      <c r="DC17" s="671"/>
      <c r="DD17" s="624" t="s">
        <v>108</v>
      </c>
      <c r="DE17" s="619"/>
      <c r="DF17" s="619"/>
      <c r="DG17" s="619"/>
      <c r="DH17" s="619"/>
      <c r="DI17" s="619"/>
      <c r="DJ17" s="619"/>
      <c r="DK17" s="619"/>
      <c r="DL17" s="619"/>
      <c r="DM17" s="619"/>
      <c r="DN17" s="619"/>
      <c r="DO17" s="619"/>
      <c r="DP17" s="620"/>
      <c r="DQ17" s="624">
        <v>765540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113843</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52637</v>
      </c>
      <c r="S19" s="619"/>
      <c r="T19" s="619"/>
      <c r="U19" s="619"/>
      <c r="V19" s="619"/>
      <c r="W19" s="619"/>
      <c r="X19" s="619"/>
      <c r="Y19" s="620"/>
      <c r="Z19" s="671">
        <v>0.4</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7305044</v>
      </c>
      <c r="S20" s="619"/>
      <c r="T20" s="619"/>
      <c r="U20" s="619"/>
      <c r="V20" s="619"/>
      <c r="W20" s="619"/>
      <c r="X20" s="619"/>
      <c r="Y20" s="620"/>
      <c r="Z20" s="671">
        <v>61.1</v>
      </c>
      <c r="AA20" s="671"/>
      <c r="AB20" s="671"/>
      <c r="AC20" s="671"/>
      <c r="AD20" s="672">
        <v>7138564</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11284855</v>
      </c>
      <c r="CS20" s="619"/>
      <c r="CT20" s="619"/>
      <c r="CU20" s="619"/>
      <c r="CV20" s="619"/>
      <c r="CW20" s="619"/>
      <c r="CX20" s="619"/>
      <c r="CY20" s="620"/>
      <c r="CZ20" s="671">
        <v>100</v>
      </c>
      <c r="DA20" s="671"/>
      <c r="DB20" s="671"/>
      <c r="DC20" s="671"/>
      <c r="DD20" s="624">
        <v>1478643</v>
      </c>
      <c r="DE20" s="619"/>
      <c r="DF20" s="619"/>
      <c r="DG20" s="619"/>
      <c r="DH20" s="619"/>
      <c r="DI20" s="619"/>
      <c r="DJ20" s="619"/>
      <c r="DK20" s="619"/>
      <c r="DL20" s="619"/>
      <c r="DM20" s="619"/>
      <c r="DN20" s="619"/>
      <c r="DO20" s="619"/>
      <c r="DP20" s="620"/>
      <c r="DQ20" s="624">
        <v>7998088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3848</v>
      </c>
      <c r="S21" s="619"/>
      <c r="T21" s="619"/>
      <c r="U21" s="619"/>
      <c r="V21" s="619"/>
      <c r="W21" s="619"/>
      <c r="X21" s="619"/>
      <c r="Y21" s="620"/>
      <c r="Z21" s="671">
        <v>0</v>
      </c>
      <c r="AA21" s="671"/>
      <c r="AB21" s="671"/>
      <c r="AC21" s="671"/>
      <c r="AD21" s="672">
        <v>3848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109174</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113289</v>
      </c>
      <c r="S23" s="619"/>
      <c r="T23" s="619"/>
      <c r="U23" s="619"/>
      <c r="V23" s="619"/>
      <c r="W23" s="619"/>
      <c r="X23" s="619"/>
      <c r="Y23" s="620"/>
      <c r="Z23" s="671">
        <v>0.9</v>
      </c>
      <c r="AA23" s="671"/>
      <c r="AB23" s="671"/>
      <c r="AC23" s="671"/>
      <c r="AD23" s="672">
        <v>3700</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48374</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5157342</v>
      </c>
      <c r="CS24" s="669"/>
      <c r="CT24" s="669"/>
      <c r="CU24" s="669"/>
      <c r="CV24" s="669"/>
      <c r="CW24" s="669"/>
      <c r="CX24" s="669"/>
      <c r="CY24" s="716"/>
      <c r="CZ24" s="720">
        <v>45.7</v>
      </c>
      <c r="DA24" s="721"/>
      <c r="DB24" s="721"/>
      <c r="DC24" s="722"/>
      <c r="DD24" s="715">
        <v>3597392</v>
      </c>
      <c r="DE24" s="669"/>
      <c r="DF24" s="669"/>
      <c r="DG24" s="669"/>
      <c r="DH24" s="669"/>
      <c r="DI24" s="669"/>
      <c r="DJ24" s="669"/>
      <c r="DK24" s="716"/>
      <c r="DL24" s="715">
        <v>3484662</v>
      </c>
      <c r="DM24" s="669"/>
      <c r="DN24" s="669"/>
      <c r="DO24" s="669"/>
      <c r="DP24" s="669"/>
      <c r="DQ24" s="669"/>
      <c r="DR24" s="669"/>
      <c r="DS24" s="669"/>
      <c r="DT24" s="669"/>
      <c r="DU24" s="669"/>
      <c r="DV24" s="716"/>
      <c r="DW24" s="717">
        <v>45.3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1468205</v>
      </c>
      <c r="S25" s="619"/>
      <c r="T25" s="619"/>
      <c r="U25" s="619"/>
      <c r="V25" s="619"/>
      <c r="W25" s="619"/>
      <c r="X25" s="619"/>
      <c r="Y25" s="620"/>
      <c r="Z25" s="671">
        <v>12.3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2432147</v>
      </c>
      <c r="CS25" s="637"/>
      <c r="CT25" s="637"/>
      <c r="CU25" s="637"/>
      <c r="CV25" s="637"/>
      <c r="CW25" s="637"/>
      <c r="CX25" s="637"/>
      <c r="CY25" s="638"/>
      <c r="CZ25" s="621">
        <v>21.6</v>
      </c>
      <c r="DA25" s="639"/>
      <c r="DB25" s="639"/>
      <c r="DC25" s="640"/>
      <c r="DD25" s="624">
        <v>2327427</v>
      </c>
      <c r="DE25" s="637"/>
      <c r="DF25" s="637"/>
      <c r="DG25" s="637"/>
      <c r="DH25" s="637"/>
      <c r="DI25" s="637"/>
      <c r="DJ25" s="637"/>
      <c r="DK25" s="638"/>
      <c r="DL25" s="624">
        <v>2221137</v>
      </c>
      <c r="DM25" s="637"/>
      <c r="DN25" s="637"/>
      <c r="DO25" s="637"/>
      <c r="DP25" s="637"/>
      <c r="DQ25" s="637"/>
      <c r="DR25" s="637"/>
      <c r="DS25" s="637"/>
      <c r="DT25" s="637"/>
      <c r="DU25" s="637"/>
      <c r="DV25" s="638"/>
      <c r="DW25" s="641">
        <v>28.9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723</v>
      </c>
      <c r="S26" s="619"/>
      <c r="T26" s="619"/>
      <c r="U26" s="619"/>
      <c r="V26" s="619"/>
      <c r="W26" s="619"/>
      <c r="X26" s="619"/>
      <c r="Y26" s="620"/>
      <c r="Z26" s="671">
        <v>0</v>
      </c>
      <c r="AA26" s="671"/>
      <c r="AB26" s="671"/>
      <c r="AC26" s="671"/>
      <c r="AD26" s="672">
        <v>723</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1490055</v>
      </c>
      <c r="CS26" s="619"/>
      <c r="CT26" s="619"/>
      <c r="CU26" s="619"/>
      <c r="CV26" s="619"/>
      <c r="CW26" s="619"/>
      <c r="CX26" s="619"/>
      <c r="CY26" s="620"/>
      <c r="CZ26" s="621">
        <v>13.2</v>
      </c>
      <c r="DA26" s="639"/>
      <c r="DB26" s="639"/>
      <c r="DC26" s="640"/>
      <c r="DD26" s="624">
        <v>1448281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964652</v>
      </c>
      <c r="S27" s="619"/>
      <c r="T27" s="619"/>
      <c r="U27" s="619"/>
      <c r="V27" s="619"/>
      <c r="W27" s="619"/>
      <c r="X27" s="619"/>
      <c r="Y27" s="620"/>
      <c r="Z27" s="671">
        <v>8.1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3551718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1923046</v>
      </c>
      <c r="CS27" s="637"/>
      <c r="CT27" s="637"/>
      <c r="CU27" s="637"/>
      <c r="CV27" s="637"/>
      <c r="CW27" s="637"/>
      <c r="CX27" s="637"/>
      <c r="CY27" s="638"/>
      <c r="CZ27" s="621">
        <v>17</v>
      </c>
      <c r="DA27" s="639"/>
      <c r="DB27" s="639"/>
      <c r="DC27" s="640"/>
      <c r="DD27" s="624">
        <v>504425</v>
      </c>
      <c r="DE27" s="637"/>
      <c r="DF27" s="637"/>
      <c r="DG27" s="637"/>
      <c r="DH27" s="637"/>
      <c r="DI27" s="637"/>
      <c r="DJ27" s="637"/>
      <c r="DK27" s="638"/>
      <c r="DL27" s="624">
        <v>497985</v>
      </c>
      <c r="DM27" s="637"/>
      <c r="DN27" s="637"/>
      <c r="DO27" s="637"/>
      <c r="DP27" s="637"/>
      <c r="DQ27" s="637"/>
      <c r="DR27" s="637"/>
      <c r="DS27" s="637"/>
      <c r="DT27" s="637"/>
      <c r="DU27" s="637"/>
      <c r="DV27" s="638"/>
      <c r="DW27" s="641">
        <v>6.5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32511</v>
      </c>
      <c r="S28" s="619"/>
      <c r="T28" s="619"/>
      <c r="U28" s="619"/>
      <c r="V28" s="619"/>
      <c r="W28" s="619"/>
      <c r="X28" s="619"/>
      <c r="Y28" s="620"/>
      <c r="Z28" s="671">
        <v>0.3</v>
      </c>
      <c r="AA28" s="671"/>
      <c r="AB28" s="671"/>
      <c r="AC28" s="671"/>
      <c r="AD28" s="672">
        <v>1636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802149</v>
      </c>
      <c r="CS28" s="619"/>
      <c r="CT28" s="619"/>
      <c r="CU28" s="619"/>
      <c r="CV28" s="619"/>
      <c r="CW28" s="619"/>
      <c r="CX28" s="619"/>
      <c r="CY28" s="620"/>
      <c r="CZ28" s="621">
        <v>7.1</v>
      </c>
      <c r="DA28" s="639"/>
      <c r="DB28" s="639"/>
      <c r="DC28" s="640"/>
      <c r="DD28" s="624">
        <v>765540</v>
      </c>
      <c r="DE28" s="619"/>
      <c r="DF28" s="619"/>
      <c r="DG28" s="619"/>
      <c r="DH28" s="619"/>
      <c r="DI28" s="619"/>
      <c r="DJ28" s="619"/>
      <c r="DK28" s="620"/>
      <c r="DL28" s="624">
        <v>765540</v>
      </c>
      <c r="DM28" s="619"/>
      <c r="DN28" s="619"/>
      <c r="DO28" s="619"/>
      <c r="DP28" s="619"/>
      <c r="DQ28" s="619"/>
      <c r="DR28" s="619"/>
      <c r="DS28" s="619"/>
      <c r="DT28" s="619"/>
      <c r="DU28" s="619"/>
      <c r="DV28" s="620"/>
      <c r="DW28" s="641">
        <v>10</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13745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802149</v>
      </c>
      <c r="CS29" s="637"/>
      <c r="CT29" s="637"/>
      <c r="CU29" s="637"/>
      <c r="CV29" s="637"/>
      <c r="CW29" s="637"/>
      <c r="CX29" s="637"/>
      <c r="CY29" s="638"/>
      <c r="CZ29" s="621">
        <v>7.1</v>
      </c>
      <c r="DA29" s="639"/>
      <c r="DB29" s="639"/>
      <c r="DC29" s="640"/>
      <c r="DD29" s="624">
        <v>765540</v>
      </c>
      <c r="DE29" s="637"/>
      <c r="DF29" s="637"/>
      <c r="DG29" s="637"/>
      <c r="DH29" s="637"/>
      <c r="DI29" s="637"/>
      <c r="DJ29" s="637"/>
      <c r="DK29" s="638"/>
      <c r="DL29" s="624">
        <v>765540</v>
      </c>
      <c r="DM29" s="637"/>
      <c r="DN29" s="637"/>
      <c r="DO29" s="637"/>
      <c r="DP29" s="637"/>
      <c r="DQ29" s="637"/>
      <c r="DR29" s="637"/>
      <c r="DS29" s="637"/>
      <c r="DT29" s="637"/>
      <c r="DU29" s="637"/>
      <c r="DV29" s="638"/>
      <c r="DW29" s="641">
        <v>10</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340270</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95.4</v>
      </c>
      <c r="BN30" s="685"/>
      <c r="BO30" s="685"/>
      <c r="BP30" s="685"/>
      <c r="BQ30" s="687"/>
      <c r="BR30" s="684">
        <v>98.6</v>
      </c>
      <c r="BS30" s="685"/>
      <c r="BT30" s="685"/>
      <c r="BU30" s="685"/>
      <c r="BV30" s="685"/>
      <c r="BW30" s="685"/>
      <c r="BX30" s="686">
        <v>94.5</v>
      </c>
      <c r="BY30" s="685"/>
      <c r="BZ30" s="685"/>
      <c r="CA30" s="685"/>
      <c r="CB30" s="687"/>
      <c r="CD30" s="690"/>
      <c r="CE30" s="691"/>
      <c r="CF30" s="655" t="s">
        <v>289</v>
      </c>
      <c r="CG30" s="652"/>
      <c r="CH30" s="652"/>
      <c r="CI30" s="652"/>
      <c r="CJ30" s="652"/>
      <c r="CK30" s="652"/>
      <c r="CL30" s="652"/>
      <c r="CM30" s="652"/>
      <c r="CN30" s="652"/>
      <c r="CO30" s="652"/>
      <c r="CP30" s="652"/>
      <c r="CQ30" s="653"/>
      <c r="CR30" s="618">
        <v>697438</v>
      </c>
      <c r="CS30" s="619"/>
      <c r="CT30" s="619"/>
      <c r="CU30" s="619"/>
      <c r="CV30" s="619"/>
      <c r="CW30" s="619"/>
      <c r="CX30" s="619"/>
      <c r="CY30" s="620"/>
      <c r="CZ30" s="621">
        <v>6.2</v>
      </c>
      <c r="DA30" s="639"/>
      <c r="DB30" s="639"/>
      <c r="DC30" s="640"/>
      <c r="DD30" s="624">
        <v>660829</v>
      </c>
      <c r="DE30" s="619"/>
      <c r="DF30" s="619"/>
      <c r="DG30" s="619"/>
      <c r="DH30" s="619"/>
      <c r="DI30" s="619"/>
      <c r="DJ30" s="619"/>
      <c r="DK30" s="620"/>
      <c r="DL30" s="624">
        <v>660829</v>
      </c>
      <c r="DM30" s="619"/>
      <c r="DN30" s="619"/>
      <c r="DO30" s="619"/>
      <c r="DP30" s="619"/>
      <c r="DQ30" s="619"/>
      <c r="DR30" s="619"/>
      <c r="DS30" s="619"/>
      <c r="DT30" s="619"/>
      <c r="DU30" s="619"/>
      <c r="DV30" s="620"/>
      <c r="DW30" s="641">
        <v>8.6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279647</v>
      </c>
      <c r="S31" s="619"/>
      <c r="T31" s="619"/>
      <c r="U31" s="619"/>
      <c r="V31" s="619"/>
      <c r="W31" s="619"/>
      <c r="X31" s="619"/>
      <c r="Y31" s="620"/>
      <c r="Z31" s="671">
        <v>2.2999999999999998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96.5</v>
      </c>
      <c r="BN31" s="683"/>
      <c r="BO31" s="683"/>
      <c r="BP31" s="683"/>
      <c r="BQ31" s="647"/>
      <c r="BR31" s="682">
        <v>98.6</v>
      </c>
      <c r="BS31" s="637"/>
      <c r="BT31" s="637"/>
      <c r="BU31" s="637"/>
      <c r="BV31" s="637"/>
      <c r="BW31" s="637"/>
      <c r="BX31" s="673">
        <v>95.8</v>
      </c>
      <c r="BY31" s="683"/>
      <c r="BZ31" s="683"/>
      <c r="CA31" s="683"/>
      <c r="CB31" s="647"/>
      <c r="CD31" s="690"/>
      <c r="CE31" s="691"/>
      <c r="CF31" s="655" t="s">
        <v>293</v>
      </c>
      <c r="CG31" s="652"/>
      <c r="CH31" s="652"/>
      <c r="CI31" s="652"/>
      <c r="CJ31" s="652"/>
      <c r="CK31" s="652"/>
      <c r="CL31" s="652"/>
      <c r="CM31" s="652"/>
      <c r="CN31" s="652"/>
      <c r="CO31" s="652"/>
      <c r="CP31" s="652"/>
      <c r="CQ31" s="653"/>
      <c r="CR31" s="618">
        <v>104711</v>
      </c>
      <c r="CS31" s="637"/>
      <c r="CT31" s="637"/>
      <c r="CU31" s="637"/>
      <c r="CV31" s="637"/>
      <c r="CW31" s="637"/>
      <c r="CX31" s="637"/>
      <c r="CY31" s="638"/>
      <c r="CZ31" s="621">
        <v>0.9</v>
      </c>
      <c r="DA31" s="639"/>
      <c r="DB31" s="639"/>
      <c r="DC31" s="640"/>
      <c r="DD31" s="624">
        <v>104711</v>
      </c>
      <c r="DE31" s="637"/>
      <c r="DF31" s="637"/>
      <c r="DG31" s="637"/>
      <c r="DH31" s="637"/>
      <c r="DI31" s="637"/>
      <c r="DJ31" s="637"/>
      <c r="DK31" s="638"/>
      <c r="DL31" s="624">
        <v>104711</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267958</v>
      </c>
      <c r="S32" s="619"/>
      <c r="T32" s="619"/>
      <c r="U32" s="619"/>
      <c r="V32" s="619"/>
      <c r="W32" s="619"/>
      <c r="X32" s="619"/>
      <c r="Y32" s="620"/>
      <c r="Z32" s="671">
        <v>2.2000000000000002</v>
      </c>
      <c r="AA32" s="671"/>
      <c r="AB32" s="671"/>
      <c r="AC32" s="671"/>
      <c r="AD32" s="672">
        <v>132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98.7</v>
      </c>
      <c r="BH32" s="603"/>
      <c r="BI32" s="603"/>
      <c r="BJ32" s="603"/>
      <c r="BK32" s="603"/>
      <c r="BL32" s="603"/>
      <c r="BM32" s="666">
        <v>93.9</v>
      </c>
      <c r="BN32" s="603"/>
      <c r="BO32" s="603"/>
      <c r="BP32" s="603"/>
      <c r="BQ32" s="660"/>
      <c r="BR32" s="681">
        <v>98.4</v>
      </c>
      <c r="BS32" s="603"/>
      <c r="BT32" s="603"/>
      <c r="BU32" s="603"/>
      <c r="BV32" s="603"/>
      <c r="BW32" s="603"/>
      <c r="BX32" s="666">
        <v>92.8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1009800</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4640968</v>
      </c>
      <c r="CS33" s="637"/>
      <c r="CT33" s="637"/>
      <c r="CU33" s="637"/>
      <c r="CV33" s="637"/>
      <c r="CW33" s="637"/>
      <c r="CX33" s="637"/>
      <c r="CY33" s="638"/>
      <c r="CZ33" s="621">
        <v>41.1</v>
      </c>
      <c r="DA33" s="639"/>
      <c r="DB33" s="639"/>
      <c r="DC33" s="640"/>
      <c r="DD33" s="624">
        <v>3863019</v>
      </c>
      <c r="DE33" s="637"/>
      <c r="DF33" s="637"/>
      <c r="DG33" s="637"/>
      <c r="DH33" s="637"/>
      <c r="DI33" s="637"/>
      <c r="DJ33" s="637"/>
      <c r="DK33" s="638"/>
      <c r="DL33" s="624">
        <v>2823317</v>
      </c>
      <c r="DM33" s="637"/>
      <c r="DN33" s="637"/>
      <c r="DO33" s="637"/>
      <c r="DP33" s="637"/>
      <c r="DQ33" s="637"/>
      <c r="DR33" s="637"/>
      <c r="DS33" s="637"/>
      <c r="DT33" s="637"/>
      <c r="DU33" s="637"/>
      <c r="DV33" s="638"/>
      <c r="DW33" s="641">
        <v>36.700000000000003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1315400</v>
      </c>
      <c r="CS34" s="619"/>
      <c r="CT34" s="619"/>
      <c r="CU34" s="619"/>
      <c r="CV34" s="619"/>
      <c r="CW34" s="619"/>
      <c r="CX34" s="619"/>
      <c r="CY34" s="620"/>
      <c r="CZ34" s="621">
        <v>11.7</v>
      </c>
      <c r="DA34" s="639"/>
      <c r="DB34" s="639"/>
      <c r="DC34" s="640"/>
      <c r="DD34" s="624">
        <v>955932</v>
      </c>
      <c r="DE34" s="619"/>
      <c r="DF34" s="619"/>
      <c r="DG34" s="619"/>
      <c r="DH34" s="619"/>
      <c r="DI34" s="619"/>
      <c r="DJ34" s="619"/>
      <c r="DK34" s="620"/>
      <c r="DL34" s="624">
        <v>788405</v>
      </c>
      <c r="DM34" s="619"/>
      <c r="DN34" s="619"/>
      <c r="DO34" s="619"/>
      <c r="DP34" s="619"/>
      <c r="DQ34" s="619"/>
      <c r="DR34" s="619"/>
      <c r="DS34" s="619"/>
      <c r="DT34" s="619"/>
      <c r="DU34" s="619"/>
      <c r="DV34" s="620"/>
      <c r="DW34" s="641">
        <v>10.3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535400</v>
      </c>
      <c r="S35" s="619"/>
      <c r="T35" s="619"/>
      <c r="U35" s="619"/>
      <c r="V35" s="619"/>
      <c r="W35" s="619"/>
      <c r="X35" s="619"/>
      <c r="Y35" s="620"/>
      <c r="Z35" s="671">
        <v>4.5</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1901140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140520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41631</v>
      </c>
      <c r="CS35" s="637"/>
      <c r="CT35" s="637"/>
      <c r="CU35" s="637"/>
      <c r="CV35" s="637"/>
      <c r="CW35" s="637"/>
      <c r="CX35" s="637"/>
      <c r="CY35" s="638"/>
      <c r="CZ35" s="621">
        <v>0.4</v>
      </c>
      <c r="DA35" s="639"/>
      <c r="DB35" s="639"/>
      <c r="DC35" s="640"/>
      <c r="DD35" s="624">
        <v>29261</v>
      </c>
      <c r="DE35" s="637"/>
      <c r="DF35" s="637"/>
      <c r="DG35" s="637"/>
      <c r="DH35" s="637"/>
      <c r="DI35" s="637"/>
      <c r="DJ35" s="637"/>
      <c r="DK35" s="638"/>
      <c r="DL35" s="624">
        <v>28916</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11957240</v>
      </c>
      <c r="S36" s="659"/>
      <c r="T36" s="659"/>
      <c r="U36" s="659"/>
      <c r="V36" s="659"/>
      <c r="W36" s="659"/>
      <c r="X36" s="659"/>
      <c r="Y36" s="662"/>
      <c r="Z36" s="663">
        <v>100</v>
      </c>
      <c r="AA36" s="663"/>
      <c r="AB36" s="663"/>
      <c r="AC36" s="663"/>
      <c r="AD36" s="664">
        <v>7148603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588972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104945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1028175</v>
      </c>
      <c r="CS36" s="619"/>
      <c r="CT36" s="619"/>
      <c r="CU36" s="619"/>
      <c r="CV36" s="619"/>
      <c r="CW36" s="619"/>
      <c r="CX36" s="619"/>
      <c r="CY36" s="620"/>
      <c r="CZ36" s="621">
        <v>9.1</v>
      </c>
      <c r="DA36" s="639"/>
      <c r="DB36" s="639"/>
      <c r="DC36" s="640"/>
      <c r="DD36" s="624">
        <v>872592</v>
      </c>
      <c r="DE36" s="619"/>
      <c r="DF36" s="619"/>
      <c r="DG36" s="619"/>
      <c r="DH36" s="619"/>
      <c r="DI36" s="619"/>
      <c r="DJ36" s="619"/>
      <c r="DK36" s="620"/>
      <c r="DL36" s="624">
        <v>569120</v>
      </c>
      <c r="DM36" s="619"/>
      <c r="DN36" s="619"/>
      <c r="DO36" s="619"/>
      <c r="DP36" s="619"/>
      <c r="DQ36" s="619"/>
      <c r="DR36" s="619"/>
      <c r="DS36" s="619"/>
      <c r="DT36" s="619"/>
      <c r="DU36" s="619"/>
      <c r="DV36" s="620"/>
      <c r="DW36" s="641">
        <v>7.4</v>
      </c>
      <c r="DX36" s="642"/>
      <c r="DY36" s="642"/>
      <c r="DZ36" s="642"/>
      <c r="EA36" s="642"/>
      <c r="EB36" s="642"/>
      <c r="EC36" s="643"/>
    </row>
    <row r="37" spans="2:133" ht="11.25" customHeight="1">
      <c r="AQ37" s="644" t="s">
        <v>311</v>
      </c>
      <c r="AR37" s="645"/>
      <c r="AS37" s="645"/>
      <c r="AT37" s="645"/>
      <c r="AU37" s="645"/>
      <c r="AV37" s="645"/>
      <c r="AW37" s="645"/>
      <c r="AX37" s="645"/>
      <c r="AY37" s="646"/>
      <c r="AZ37" s="618">
        <v>82357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5833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324079</v>
      </c>
      <c r="CS37" s="637"/>
      <c r="CT37" s="637"/>
      <c r="CU37" s="637"/>
      <c r="CV37" s="637"/>
      <c r="CW37" s="637"/>
      <c r="CX37" s="637"/>
      <c r="CY37" s="638"/>
      <c r="CZ37" s="621">
        <v>2.9</v>
      </c>
      <c r="DA37" s="639"/>
      <c r="DB37" s="639"/>
      <c r="DC37" s="640"/>
      <c r="DD37" s="624">
        <v>324079</v>
      </c>
      <c r="DE37" s="637"/>
      <c r="DF37" s="637"/>
      <c r="DG37" s="637"/>
      <c r="DH37" s="637"/>
      <c r="DI37" s="637"/>
      <c r="DJ37" s="637"/>
      <c r="DK37" s="638"/>
      <c r="DL37" s="624">
        <v>310079</v>
      </c>
      <c r="DM37" s="637"/>
      <c r="DN37" s="637"/>
      <c r="DO37" s="637"/>
      <c r="DP37" s="637"/>
      <c r="DQ37" s="637"/>
      <c r="DR37" s="637"/>
      <c r="DS37" s="637"/>
      <c r="DT37" s="637"/>
      <c r="DU37" s="637"/>
      <c r="DV37" s="638"/>
      <c r="DW37" s="641">
        <v>4</v>
      </c>
      <c r="DX37" s="642"/>
      <c r="DY37" s="642"/>
      <c r="DZ37" s="642"/>
      <c r="EA37" s="642"/>
      <c r="EB37" s="642"/>
      <c r="EC37" s="643"/>
    </row>
    <row r="38" spans="2:133" ht="11.25" customHeight="1">
      <c r="AQ38" s="644" t="s">
        <v>314</v>
      </c>
      <c r="AR38" s="645"/>
      <c r="AS38" s="645"/>
      <c r="AT38" s="645"/>
      <c r="AU38" s="645"/>
      <c r="AV38" s="645"/>
      <c r="AW38" s="645"/>
      <c r="AX38" s="645"/>
      <c r="AY38" s="646"/>
      <c r="AZ38" s="618">
        <v>4764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10910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1784855</v>
      </c>
      <c r="CS38" s="619"/>
      <c r="CT38" s="619"/>
      <c r="CU38" s="619"/>
      <c r="CV38" s="619"/>
      <c r="CW38" s="619"/>
      <c r="CX38" s="619"/>
      <c r="CY38" s="620"/>
      <c r="CZ38" s="621">
        <v>15.8</v>
      </c>
      <c r="DA38" s="639"/>
      <c r="DB38" s="639"/>
      <c r="DC38" s="640"/>
      <c r="DD38" s="624">
        <v>1558733</v>
      </c>
      <c r="DE38" s="619"/>
      <c r="DF38" s="619"/>
      <c r="DG38" s="619"/>
      <c r="DH38" s="619"/>
      <c r="DI38" s="619"/>
      <c r="DJ38" s="619"/>
      <c r="DK38" s="620"/>
      <c r="DL38" s="624">
        <v>1424876</v>
      </c>
      <c r="DM38" s="619"/>
      <c r="DN38" s="619"/>
      <c r="DO38" s="619"/>
      <c r="DP38" s="619"/>
      <c r="DQ38" s="619"/>
      <c r="DR38" s="619"/>
      <c r="DS38" s="619"/>
      <c r="DT38" s="619"/>
      <c r="DU38" s="619"/>
      <c r="DV38" s="620"/>
      <c r="DW38" s="641">
        <v>18.5</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374407</v>
      </c>
      <c r="CS39" s="637"/>
      <c r="CT39" s="637"/>
      <c r="CU39" s="637"/>
      <c r="CV39" s="637"/>
      <c r="CW39" s="637"/>
      <c r="CX39" s="637"/>
      <c r="CY39" s="638"/>
      <c r="CZ39" s="621">
        <v>3.3</v>
      </c>
      <c r="DA39" s="639"/>
      <c r="DB39" s="639"/>
      <c r="DC39" s="640"/>
      <c r="DD39" s="624">
        <v>350001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298055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96500</v>
      </c>
      <c r="CS40" s="619"/>
      <c r="CT40" s="619"/>
      <c r="CU40" s="619"/>
      <c r="CV40" s="619"/>
      <c r="CW40" s="619"/>
      <c r="CX40" s="619"/>
      <c r="CY40" s="620"/>
      <c r="CZ40" s="621">
        <v>0.9</v>
      </c>
      <c r="DA40" s="639"/>
      <c r="DB40" s="639"/>
      <c r="DC40" s="640"/>
      <c r="DD40" s="624">
        <v>96500</v>
      </c>
      <c r="DE40" s="619"/>
      <c r="DF40" s="619"/>
      <c r="DG40" s="619"/>
      <c r="DH40" s="619"/>
      <c r="DI40" s="619"/>
      <c r="DJ40" s="619"/>
      <c r="DK40" s="620"/>
      <c r="DL40" s="624">
        <v>12000</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926992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257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1486545</v>
      </c>
      <c r="CS42" s="619"/>
      <c r="CT42" s="619"/>
      <c r="CU42" s="619"/>
      <c r="CV42" s="619"/>
      <c r="CW42" s="619"/>
      <c r="CX42" s="619"/>
      <c r="CY42" s="620"/>
      <c r="CZ42" s="621">
        <v>13.2</v>
      </c>
      <c r="DA42" s="622"/>
      <c r="DB42" s="622"/>
      <c r="DC42" s="623"/>
      <c r="DD42" s="624">
        <v>537677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33059</v>
      </c>
      <c r="CS43" s="637"/>
      <c r="CT43" s="637"/>
      <c r="CU43" s="637"/>
      <c r="CV43" s="637"/>
      <c r="CW43" s="637"/>
      <c r="CX43" s="637"/>
      <c r="CY43" s="638"/>
      <c r="CZ43" s="621">
        <v>0.3</v>
      </c>
      <c r="DA43" s="639"/>
      <c r="DB43" s="639"/>
      <c r="DC43" s="640"/>
      <c r="DD43" s="624">
        <v>33059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1478643</v>
      </c>
      <c r="CS44" s="619"/>
      <c r="CT44" s="619"/>
      <c r="CU44" s="619"/>
      <c r="CV44" s="619"/>
      <c r="CW44" s="619"/>
      <c r="CX44" s="619"/>
      <c r="CY44" s="620"/>
      <c r="CZ44" s="621">
        <v>13.1</v>
      </c>
      <c r="DA44" s="622"/>
      <c r="DB44" s="622"/>
      <c r="DC44" s="623"/>
      <c r="DD44" s="624">
        <v>535150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572141</v>
      </c>
      <c r="CS45" s="637"/>
      <c r="CT45" s="637"/>
      <c r="CU45" s="637"/>
      <c r="CV45" s="637"/>
      <c r="CW45" s="637"/>
      <c r="CX45" s="637"/>
      <c r="CY45" s="638"/>
      <c r="CZ45" s="621">
        <v>5.0999999999999996</v>
      </c>
      <c r="DA45" s="639"/>
      <c r="DB45" s="639"/>
      <c r="DC45" s="640"/>
      <c r="DD45" s="624">
        <v>62319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905872</v>
      </c>
      <c r="CS46" s="619"/>
      <c r="CT46" s="619"/>
      <c r="CU46" s="619"/>
      <c r="CV46" s="619"/>
      <c r="CW46" s="619"/>
      <c r="CX46" s="619"/>
      <c r="CY46" s="620"/>
      <c r="CZ46" s="621">
        <v>8</v>
      </c>
      <c r="DA46" s="622"/>
      <c r="DB46" s="622"/>
      <c r="DC46" s="623"/>
      <c r="DD46" s="624">
        <v>472201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7902</v>
      </c>
      <c r="CS47" s="637"/>
      <c r="CT47" s="637"/>
      <c r="CU47" s="637"/>
      <c r="CV47" s="637"/>
      <c r="CW47" s="637"/>
      <c r="CX47" s="637"/>
      <c r="CY47" s="638"/>
      <c r="CZ47" s="621">
        <v>0.1</v>
      </c>
      <c r="DA47" s="639"/>
      <c r="DB47" s="639"/>
      <c r="DC47" s="640"/>
      <c r="DD47" s="624">
        <v>2527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11284855</v>
      </c>
      <c r="CS49" s="603"/>
      <c r="CT49" s="603"/>
      <c r="CU49" s="603"/>
      <c r="CV49" s="603"/>
      <c r="CW49" s="603"/>
      <c r="CX49" s="603"/>
      <c r="CY49" s="604"/>
      <c r="CZ49" s="605">
        <v>100</v>
      </c>
      <c r="DA49" s="606"/>
      <c r="DB49" s="606"/>
      <c r="DC49" s="607"/>
      <c r="DD49" s="608">
        <v>7998088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11971</v>
      </c>
      <c r="R7" s="1131"/>
      <c r="S7" s="1131"/>
      <c r="T7" s="1131"/>
      <c r="U7" s="1131"/>
      <c r="V7" s="1131">
        <v>11298</v>
      </c>
      <c r="W7" s="1131"/>
      <c r="X7" s="1131"/>
      <c r="Y7" s="1131"/>
      <c r="Z7" s="1131"/>
      <c r="AA7" s="1131">
        <v>672</v>
      </c>
      <c r="AB7" s="1131"/>
      <c r="AC7" s="1131"/>
      <c r="AD7" s="1131"/>
      <c r="AE7" s="1132"/>
      <c r="AF7" s="1133">
        <v>525</v>
      </c>
      <c r="AG7" s="1134"/>
      <c r="AH7" s="1134"/>
      <c r="AI7" s="1134"/>
      <c r="AJ7" s="1135"/>
      <c r="AK7" s="1117">
        <v>340</v>
      </c>
      <c r="AL7" s="1118"/>
      <c r="AM7" s="1118"/>
      <c r="AN7" s="1118"/>
      <c r="AO7" s="1118"/>
      <c r="AP7" s="1118">
        <v>9916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c r="CI7" s="1115"/>
      <c r="CJ7" s="1115"/>
      <c r="CK7" s="1115"/>
      <c r="CL7" s="1116"/>
      <c r="CM7" s="1114">
        <v>5</v>
      </c>
      <c r="CN7" s="1115"/>
      <c r="CO7" s="1115"/>
      <c r="CP7" s="1115"/>
      <c r="CQ7" s="1116"/>
      <c r="CR7" s="1114">
        <v>3</v>
      </c>
      <c r="CS7" s="1115"/>
      <c r="CT7" s="1115"/>
      <c r="CU7" s="1115"/>
      <c r="CV7" s="1116"/>
      <c r="CW7" s="1114">
        <v>2</v>
      </c>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525</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5107</v>
      </c>
      <c r="R28" s="1080"/>
      <c r="S28" s="1080"/>
      <c r="T28" s="1080"/>
      <c r="U28" s="1080"/>
      <c r="V28" s="1080">
        <v>4966</v>
      </c>
      <c r="W28" s="1080"/>
      <c r="X28" s="1080"/>
      <c r="Y28" s="1080"/>
      <c r="Z28" s="1080"/>
      <c r="AA28" s="1080">
        <v>141</v>
      </c>
      <c r="AB28" s="1080"/>
      <c r="AC28" s="1080"/>
      <c r="AD28" s="1080"/>
      <c r="AE28" s="1081"/>
      <c r="AF28" s="1082">
        <v>141</v>
      </c>
      <c r="AG28" s="1080"/>
      <c r="AH28" s="1080"/>
      <c r="AI28" s="1080"/>
      <c r="AJ28" s="1083"/>
      <c r="AK28" s="1084">
        <v>456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3054</v>
      </c>
      <c r="R29" s="1070"/>
      <c r="S29" s="1070"/>
      <c r="T29" s="1070"/>
      <c r="U29" s="1070"/>
      <c r="V29" s="1070">
        <v>2945</v>
      </c>
      <c r="W29" s="1070"/>
      <c r="X29" s="1070"/>
      <c r="Y29" s="1070"/>
      <c r="Z29" s="1070"/>
      <c r="AA29" s="1070">
        <v>108</v>
      </c>
      <c r="AB29" s="1070"/>
      <c r="AC29" s="1070"/>
      <c r="AD29" s="1070"/>
      <c r="AE29" s="1071"/>
      <c r="AF29" s="1045">
        <v>108</v>
      </c>
      <c r="AG29" s="1046"/>
      <c r="AH29" s="1046"/>
      <c r="AI29" s="1046"/>
      <c r="AJ29" s="1047"/>
      <c r="AK29" s="1006">
        <v>482</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306</v>
      </c>
      <c r="R30" s="1070"/>
      <c r="S30" s="1070"/>
      <c r="T30" s="1070"/>
      <c r="U30" s="1070"/>
      <c r="V30" s="1070">
        <v>305</v>
      </c>
      <c r="W30" s="1070"/>
      <c r="X30" s="1070"/>
      <c r="Y30" s="1070"/>
      <c r="Z30" s="1070"/>
      <c r="AA30" s="1070">
        <v>1</v>
      </c>
      <c r="AB30" s="1070"/>
      <c r="AC30" s="1070"/>
      <c r="AD30" s="1070"/>
      <c r="AE30" s="1071"/>
      <c r="AF30" s="1045">
        <v>1</v>
      </c>
      <c r="AG30" s="1046"/>
      <c r="AH30" s="1046"/>
      <c r="AI30" s="1046"/>
      <c r="AJ30" s="1047"/>
      <c r="AK30" s="1006">
        <v>116</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716</v>
      </c>
      <c r="R31" s="1070"/>
      <c r="S31" s="1070"/>
      <c r="T31" s="1070"/>
      <c r="U31" s="1070"/>
      <c r="V31" s="1070">
        <v>637</v>
      </c>
      <c r="W31" s="1070"/>
      <c r="X31" s="1070"/>
      <c r="Y31" s="1070"/>
      <c r="Z31" s="1070"/>
      <c r="AA31" s="1070">
        <v>79</v>
      </c>
      <c r="AB31" s="1070"/>
      <c r="AC31" s="1070"/>
      <c r="AD31" s="1070"/>
      <c r="AE31" s="1071"/>
      <c r="AF31" s="1045">
        <v>644</v>
      </c>
      <c r="AG31" s="1046"/>
      <c r="AH31" s="1046"/>
      <c r="AI31" s="1046"/>
      <c r="AJ31" s="1047"/>
      <c r="AK31" s="1006">
        <v>80</v>
      </c>
      <c r="AL31" s="997"/>
      <c r="AM31" s="997"/>
      <c r="AN31" s="997"/>
      <c r="AO31" s="997"/>
      <c r="AP31" s="997">
        <v>2770</v>
      </c>
      <c r="AQ31" s="997"/>
      <c r="AR31" s="997"/>
      <c r="AS31" s="997"/>
      <c r="AT31" s="997"/>
      <c r="AU31" s="997">
        <v>631</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5</v>
      </c>
      <c r="R32" s="1070"/>
      <c r="S32" s="1070"/>
      <c r="T32" s="1070"/>
      <c r="U32" s="1070"/>
      <c r="V32" s="1070">
        <v>5</v>
      </c>
      <c r="W32" s="1070"/>
      <c r="X32" s="1070"/>
      <c r="Y32" s="1070"/>
      <c r="Z32" s="1070"/>
      <c r="AA32" s="1070"/>
      <c r="AB32" s="1070"/>
      <c r="AC32" s="1070"/>
      <c r="AD32" s="1070"/>
      <c r="AE32" s="1071"/>
      <c r="AF32" s="1045">
        <v>89</v>
      </c>
      <c r="AG32" s="1046"/>
      <c r="AH32" s="1046"/>
      <c r="AI32" s="1046"/>
      <c r="AJ32" s="1047"/>
      <c r="AK32" s="1006">
        <v>5</v>
      </c>
      <c r="AL32" s="997"/>
      <c r="AM32" s="997"/>
      <c r="AN32" s="997"/>
      <c r="AO32" s="997"/>
      <c r="AP32" s="997"/>
      <c r="AQ32" s="997"/>
      <c r="AR32" s="997"/>
      <c r="AS32" s="997"/>
      <c r="AT32" s="997"/>
      <c r="AU32" s="997"/>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678</v>
      </c>
      <c r="R33" s="1070"/>
      <c r="S33" s="1070"/>
      <c r="T33" s="1070"/>
      <c r="U33" s="1070"/>
      <c r="V33" s="1070">
        <v>667</v>
      </c>
      <c r="W33" s="1070"/>
      <c r="X33" s="1070"/>
      <c r="Y33" s="1070"/>
      <c r="Z33" s="1070"/>
      <c r="AA33" s="1070">
        <v>11</v>
      </c>
      <c r="AB33" s="1070"/>
      <c r="AC33" s="1070"/>
      <c r="AD33" s="1070"/>
      <c r="AE33" s="1071"/>
      <c r="AF33" s="1045">
        <v>9</v>
      </c>
      <c r="AG33" s="1046"/>
      <c r="AH33" s="1046"/>
      <c r="AI33" s="1046"/>
      <c r="AJ33" s="1047"/>
      <c r="AK33" s="1006">
        <v>419</v>
      </c>
      <c r="AL33" s="997"/>
      <c r="AM33" s="997"/>
      <c r="AN33" s="997"/>
      <c r="AO33" s="997"/>
      <c r="AP33" s="997">
        <v>5086</v>
      </c>
      <c r="AQ33" s="997"/>
      <c r="AR33" s="997"/>
      <c r="AS33" s="997"/>
      <c r="AT33" s="997"/>
      <c r="AU33" s="997">
        <v>4802</v>
      </c>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260</v>
      </c>
      <c r="R34" s="1070"/>
      <c r="S34" s="1070"/>
      <c r="T34" s="1070"/>
      <c r="U34" s="1070"/>
      <c r="V34" s="1070">
        <v>253</v>
      </c>
      <c r="W34" s="1070"/>
      <c r="X34" s="1070"/>
      <c r="Y34" s="1070"/>
      <c r="Z34" s="1070"/>
      <c r="AA34" s="1070">
        <v>7</v>
      </c>
      <c r="AB34" s="1070"/>
      <c r="AC34" s="1070"/>
      <c r="AD34" s="1070"/>
      <c r="AE34" s="1071"/>
      <c r="AF34" s="1045">
        <v>7</v>
      </c>
      <c r="AG34" s="1046"/>
      <c r="AH34" s="1046"/>
      <c r="AI34" s="1046"/>
      <c r="AJ34" s="1047"/>
      <c r="AK34" s="1006">
        <v>191</v>
      </c>
      <c r="AL34" s="997"/>
      <c r="AM34" s="997"/>
      <c r="AN34" s="997"/>
      <c r="AO34" s="997"/>
      <c r="AP34" s="997">
        <v>1856</v>
      </c>
      <c r="AQ34" s="997"/>
      <c r="AR34" s="997"/>
      <c r="AS34" s="997"/>
      <c r="AT34" s="997"/>
      <c r="AU34" s="997">
        <v>1856</v>
      </c>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999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228</v>
      </c>
      <c r="R73" s="997"/>
      <c r="S73" s="997"/>
      <c r="T73" s="997"/>
      <c r="U73" s="997"/>
      <c r="V73" s="997">
        <v>209</v>
      </c>
      <c r="W73" s="997"/>
      <c r="X73" s="997"/>
      <c r="Y73" s="997"/>
      <c r="Z73" s="997"/>
      <c r="AA73" s="997">
        <v>19</v>
      </c>
      <c r="AB73" s="997"/>
      <c r="AC73" s="997"/>
      <c r="AD73" s="997"/>
      <c r="AE73" s="997"/>
      <c r="AF73" s="997">
        <v>19</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342</v>
      </c>
      <c r="R74" s="997"/>
      <c r="S74" s="997"/>
      <c r="T74" s="997"/>
      <c r="U74" s="997"/>
      <c r="V74" s="997">
        <v>336</v>
      </c>
      <c r="W74" s="997"/>
      <c r="X74" s="997"/>
      <c r="Y74" s="997"/>
      <c r="Z74" s="997"/>
      <c r="AA74" s="997">
        <v>6</v>
      </c>
      <c r="AB74" s="997"/>
      <c r="AC74" s="997"/>
      <c r="AD74" s="997"/>
      <c r="AE74" s="997"/>
      <c r="AF74" s="997">
        <v>6</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680</v>
      </c>
      <c r="R75" s="1005"/>
      <c r="S75" s="1005"/>
      <c r="T75" s="1005"/>
      <c r="U75" s="1006"/>
      <c r="V75" s="1007">
        <v>526</v>
      </c>
      <c r="W75" s="1005"/>
      <c r="X75" s="1005"/>
      <c r="Y75" s="1005"/>
      <c r="Z75" s="1006"/>
      <c r="AA75" s="1007">
        <v>154</v>
      </c>
      <c r="AB75" s="1005"/>
      <c r="AC75" s="1005"/>
      <c r="AD75" s="1005"/>
      <c r="AE75" s="1006"/>
      <c r="AF75" s="1007">
        <v>154</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881050</v>
      </c>
      <c r="AB110" s="903"/>
      <c r="AC110" s="903"/>
      <c r="AD110" s="903"/>
      <c r="AE110" s="904"/>
      <c r="AF110" s="905">
        <v>908072</v>
      </c>
      <c r="AG110" s="903"/>
      <c r="AH110" s="903"/>
      <c r="AI110" s="903"/>
      <c r="AJ110" s="904"/>
      <c r="AK110" s="905">
        <v>802149</v>
      </c>
      <c r="AL110" s="903"/>
      <c r="AM110" s="903"/>
      <c r="AN110" s="903"/>
      <c r="AO110" s="904"/>
      <c r="AP110" s="906">
        <v>11.8</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9297336</v>
      </c>
      <c r="BR110" s="830"/>
      <c r="BS110" s="830"/>
      <c r="BT110" s="830"/>
      <c r="BU110" s="830"/>
      <c r="BV110" s="830">
        <v>9603307</v>
      </c>
      <c r="BW110" s="830"/>
      <c r="BX110" s="830"/>
      <c r="BY110" s="830"/>
      <c r="BZ110" s="830"/>
      <c r="CA110" s="830">
        <v>9915669</v>
      </c>
      <c r="CB110" s="830"/>
      <c r="CC110" s="830"/>
      <c r="CD110" s="830"/>
      <c r="CE110" s="830"/>
      <c r="CF110" s="891">
        <v>146.1</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247289</v>
      </c>
      <c r="BR111" s="801"/>
      <c r="BS111" s="801"/>
      <c r="BT111" s="801"/>
      <c r="BU111" s="801"/>
      <c r="BV111" s="801">
        <v>222256</v>
      </c>
      <c r="BW111" s="801"/>
      <c r="BX111" s="801"/>
      <c r="BY111" s="801"/>
      <c r="BZ111" s="801"/>
      <c r="CA111" s="801">
        <v>164561</v>
      </c>
      <c r="CB111" s="801"/>
      <c r="CC111" s="801"/>
      <c r="CD111" s="801"/>
      <c r="CE111" s="801"/>
      <c r="CF111" s="878">
        <v>2.4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7769239</v>
      </c>
      <c r="BR112" s="801"/>
      <c r="BS112" s="801"/>
      <c r="BT112" s="801"/>
      <c r="BU112" s="801"/>
      <c r="BV112" s="801">
        <v>7464225</v>
      </c>
      <c r="BW112" s="801"/>
      <c r="BX112" s="801"/>
      <c r="BY112" s="801"/>
      <c r="BZ112" s="801"/>
      <c r="CA112" s="801">
        <v>7289455</v>
      </c>
      <c r="CB112" s="801"/>
      <c r="CC112" s="801"/>
      <c r="CD112" s="801"/>
      <c r="CE112" s="801"/>
      <c r="CF112" s="878">
        <v>107.4</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247289</v>
      </c>
      <c r="DH112" s="801"/>
      <c r="DI112" s="801"/>
      <c r="DJ112" s="801"/>
      <c r="DK112" s="801"/>
      <c r="DL112" s="801">
        <v>222256</v>
      </c>
      <c r="DM112" s="801"/>
      <c r="DN112" s="801"/>
      <c r="DO112" s="801"/>
      <c r="DP112" s="801"/>
      <c r="DQ112" s="801">
        <v>164561</v>
      </c>
      <c r="DR112" s="801"/>
      <c r="DS112" s="801"/>
      <c r="DT112" s="801"/>
      <c r="DU112" s="801"/>
      <c r="DV112" s="853">
        <v>2.4</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454768</v>
      </c>
      <c r="AB113" s="939"/>
      <c r="AC113" s="939"/>
      <c r="AD113" s="939"/>
      <c r="AE113" s="940"/>
      <c r="AF113" s="941">
        <v>506562</v>
      </c>
      <c r="AG113" s="939"/>
      <c r="AH113" s="939"/>
      <c r="AI113" s="939"/>
      <c r="AJ113" s="940"/>
      <c r="AK113" s="941">
        <v>529970</v>
      </c>
      <c r="AL113" s="939"/>
      <c r="AM113" s="939"/>
      <c r="AN113" s="939"/>
      <c r="AO113" s="940"/>
      <c r="AP113" s="942">
        <v>7.8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t="s">
        <v>411</v>
      </c>
      <c r="BR113" s="801"/>
      <c r="BS113" s="801"/>
      <c r="BT113" s="801"/>
      <c r="BU113" s="801"/>
      <c r="BV113" s="801" t="s">
        <v>411</v>
      </c>
      <c r="BW113" s="801"/>
      <c r="BX113" s="801"/>
      <c r="BY113" s="801"/>
      <c r="BZ113" s="801"/>
      <c r="CA113" s="801" t="s">
        <v>411</v>
      </c>
      <c r="CB113" s="801"/>
      <c r="CC113" s="801"/>
      <c r="CD113" s="801"/>
      <c r="CE113" s="801"/>
      <c r="CF113" s="878" t="s">
        <v>411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411</v>
      </c>
      <c r="AB114" s="814"/>
      <c r="AC114" s="814"/>
      <c r="AD114" s="814"/>
      <c r="AE114" s="815"/>
      <c r="AF114" s="816" t="s">
        <v>411</v>
      </c>
      <c r="AG114" s="814"/>
      <c r="AH114" s="814"/>
      <c r="AI114" s="814"/>
      <c r="AJ114" s="815"/>
      <c r="AK114" s="816" t="s">
        <v>411</v>
      </c>
      <c r="AL114" s="814"/>
      <c r="AM114" s="814"/>
      <c r="AN114" s="814"/>
      <c r="AO114" s="815"/>
      <c r="AP114" s="784" t="s">
        <v>411</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2412219</v>
      </c>
      <c r="BR114" s="801"/>
      <c r="BS114" s="801"/>
      <c r="BT114" s="801"/>
      <c r="BU114" s="801"/>
      <c r="BV114" s="801">
        <v>2153109</v>
      </c>
      <c r="BW114" s="801"/>
      <c r="BX114" s="801"/>
      <c r="BY114" s="801"/>
      <c r="BZ114" s="801"/>
      <c r="CA114" s="801">
        <v>1941273</v>
      </c>
      <c r="CB114" s="801"/>
      <c r="CC114" s="801"/>
      <c r="CD114" s="801"/>
      <c r="CE114" s="801"/>
      <c r="CF114" s="878">
        <v>28.6</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4351</v>
      </c>
      <c r="BR115" s="801"/>
      <c r="BS115" s="801"/>
      <c r="BT115" s="801"/>
      <c r="BU115" s="801"/>
      <c r="BV115" s="801">
        <v>4678</v>
      </c>
      <c r="BW115" s="801"/>
      <c r="BX115" s="801"/>
      <c r="BY115" s="801"/>
      <c r="BZ115" s="801"/>
      <c r="CA115" s="801">
        <v>5507</v>
      </c>
      <c r="CB115" s="801"/>
      <c r="CC115" s="801"/>
      <c r="CD115" s="801"/>
      <c r="CE115" s="801"/>
      <c r="CF115" s="878">
        <v>0.1</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1335818</v>
      </c>
      <c r="AB117" s="925"/>
      <c r="AC117" s="925"/>
      <c r="AD117" s="925"/>
      <c r="AE117" s="926"/>
      <c r="AF117" s="928">
        <v>1414634</v>
      </c>
      <c r="AG117" s="925"/>
      <c r="AH117" s="925"/>
      <c r="AI117" s="925"/>
      <c r="AJ117" s="926"/>
      <c r="AK117" s="928">
        <v>1332119</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19730434</v>
      </c>
      <c r="BR118" s="888"/>
      <c r="BS118" s="888"/>
      <c r="BT118" s="888"/>
      <c r="BU118" s="888"/>
      <c r="BV118" s="888">
        <v>19447575</v>
      </c>
      <c r="BW118" s="888"/>
      <c r="BX118" s="888"/>
      <c r="BY118" s="888"/>
      <c r="BZ118" s="888"/>
      <c r="CA118" s="888">
        <v>19316465</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3705498</v>
      </c>
      <c r="BR119" s="830"/>
      <c r="BS119" s="830"/>
      <c r="BT119" s="830"/>
      <c r="BU119" s="830"/>
      <c r="BV119" s="830">
        <v>3616967</v>
      </c>
      <c r="BW119" s="830"/>
      <c r="BX119" s="830"/>
      <c r="BY119" s="830"/>
      <c r="BZ119" s="830"/>
      <c r="CA119" s="830">
        <v>3863148</v>
      </c>
      <c r="CB119" s="830"/>
      <c r="CC119" s="830"/>
      <c r="CD119" s="830"/>
      <c r="CE119" s="830"/>
      <c r="CF119" s="891">
        <v>56.9</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214845</v>
      </c>
      <c r="BR120" s="801"/>
      <c r="BS120" s="801"/>
      <c r="BT120" s="801"/>
      <c r="BU120" s="801"/>
      <c r="BV120" s="801">
        <v>179050</v>
      </c>
      <c r="BW120" s="801"/>
      <c r="BX120" s="801"/>
      <c r="BY120" s="801"/>
      <c r="BZ120" s="801"/>
      <c r="CA120" s="801">
        <v>142181</v>
      </c>
      <c r="CB120" s="801"/>
      <c r="CC120" s="801"/>
      <c r="CD120" s="801"/>
      <c r="CE120" s="801"/>
      <c r="CF120" s="878">
        <v>2.1</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5055876</v>
      </c>
      <c r="DH120" s="830"/>
      <c r="DI120" s="830"/>
      <c r="DJ120" s="830"/>
      <c r="DK120" s="830"/>
      <c r="DL120" s="830">
        <v>4922500</v>
      </c>
      <c r="DM120" s="830"/>
      <c r="DN120" s="830"/>
      <c r="DO120" s="830"/>
      <c r="DP120" s="830"/>
      <c r="DQ120" s="830">
        <v>4801593</v>
      </c>
      <c r="DR120" s="830"/>
      <c r="DS120" s="830"/>
      <c r="DT120" s="830"/>
      <c r="DU120" s="830"/>
      <c r="DV120" s="831">
        <v>70.8</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10382029</v>
      </c>
      <c r="BR121" s="888"/>
      <c r="BS121" s="888"/>
      <c r="BT121" s="888"/>
      <c r="BU121" s="888"/>
      <c r="BV121" s="888">
        <v>10387826</v>
      </c>
      <c r="BW121" s="888"/>
      <c r="BX121" s="888"/>
      <c r="BY121" s="888"/>
      <c r="BZ121" s="888"/>
      <c r="CA121" s="888">
        <v>10438148</v>
      </c>
      <c r="CB121" s="888"/>
      <c r="CC121" s="888"/>
      <c r="CD121" s="888"/>
      <c r="CE121" s="888"/>
      <c r="CF121" s="889">
        <v>153.80000000000001</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2018156</v>
      </c>
      <c r="DH121" s="801"/>
      <c r="DI121" s="801"/>
      <c r="DJ121" s="801"/>
      <c r="DK121" s="801"/>
      <c r="DL121" s="801">
        <v>1942361</v>
      </c>
      <c r="DM121" s="801"/>
      <c r="DN121" s="801"/>
      <c r="DO121" s="801"/>
      <c r="DP121" s="801"/>
      <c r="DQ121" s="801">
        <v>1856407</v>
      </c>
      <c r="DR121" s="801"/>
      <c r="DS121" s="801"/>
      <c r="DT121" s="801"/>
      <c r="DU121" s="801"/>
      <c r="DV121" s="853">
        <v>27.4</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14302372</v>
      </c>
      <c r="BR122" s="870"/>
      <c r="BS122" s="870"/>
      <c r="BT122" s="870"/>
      <c r="BU122" s="870"/>
      <c r="BV122" s="870">
        <v>14183843</v>
      </c>
      <c r="BW122" s="870"/>
      <c r="BX122" s="870"/>
      <c r="BY122" s="870"/>
      <c r="BZ122" s="870"/>
      <c r="CA122" s="870">
        <v>14443477</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695207</v>
      </c>
      <c r="DH122" s="801"/>
      <c r="DI122" s="801"/>
      <c r="DJ122" s="801"/>
      <c r="DK122" s="801"/>
      <c r="DL122" s="801">
        <v>599364</v>
      </c>
      <c r="DM122" s="801"/>
      <c r="DN122" s="801"/>
      <c r="DO122" s="801"/>
      <c r="DP122" s="801"/>
      <c r="DQ122" s="801">
        <v>631455</v>
      </c>
      <c r="DR122" s="801"/>
      <c r="DS122" s="801"/>
      <c r="DT122" s="801"/>
      <c r="DU122" s="801"/>
      <c r="DV122" s="853">
        <v>9.3000000000000007</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81.8</v>
      </c>
      <c r="BR123" s="862"/>
      <c r="BS123" s="862"/>
      <c r="BT123" s="862"/>
      <c r="BU123" s="862"/>
      <c r="BV123" s="862">
        <v>80.2</v>
      </c>
      <c r="BW123" s="862"/>
      <c r="BX123" s="862"/>
      <c r="BY123" s="862"/>
      <c r="BZ123" s="862"/>
      <c r="CA123" s="862">
        <v>71.8</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13.88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4351</v>
      </c>
      <c r="DH127" s="850"/>
      <c r="DI127" s="850"/>
      <c r="DJ127" s="850"/>
      <c r="DK127" s="850"/>
      <c r="DL127" s="850">
        <v>4678</v>
      </c>
      <c r="DM127" s="850"/>
      <c r="DN127" s="850"/>
      <c r="DO127" s="850"/>
      <c r="DP127" s="850"/>
      <c r="DQ127" s="850">
        <v>5507</v>
      </c>
      <c r="DR127" s="850"/>
      <c r="DS127" s="850"/>
      <c r="DT127" s="850"/>
      <c r="DU127" s="850"/>
      <c r="DV127" s="851">
        <v>0.1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35131</v>
      </c>
      <c r="AB128" s="754"/>
      <c r="AC128" s="754"/>
      <c r="AD128" s="754"/>
      <c r="AE128" s="755"/>
      <c r="AF128" s="756">
        <v>37934</v>
      </c>
      <c r="AG128" s="754"/>
      <c r="AH128" s="754"/>
      <c r="AI128" s="754"/>
      <c r="AJ128" s="755"/>
      <c r="AK128" s="756">
        <v>36609</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18.88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7368901</v>
      </c>
      <c r="AB129" s="814"/>
      <c r="AC129" s="814"/>
      <c r="AD129" s="814"/>
      <c r="AE129" s="815"/>
      <c r="AF129" s="816">
        <v>7326937</v>
      </c>
      <c r="AG129" s="814"/>
      <c r="AH129" s="814"/>
      <c r="AI129" s="814"/>
      <c r="AJ129" s="815"/>
      <c r="AK129" s="816">
        <v>7543360</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736652</v>
      </c>
      <c r="AB130" s="814"/>
      <c r="AC130" s="814"/>
      <c r="AD130" s="814"/>
      <c r="AE130" s="815"/>
      <c r="AF130" s="816">
        <v>770842</v>
      </c>
      <c r="AG130" s="814"/>
      <c r="AH130" s="814"/>
      <c r="AI130" s="814"/>
      <c r="AJ130" s="815"/>
      <c r="AK130" s="816">
        <v>757288</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71.8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6632249</v>
      </c>
      <c r="AB131" s="747"/>
      <c r="AC131" s="747"/>
      <c r="AD131" s="747"/>
      <c r="AE131" s="748"/>
      <c r="AF131" s="749">
        <v>6556095</v>
      </c>
      <c r="AG131" s="747"/>
      <c r="AH131" s="747"/>
      <c r="AI131" s="747"/>
      <c r="AJ131" s="748"/>
      <c r="AK131" s="749">
        <v>6786072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8.5044303980000002</v>
      </c>
      <c r="AB132" s="770"/>
      <c r="AC132" s="770"/>
      <c r="AD132" s="770"/>
      <c r="AE132" s="771"/>
      <c r="AF132" s="772">
        <v>9.2411412590000008</v>
      </c>
      <c r="AG132" s="770"/>
      <c r="AH132" s="770"/>
      <c r="AI132" s="770"/>
      <c r="AJ132" s="771"/>
      <c r="AK132" s="772">
        <v>7.9312745280000003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9.3000000000000007</v>
      </c>
      <c r="AB133" s="779"/>
      <c r="AC133" s="779"/>
      <c r="AD133" s="779"/>
      <c r="AE133" s="780"/>
      <c r="AF133" s="778">
        <v>9</v>
      </c>
      <c r="AG133" s="779"/>
      <c r="AH133" s="779"/>
      <c r="AI133" s="779"/>
      <c r="AJ133" s="780"/>
      <c r="AK133" s="778">
        <v>8.5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2432147</v>
      </c>
      <c r="L9" s="264">
        <v>72444</v>
      </c>
      <c r="M9" s="265">
        <v>64158</v>
      </c>
      <c r="N9" s="266">
        <v>12.9</v>
      </c>
    </row>
    <row r="10" spans="1:16">
      <c r="A10" s="248"/>
      <c r="B10" s="244"/>
      <c r="C10" s="244"/>
      <c r="D10" s="244"/>
      <c r="E10" s="244"/>
      <c r="F10" s="244"/>
      <c r="G10" s="1163" t="s">
        <v>482</v>
      </c>
      <c r="H10" s="1164"/>
      <c r="I10" s="1164"/>
      <c r="J10" s="1165"/>
      <c r="K10" s="267">
        <v>28789</v>
      </c>
      <c r="L10" s="268">
        <v>858</v>
      </c>
      <c r="M10" s="269">
        <v>6725</v>
      </c>
      <c r="N10" s="270">
        <v>-87.2</v>
      </c>
    </row>
    <row r="11" spans="1:16" ht="13.5" customHeight="1">
      <c r="A11" s="248"/>
      <c r="B11" s="244"/>
      <c r="C11" s="244"/>
      <c r="D11" s="244"/>
      <c r="E11" s="244"/>
      <c r="F11" s="244"/>
      <c r="G11" s="1163" t="s">
        <v>483</v>
      </c>
      <c r="H11" s="1164"/>
      <c r="I11" s="1164"/>
      <c r="J11" s="1165"/>
      <c r="K11" s="267">
        <v>72529</v>
      </c>
      <c r="L11" s="268">
        <v>2160</v>
      </c>
      <c r="M11" s="269">
        <v>8931</v>
      </c>
      <c r="N11" s="270">
        <v>-75.8</v>
      </c>
    </row>
    <row r="12" spans="1:16" ht="13.5" customHeight="1">
      <c r="A12" s="248"/>
      <c r="B12" s="244"/>
      <c r="C12" s="244"/>
      <c r="D12" s="244"/>
      <c r="E12" s="244"/>
      <c r="F12" s="244"/>
      <c r="G12" s="1163" t="s">
        <v>484</v>
      </c>
      <c r="H12" s="1164"/>
      <c r="I12" s="1164"/>
      <c r="J12" s="1165"/>
      <c r="K12" s="267" t="s">
        <v>485</v>
      </c>
      <c r="L12" s="268" t="s">
        <v>485</v>
      </c>
      <c r="M12" s="269">
        <v>335</v>
      </c>
      <c r="N12" s="270" t="s">
        <v>485</v>
      </c>
    </row>
    <row r="13" spans="1:16" ht="13.5" customHeight="1">
      <c r="A13" s="248"/>
      <c r="B13" s="244"/>
      <c r="C13" s="244"/>
      <c r="D13" s="244"/>
      <c r="E13" s="244"/>
      <c r="F13" s="244"/>
      <c r="G13" s="1163" t="s">
        <v>486</v>
      </c>
      <c r="H13" s="1164"/>
      <c r="I13" s="1164"/>
      <c r="J13" s="1165"/>
      <c r="K13" s="267" t="s">
        <v>485</v>
      </c>
      <c r="L13" s="268" t="s">
        <v>485</v>
      </c>
      <c r="M13" s="269">
        <v>14</v>
      </c>
      <c r="N13" s="270" t="s">
        <v>485</v>
      </c>
    </row>
    <row r="14" spans="1:16" ht="13.5" customHeight="1">
      <c r="A14" s="248"/>
      <c r="B14" s="244"/>
      <c r="C14" s="244"/>
      <c r="D14" s="244"/>
      <c r="E14" s="244"/>
      <c r="F14" s="244"/>
      <c r="G14" s="1163" t="s">
        <v>487</v>
      </c>
      <c r="H14" s="1164"/>
      <c r="I14" s="1164"/>
      <c r="J14" s="1165"/>
      <c r="K14" s="267">
        <v>190341</v>
      </c>
      <c r="L14" s="268">
        <v>5669</v>
      </c>
      <c r="M14" s="269">
        <v>2685</v>
      </c>
      <c r="N14" s="270">
        <v>111.1</v>
      </c>
    </row>
    <row r="15" spans="1:16" ht="13.5" customHeight="1">
      <c r="A15" s="248"/>
      <c r="B15" s="244"/>
      <c r="C15" s="244"/>
      <c r="D15" s="244"/>
      <c r="E15" s="244"/>
      <c r="F15" s="244"/>
      <c r="G15" s="1163" t="s">
        <v>488</v>
      </c>
      <c r="H15" s="1164"/>
      <c r="I15" s="1164"/>
      <c r="J15" s="1165"/>
      <c r="K15" s="267">
        <v>33059</v>
      </c>
      <c r="L15" s="268">
        <v>985</v>
      </c>
      <c r="M15" s="269">
        <v>1293</v>
      </c>
      <c r="N15" s="270">
        <v>-23.8</v>
      </c>
    </row>
    <row r="16" spans="1:16">
      <c r="A16" s="248"/>
      <c r="B16" s="244"/>
      <c r="C16" s="244"/>
      <c r="D16" s="244"/>
      <c r="E16" s="244"/>
      <c r="F16" s="244"/>
      <c r="G16" s="1166" t="s">
        <v>489</v>
      </c>
      <c r="H16" s="1167"/>
      <c r="I16" s="1167"/>
      <c r="J16" s="1168"/>
      <c r="K16" s="268">
        <v>-232652</v>
      </c>
      <c r="L16" s="268">
        <v>-6930</v>
      </c>
      <c r="M16" s="269">
        <v>-6126</v>
      </c>
      <c r="N16" s="270">
        <v>13.1</v>
      </c>
    </row>
    <row r="17" spans="1:16">
      <c r="A17" s="248"/>
      <c r="B17" s="244"/>
      <c r="C17" s="244"/>
      <c r="D17" s="244"/>
      <c r="E17" s="244"/>
      <c r="F17" s="244"/>
      <c r="G17" s="1166" t="s">
        <v>166</v>
      </c>
      <c r="H17" s="1167"/>
      <c r="I17" s="1167"/>
      <c r="J17" s="1168"/>
      <c r="K17" s="268">
        <v>2524213</v>
      </c>
      <c r="L17" s="268">
        <v>75186</v>
      </c>
      <c r="M17" s="269">
        <v>78014</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7.86</v>
      </c>
      <c r="L21" s="281">
        <v>7.49</v>
      </c>
      <c r="M21" s="282">
        <v>0.37</v>
      </c>
      <c r="N21" s="249"/>
      <c r="O21" s="283"/>
      <c r="P21" s="279"/>
    </row>
    <row r="22" spans="1:16" s="284" customFormat="1">
      <c r="A22" s="279"/>
      <c r="B22" s="249"/>
      <c r="C22" s="249"/>
      <c r="D22" s="249"/>
      <c r="E22" s="249"/>
      <c r="F22" s="249"/>
      <c r="G22" s="1160" t="s">
        <v>495</v>
      </c>
      <c r="H22" s="1161"/>
      <c r="I22" s="1161"/>
      <c r="J22" s="1162"/>
      <c r="K22" s="285">
        <v>97.9</v>
      </c>
      <c r="L22" s="286">
        <v>97.3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802149</v>
      </c>
      <c r="L32" s="294">
        <v>23893</v>
      </c>
      <c r="M32" s="295">
        <v>34910</v>
      </c>
      <c r="N32" s="296">
        <v>-31.6</v>
      </c>
    </row>
    <row r="33" spans="1:16" ht="13.5" customHeight="1">
      <c r="A33" s="248"/>
      <c r="B33" s="244"/>
      <c r="C33" s="244"/>
      <c r="D33" s="244"/>
      <c r="E33" s="244"/>
      <c r="F33" s="244"/>
      <c r="G33" s="1151" t="s">
        <v>500</v>
      </c>
      <c r="H33" s="1152"/>
      <c r="I33" s="1152"/>
      <c r="J33" s="1153"/>
      <c r="K33" s="294" t="s">
        <v>485</v>
      </c>
      <c r="L33" s="294" t="s">
        <v>485</v>
      </c>
      <c r="M33" s="295" t="s">
        <v>485</v>
      </c>
      <c r="N33" s="296" t="s">
        <v>485</v>
      </c>
    </row>
    <row r="34" spans="1:16" ht="27" customHeight="1">
      <c r="A34" s="248"/>
      <c r="B34" s="244"/>
      <c r="C34" s="244"/>
      <c r="D34" s="244"/>
      <c r="E34" s="244"/>
      <c r="F34" s="244"/>
      <c r="G34" s="1151" t="s">
        <v>501</v>
      </c>
      <c r="H34" s="1152"/>
      <c r="I34" s="1152"/>
      <c r="J34" s="1153"/>
      <c r="K34" s="294" t="s">
        <v>485</v>
      </c>
      <c r="L34" s="294" t="s">
        <v>485</v>
      </c>
      <c r="M34" s="295" t="s">
        <v>485</v>
      </c>
      <c r="N34" s="296" t="s">
        <v>485</v>
      </c>
    </row>
    <row r="35" spans="1:16" ht="27" customHeight="1">
      <c r="A35" s="248"/>
      <c r="B35" s="244"/>
      <c r="C35" s="244"/>
      <c r="D35" s="244"/>
      <c r="E35" s="244"/>
      <c r="F35" s="244"/>
      <c r="G35" s="1151" t="s">
        <v>502</v>
      </c>
      <c r="H35" s="1152"/>
      <c r="I35" s="1152"/>
      <c r="J35" s="1153"/>
      <c r="K35" s="294">
        <v>529970</v>
      </c>
      <c r="L35" s="294">
        <v>15786</v>
      </c>
      <c r="M35" s="295">
        <v>14021</v>
      </c>
      <c r="N35" s="296">
        <v>12.6</v>
      </c>
    </row>
    <row r="36" spans="1:16" ht="27" customHeight="1">
      <c r="A36" s="248"/>
      <c r="B36" s="244"/>
      <c r="C36" s="244"/>
      <c r="D36" s="244"/>
      <c r="E36" s="244"/>
      <c r="F36" s="244"/>
      <c r="G36" s="1151" t="s">
        <v>503</v>
      </c>
      <c r="H36" s="1152"/>
      <c r="I36" s="1152"/>
      <c r="J36" s="1153"/>
      <c r="K36" s="294" t="s">
        <v>485</v>
      </c>
      <c r="L36" s="294" t="s">
        <v>485</v>
      </c>
      <c r="M36" s="295">
        <v>2867</v>
      </c>
      <c r="N36" s="296" t="s">
        <v>485</v>
      </c>
    </row>
    <row r="37" spans="1:16" ht="13.5" customHeight="1">
      <c r="A37" s="248"/>
      <c r="B37" s="244"/>
      <c r="C37" s="244"/>
      <c r="D37" s="244"/>
      <c r="E37" s="244"/>
      <c r="F37" s="244"/>
      <c r="G37" s="1151" t="s">
        <v>504</v>
      </c>
      <c r="H37" s="1152"/>
      <c r="I37" s="1152"/>
      <c r="J37" s="1153"/>
      <c r="K37" s="294" t="s">
        <v>485</v>
      </c>
      <c r="L37" s="294" t="s">
        <v>485</v>
      </c>
      <c r="M37" s="295">
        <v>917</v>
      </c>
      <c r="N37" s="296" t="s">
        <v>485</v>
      </c>
    </row>
    <row r="38" spans="1:16" ht="27" customHeight="1">
      <c r="A38" s="248"/>
      <c r="B38" s="244"/>
      <c r="C38" s="244"/>
      <c r="D38" s="244"/>
      <c r="E38" s="244"/>
      <c r="F38" s="244"/>
      <c r="G38" s="1154" t="s">
        <v>505</v>
      </c>
      <c r="H38" s="1155"/>
      <c r="I38" s="1155"/>
      <c r="J38" s="1156"/>
      <c r="K38" s="297" t="s">
        <v>485</v>
      </c>
      <c r="L38" s="297" t="s">
        <v>485</v>
      </c>
      <c r="M38" s="298">
        <v>2</v>
      </c>
      <c r="N38" s="299" t="s">
        <v>485</v>
      </c>
      <c r="O38" s="293"/>
    </row>
    <row r="39" spans="1:16">
      <c r="A39" s="248"/>
      <c r="B39" s="244"/>
      <c r="C39" s="244"/>
      <c r="D39" s="244"/>
      <c r="E39" s="244"/>
      <c r="F39" s="244"/>
      <c r="G39" s="1154" t="s">
        <v>506</v>
      </c>
      <c r="H39" s="1155"/>
      <c r="I39" s="1155"/>
      <c r="J39" s="1156"/>
      <c r="K39" s="300">
        <v>-36609</v>
      </c>
      <c r="L39" s="300">
        <v>-1090</v>
      </c>
      <c r="M39" s="301">
        <v>-3077</v>
      </c>
      <c r="N39" s="302">
        <v>-64.599999999999994</v>
      </c>
      <c r="O39" s="293"/>
    </row>
    <row r="40" spans="1:16" ht="27" customHeight="1">
      <c r="A40" s="248"/>
      <c r="B40" s="244"/>
      <c r="C40" s="244"/>
      <c r="D40" s="244"/>
      <c r="E40" s="244"/>
      <c r="F40" s="244"/>
      <c r="G40" s="1151" t="s">
        <v>507</v>
      </c>
      <c r="H40" s="1152"/>
      <c r="I40" s="1152"/>
      <c r="J40" s="1153"/>
      <c r="K40" s="300">
        <v>-757288</v>
      </c>
      <c r="L40" s="300">
        <v>-22556</v>
      </c>
      <c r="M40" s="301">
        <v>-35137</v>
      </c>
      <c r="N40" s="302">
        <v>-35.799999999999997</v>
      </c>
      <c r="O40" s="293"/>
    </row>
    <row r="41" spans="1:16">
      <c r="A41" s="248"/>
      <c r="B41" s="244"/>
      <c r="C41" s="244"/>
      <c r="D41" s="244"/>
      <c r="E41" s="244"/>
      <c r="F41" s="244"/>
      <c r="G41" s="1157" t="s">
        <v>277</v>
      </c>
      <c r="H41" s="1158"/>
      <c r="I41" s="1158"/>
      <c r="J41" s="1159"/>
      <c r="K41" s="294">
        <v>538222</v>
      </c>
      <c r="L41" s="300">
        <v>16031</v>
      </c>
      <c r="M41" s="301">
        <v>14503</v>
      </c>
      <c r="N41" s="302">
        <v>10.5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853928</v>
      </c>
      <c r="J51" s="320">
        <v>24986</v>
      </c>
      <c r="K51" s="321">
        <v>-45.5</v>
      </c>
      <c r="L51" s="322">
        <v>42839</v>
      </c>
      <c r="M51" s="323">
        <v>-13.3</v>
      </c>
      <c r="N51" s="324">
        <v>-32.200000000000003</v>
      </c>
    </row>
    <row r="52" spans="1:14">
      <c r="A52" s="248"/>
      <c r="B52" s="244"/>
      <c r="C52" s="244"/>
      <c r="D52" s="244"/>
      <c r="E52" s="244"/>
      <c r="F52" s="244"/>
      <c r="G52" s="325"/>
      <c r="H52" s="326" t="s">
        <v>518</v>
      </c>
      <c r="I52" s="327">
        <v>585676</v>
      </c>
      <c r="J52" s="328">
        <v>17137</v>
      </c>
      <c r="K52" s="329">
        <v>-38.9</v>
      </c>
      <c r="L52" s="330">
        <v>22027</v>
      </c>
      <c r="M52" s="331">
        <v>-17.100000000000001</v>
      </c>
      <c r="N52" s="332">
        <v>-21.8</v>
      </c>
    </row>
    <row r="53" spans="1:14">
      <c r="A53" s="248"/>
      <c r="B53" s="244"/>
      <c r="C53" s="244"/>
      <c r="D53" s="244"/>
      <c r="E53" s="244"/>
      <c r="F53" s="244"/>
      <c r="G53" s="310" t="s">
        <v>519</v>
      </c>
      <c r="H53" s="311"/>
      <c r="I53" s="319">
        <v>1188526</v>
      </c>
      <c r="J53" s="320">
        <v>34739</v>
      </c>
      <c r="K53" s="321">
        <v>39</v>
      </c>
      <c r="L53" s="322">
        <v>46819</v>
      </c>
      <c r="M53" s="323">
        <v>9.3000000000000007</v>
      </c>
      <c r="N53" s="324">
        <v>29.7</v>
      </c>
    </row>
    <row r="54" spans="1:14">
      <c r="A54" s="248"/>
      <c r="B54" s="244"/>
      <c r="C54" s="244"/>
      <c r="D54" s="244"/>
      <c r="E54" s="244"/>
      <c r="F54" s="244"/>
      <c r="G54" s="325"/>
      <c r="H54" s="326" t="s">
        <v>518</v>
      </c>
      <c r="I54" s="327">
        <v>732142</v>
      </c>
      <c r="J54" s="328">
        <v>21400</v>
      </c>
      <c r="K54" s="329">
        <v>24.9</v>
      </c>
      <c r="L54" s="330">
        <v>24121</v>
      </c>
      <c r="M54" s="331">
        <v>9.5</v>
      </c>
      <c r="N54" s="332">
        <v>15.4</v>
      </c>
    </row>
    <row r="55" spans="1:14">
      <c r="A55" s="248"/>
      <c r="B55" s="244"/>
      <c r="C55" s="244"/>
      <c r="D55" s="244"/>
      <c r="E55" s="244"/>
      <c r="F55" s="244"/>
      <c r="G55" s="310" t="s">
        <v>520</v>
      </c>
      <c r="H55" s="311"/>
      <c r="I55" s="319">
        <v>2396998</v>
      </c>
      <c r="J55" s="320">
        <v>70248</v>
      </c>
      <c r="K55" s="321">
        <v>102.2</v>
      </c>
      <c r="L55" s="322">
        <v>53270</v>
      </c>
      <c r="M55" s="323">
        <v>13.8</v>
      </c>
      <c r="N55" s="324">
        <v>88.4</v>
      </c>
    </row>
    <row r="56" spans="1:14">
      <c r="A56" s="248"/>
      <c r="B56" s="244"/>
      <c r="C56" s="244"/>
      <c r="D56" s="244"/>
      <c r="E56" s="244"/>
      <c r="F56" s="244"/>
      <c r="G56" s="325"/>
      <c r="H56" s="326" t="s">
        <v>518</v>
      </c>
      <c r="I56" s="327">
        <v>985398</v>
      </c>
      <c r="J56" s="328">
        <v>28879</v>
      </c>
      <c r="K56" s="329">
        <v>34.9</v>
      </c>
      <c r="L56" s="330">
        <v>24316</v>
      </c>
      <c r="M56" s="331">
        <v>0.8</v>
      </c>
      <c r="N56" s="332">
        <v>34.1</v>
      </c>
    </row>
    <row r="57" spans="1:14">
      <c r="A57" s="248"/>
      <c r="B57" s="244"/>
      <c r="C57" s="244"/>
      <c r="D57" s="244"/>
      <c r="E57" s="244"/>
      <c r="F57" s="244"/>
      <c r="G57" s="310" t="s">
        <v>521</v>
      </c>
      <c r="H57" s="311"/>
      <c r="I57" s="319">
        <v>1918456</v>
      </c>
      <c r="J57" s="320">
        <v>56803</v>
      </c>
      <c r="K57" s="321">
        <v>-19.100000000000001</v>
      </c>
      <c r="L57" s="322">
        <v>53292</v>
      </c>
      <c r="M57" s="323">
        <v>0</v>
      </c>
      <c r="N57" s="324">
        <v>-19.100000000000001</v>
      </c>
    </row>
    <row r="58" spans="1:14">
      <c r="A58" s="248"/>
      <c r="B58" s="244"/>
      <c r="C58" s="244"/>
      <c r="D58" s="244"/>
      <c r="E58" s="244"/>
      <c r="F58" s="244"/>
      <c r="G58" s="325"/>
      <c r="H58" s="326" t="s">
        <v>518</v>
      </c>
      <c r="I58" s="327">
        <v>932891</v>
      </c>
      <c r="J58" s="328">
        <v>27622</v>
      </c>
      <c r="K58" s="329">
        <v>-4.4000000000000004</v>
      </c>
      <c r="L58" s="330">
        <v>28900</v>
      </c>
      <c r="M58" s="331">
        <v>18.899999999999999</v>
      </c>
      <c r="N58" s="332">
        <v>-23.3</v>
      </c>
    </row>
    <row r="59" spans="1:14">
      <c r="A59" s="248"/>
      <c r="B59" s="244"/>
      <c r="C59" s="244"/>
      <c r="D59" s="244"/>
      <c r="E59" s="244"/>
      <c r="F59" s="244"/>
      <c r="G59" s="310" t="s">
        <v>522</v>
      </c>
      <c r="H59" s="311"/>
      <c r="I59" s="319">
        <v>1478643</v>
      </c>
      <c r="J59" s="320">
        <v>44043</v>
      </c>
      <c r="K59" s="321">
        <v>-22.5</v>
      </c>
      <c r="L59" s="322">
        <v>56894</v>
      </c>
      <c r="M59" s="323">
        <v>6.8</v>
      </c>
      <c r="N59" s="324">
        <v>-29.3</v>
      </c>
    </row>
    <row r="60" spans="1:14">
      <c r="A60" s="248"/>
      <c r="B60" s="244"/>
      <c r="C60" s="244"/>
      <c r="D60" s="244"/>
      <c r="E60" s="244"/>
      <c r="F60" s="244"/>
      <c r="G60" s="325"/>
      <c r="H60" s="326" t="s">
        <v>518</v>
      </c>
      <c r="I60" s="333">
        <v>905872</v>
      </c>
      <c r="J60" s="328">
        <v>26982</v>
      </c>
      <c r="K60" s="329">
        <v>-2.2999999999999998</v>
      </c>
      <c r="L60" s="330">
        <v>32548</v>
      </c>
      <c r="M60" s="331">
        <v>12.6</v>
      </c>
      <c r="N60" s="332">
        <v>-14.9</v>
      </c>
    </row>
    <row r="61" spans="1:14">
      <c r="A61" s="248"/>
      <c r="B61" s="244"/>
      <c r="C61" s="244"/>
      <c r="D61" s="244"/>
      <c r="E61" s="244"/>
      <c r="F61" s="244"/>
      <c r="G61" s="310" t="s">
        <v>523</v>
      </c>
      <c r="H61" s="334"/>
      <c r="I61" s="335">
        <v>1567310</v>
      </c>
      <c r="J61" s="336">
        <v>46164</v>
      </c>
      <c r="K61" s="337">
        <v>10.8</v>
      </c>
      <c r="L61" s="338">
        <v>50623</v>
      </c>
      <c r="M61" s="339">
        <v>3.3</v>
      </c>
      <c r="N61" s="324">
        <v>7.5</v>
      </c>
    </row>
    <row r="62" spans="1:14">
      <c r="A62" s="248"/>
      <c r="B62" s="244"/>
      <c r="C62" s="244"/>
      <c r="D62" s="244"/>
      <c r="E62" s="244"/>
      <c r="F62" s="244"/>
      <c r="G62" s="325"/>
      <c r="H62" s="326" t="s">
        <v>518</v>
      </c>
      <c r="I62" s="327">
        <v>828396</v>
      </c>
      <c r="J62" s="328">
        <v>24404</v>
      </c>
      <c r="K62" s="329">
        <v>2.8</v>
      </c>
      <c r="L62" s="330">
        <v>26382</v>
      </c>
      <c r="M62" s="331">
        <v>4.9000000000000004</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20.84</v>
      </c>
      <c r="G47" s="12">
        <v>24.2</v>
      </c>
      <c r="H47" s="12">
        <v>27.09</v>
      </c>
      <c r="I47" s="12">
        <v>26.87</v>
      </c>
      <c r="J47" s="13">
        <v>25.36</v>
      </c>
    </row>
    <row r="48" spans="2:10" ht="57.75" customHeight="1">
      <c r="B48" s="14"/>
      <c r="C48" s="1171" t="s">
        <v>4</v>
      </c>
      <c r="D48" s="1171"/>
      <c r="E48" s="1172"/>
      <c r="F48" s="15">
        <v>6.05</v>
      </c>
      <c r="G48" s="16">
        <v>6.09</v>
      </c>
      <c r="H48" s="16">
        <v>5.36</v>
      </c>
      <c r="I48" s="16">
        <v>5.86</v>
      </c>
      <c r="J48" s="17">
        <v>6.96</v>
      </c>
    </row>
    <row r="49" spans="2:10" ht="57.75" customHeight="1" thickBot="1">
      <c r="B49" s="18"/>
      <c r="C49" s="1173" t="s">
        <v>5</v>
      </c>
      <c r="D49" s="1173"/>
      <c r="E49" s="1174"/>
      <c r="F49" s="19">
        <v>2.04</v>
      </c>
      <c r="G49" s="20" t="s">
        <v>530</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2017-05-24T08:38:08Z</cp:lastPrinted>
  <dcterms:created xsi:type="dcterms:W3CDTF">2017-02-15T16:34:22Z</dcterms:created>
  <dcterms:modified xsi:type="dcterms:W3CDTF">2017-05-26T09:16:05Z</dcterms:modified>
</cp:coreProperties>
</file>