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7" i="11" l="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<sst xmlns="http://schemas.openxmlformats.org/spreadsheetml/2006/main" count="1042" uniqueCount="563">
  <si>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</si>
  <si>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</si>
  <si>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</si>
  <si>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</si>
  <si>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</si>
  <si>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</si>
  <si>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</si>
  <si>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</si>
  <si>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</si>
  <si>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</si>
  <si>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</si>
  <si>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</si>
  <si>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</si>
  <si>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</si>
  <si>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</si>
  <si>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</si>
  <si>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</si>
  <si>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</si>
  <si>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</si>
  <si>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</si>
  <si>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</si>
  <si>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</si>
  <si>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</si>
  <si>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</si>
  <si>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</si>
  <si>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</si>
  <si>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</si>
  <si>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</si>
  <si>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</si>
  <si>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</si>
  <si>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</si>
  <si>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</si>
  <si>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</si>
  <si>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</si>
  <si>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</si>
  <si>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</si>
  <si>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</si>
  <si>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</si>
  <si>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</si>
  <si>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</si>
  <si>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</si>
  <si>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</si>
  <si>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</si>
  <si>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</si>
  <si>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</si>
  <si>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</si>
  <si>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</si>
  <si>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</si>
  <si>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</si>
  <si>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</si>
  <si>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</si>
  <si>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</si>
  <si>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</si>
  <si>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</si>
  <si>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</si>
  <si>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</si>
  <si>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</si>
  <si>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</si>
  <si>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</si>
  <si>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</si>
  <si>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</si>
  <si>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</si>
  <si>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</si>
  <si>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</si>
  <si>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</si>
  <si>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</si>
  <si>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</si>
  <si>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</si>
  <si>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</si>
  <si>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</si>
  <si>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</si>
  <si>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</si>
  <si>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</si>
  <si>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</si>
  <si>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</si>
  <si>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</si>
  <si>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</si>
  <si>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</si>
  <si>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</si>
  <si>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</si>
  <si>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</si>
  <si>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</si>
  <si>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</si>
  <si>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</si>
  <si>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</si>
  <si>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</si>
  <si>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</si>
  <si>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</si>
  <si>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</si>
  <si>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</si>
  <si>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</si>
  <si>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</si>
  <si>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</si>
  <si>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</si>
  <si>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</si>
  <si>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</si>
  <si>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</si>
  <si>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</si>
  <si>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</si>
  <si>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</si>
  <si>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</si>
  <si>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</si>
  <si>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</si>
  <si>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</si>
  <si>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</si>
  <si>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</si>
  <si>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</si>
  <si>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</si>
  <si>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</si>
  <si>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</si>
  <si>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</si>
  <si>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</si>
  <si>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</si>
  <si>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</si>
  <si>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</si>
  <si>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</si>
  <si>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</si>
  <si>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</si>
  <si>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</si>
  <si>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</si>
  <si>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</si>
  <si>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</si>
  <si>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</si>
  <si>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</si>
  <si>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</si>
  <si>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</si>
  <si>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</si>
  <si>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</si>
  <si>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</si>
  <si>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</si>
  <si>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</si>
  <si>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</si>
  <si>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</si>
  <si>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</si>
  <si>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</si>
  <si>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</si>
  <si>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</si>
  <si>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</si>
  <si>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</si>
  <si>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</si>
  <si>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</si>
  <si>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</si>
  <si>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</si>
  <si>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</si>
  <si>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</si>
  <si>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</si>
  <si>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</si>
  <si>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</si>
  <si>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</si>
  <si>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</si>
  <si>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</si>
  <si>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</si>
  <si>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</si>
  <si>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</si>
  <si>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</si>
  <si>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</si>
  <si>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</si>
  <si>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</si>
  <si>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</si>
  <si>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</si>
  <si>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</si>
  <si>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</si>
  <si>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</si>
  <si>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</si>
  <si>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</si>
  <si>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</si>
  <si>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</si>
  <si>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</si>
  <si>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</si>
  <si>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</si>
  <si>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</si>
  <si>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</si>
  <si>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</si>
  <si>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</si>
  <si>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</si>
  <si>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</si>
  <si>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</si>
  <si>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</si>
  <si>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</si>
  <si>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</si>
  <si>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</si>
  <si>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</si>
  <si>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</si>
  <si>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</si>
  <si>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</si>
  <si>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</si>
  <si>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</si>
  <si>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</si>
  <si>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</si>
  <si>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</si>
  <si>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</si>
  <si>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</si>
  <si>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</si>
  <si>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</si>
  <si>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茨城県大洗町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</si>
  <si>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</si>
  <si>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</si>
  <si>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</si>
  <si>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</si>
  <si>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</si>
  <si>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</si>
  <si>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</si>
  <si>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</si>
  <si>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</si>
  <si>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</si>
  <si>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</si>
  <si>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</si>
  <si>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</si>
  <si>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</si>
  <si>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</si>
  <si>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</si>
  <si>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</si>
  <si>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</si>
  <si>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</si>
  <si>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</si>
  <si>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</si>
  <si>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</si>
  <si>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</si>
  <si>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</si>
  <si>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</si>
  <si>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</si>
  <si>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</si>
  <si>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</si>
  <si>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</si>
  <si>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</si>
  <si>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</si>
  <si>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</si>
  <si>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</si>
  <si>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</si>
  <si>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</si>
  <si>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</si>
  <si>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</si>
  <si>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</si>
  <si>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</si>
  <si>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</si>
  <si>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</si>
  <si>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</si>
  <si>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</si>
  <si>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</si>
  <si>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</si>
  <si>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</si>
  <si>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</si>
  <si>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</si>
  <si>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</si>
  <si>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</si>
  <si>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</si>
  <si>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</si>
  <si>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</si>
  <si>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</si>
  <si>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</si>
  <si>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</si>
  <si>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</si>
  <si>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</si>
  <si>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</si>
  <si>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</si>
  <si>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</si>
  <si>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</si>
  <si>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</si>
  <si>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</si>
  <si>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</si>
  <si>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</si>
  <si>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</si>
  <si>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</si>
  <si>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</si>
  <si>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</si>
  <si>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</si>
  <si>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</si>
  <si>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</si>
  <si>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</si>
  <si>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</si>
  <si>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</si>
  <si>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</si>
  <si>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</si>
  <si>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</si>
  <si>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</si>
  <si>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</si>
  <si>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</si>
  <si>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</si>
  <si>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</si>
  <si>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</si>
  <si>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</si>
  <si>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</si>
  <si>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</si>
  <si>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</si>
  <si>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</si>
  <si>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</si>
  <si>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</si>
  <si>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</si>
  <si>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</si>
  <si>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</si>
  <si>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</si>
  <si>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</si>
  <si>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</si>
  <si>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</si>
  <si>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</si>
  <si>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</si>
  <si>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</si>
  <si>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</si>
  <si>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</si>
  <si>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</si>
  <si>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</si>
  <si>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</si>
  <si>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</si>
  <si>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</si>
  <si>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</si>
  <si>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</si>
  <si>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</si>
  <si>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</si>
  <si>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</si>
  <si>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</si>
  <si>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市場</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</si>
  <si>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</si>
  <si>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</si>
  <si>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</si>
  <si>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</si>
  <si>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</si>
  <si>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</si>
  <si>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</si>
  <si>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</si>
  <si>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</si>
  <si>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</si>
  <si>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</si>
  <si>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</si>
  <si>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</si>
  <si>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</si>
  <si>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</si>
  <si>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</si>
  <si>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</si>
  <si>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</si>
  <si>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</si>
  <si>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</si>
  <si>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</si>
  <si>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</si>
  <si>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</si>
  <si>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</si>
  <si>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</si>
  <si>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</si>
  <si>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</si>
  <si>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</si>
  <si>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</si>
  <si>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</si>
  <si>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</si>
  <si>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茨城県大洗町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</si>
  <si>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</si>
  <si>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</si>
  <si>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</si>
  <si>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</si>
  <si>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</si>
  <si>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</si>
  <si>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</si>
  <si>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</si>
  <si>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</si>
  <si>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</si>
  <si>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</si>
  <si>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</si>
  <si>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</si>
  <si>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</si>
  <si>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</si>
  <si>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</si>
  <si>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</si>
  <si>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</si>
  <si>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</si>
  <si>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</si>
  <si>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</si>
  <si>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</si>
  <si>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</si>
  <si>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</si>
  <si>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</si>
  <si>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</si>
  <si>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</si>
  <si>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</si>
  <si>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</si>
  <si>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</si>
  <si>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</si>
  <si>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</si>
  <si>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</si>
  <si>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</si>
  <si>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</si>
  <si>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</si>
  <si>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</si>
  <si>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</si>
  <si>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</si>
  <si>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</si>
  <si>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</si>
  <si>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</si>
  <si>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</si>
  <si>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</si>
  <si>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</si>
  <si>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</si>
  <si>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</si>
  <si>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</si>
  <si>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</si>
  <si>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</si>
  <si>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</si>
  <si>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</si>
  <si>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</si>
  <si>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</si>
  <si>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</si>
  <si>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</si>
  <si>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</si>
  <si>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</si>
  <si>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</si>
  <si>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</si>
  <si>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</si>
  <si>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</si>
  <si>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</si>
  <si>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</si>
  <si>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</si>
  <si>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</si>
  <si>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</si>
  <si>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</si>
  <si>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</si>
  <si>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</si>
  <si>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</si>
  <si>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</si>
  <si>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</si>
  <si>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</si>
  <si>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</si>
  <si>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</si>
  <si>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</si>
  <si>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</si>
  <si>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</si>
  <si>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</si>
  <si>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</si>
  <si>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</si>
  <si>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</si>
  <si>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</si>
  <si>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</si>
  <si>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</si>
  <si>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</si>
  <si>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</si>
  <si>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</si>
  <si>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</si>
  <si>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</si>
  <si>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</si>
  <si>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</si>
  <si>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</si>
  <si>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</si>
  <si>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</si>
  <si>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</si>
  <si>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</si>
  <si>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</si>
  <si>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</si>
  <si>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</si>
  <si>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</si>
  <si>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</si>
  <si>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</si>
  <si>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</si>
  <si>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</si>
  <si>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</si>
  <si>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</si>
  <si>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</si>
  <si>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</si>
  <si>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</si>
  <si>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</si>
  <si>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</si>
  <si>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</si>
  <si>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</si>
  <si>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</si>
  <si>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</si>
  <si>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</si>
  <si>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</si>
  <si>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</si>
  <si>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</si>
  <si>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</si>
  <si>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</si>
  <si>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</si>
  <si>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</si>
  <si>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</si>
  <si>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</si>
  <si>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</si>
  <si>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</si>
  <si>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</si>
  <si>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</si>
  <si>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</si>
  <si>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</si>
  <si>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</si>
  <si>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</si>
  <si>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</si>
  <si>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</si>
  <si>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</si>
  <si>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</si>
  <si>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</si>
  <si>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</si>
  <si>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</si>
  <si>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</si>
  <si>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</si>
  <si>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</si>
  <si>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</si>
  <si>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</si>
  <si>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</si>
  <si>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</si>
  <si>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</si>
  <si>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</si>
  <si>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</si>
  <si>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</si>
  <si>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</si>
  <si>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</si>
  <si>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</si>
  <si>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</si>
  <si>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</si>
  <si>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</si>
  <si>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</si>
  <si>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</si>
  <si>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</si>
  <si>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</si>
  <si>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</si>
  <si>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</si>
  <si>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</si>
  <si>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</si>
  <si>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</si>
  <si>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</si>
  <si>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</si>
  <si>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</si>
  <si>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</si>
  <si>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</si>
  <si>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</si>
  <si>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</si>
  <si>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</si>
  <si>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</si>
  <si>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</si>
  <si>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</si>
  <si>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</si>
  <si>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</si>
  <si>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</si>
  <si>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</si>
  <si>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4.98</t>
  </si>
  <si>
    <t>▲ 1.59</t>
  </si>
  <si>
    <t>一般会計</t>
  </si>
  <si>
    <t>水道事業会計</t>
  </si>
  <si>
    <t>介護保険特別会計</t>
  </si>
  <si>
    <t>国民健康保険特別会計</t>
  </si>
  <si>
    <t>▲ 0.28</t>
  </si>
  <si>
    <t>▲ 0.30</t>
  </si>
  <si>
    <t>公共下水道事業特別会計</t>
  </si>
  <si>
    <t>東茨城郡内町村及び一部事務組合公平委員会特別会計</t>
  </si>
  <si>
    <t>地方卸売市場事業特別会計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</si>
  <si>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</si>
  <si>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</si>
  <si>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</si>
  <si>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</si>
  <si>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</si>
  <si>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茨城県租税管理機構</t>
    <rPh sb="0" eb="3">
      <t>イバラキケン</t>
    </rPh>
    <rPh sb="3" eb="5">
      <t>ソゼイ</t>
    </rPh>
    <rPh sb="5" eb="7">
      <t>カンリ</t>
    </rPh>
    <rPh sb="7" eb="9">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</si>
  <si>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</si>
  <si>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カイケイ</t>
    </rPh>
    <phoneticPr fontId="2"/>
  </si>
  <si>
    <t>大洗，鉾田，水戸環境組合</t>
    <rPh sb="0" eb="2">
      <t>オオアライ</t>
    </rPh>
    <rPh sb="3" eb="5">
      <t>ホコタ</t>
    </rPh>
    <rPh sb="6" eb="8">
      <t>ミト</t>
    </rPh>
    <rPh sb="8" eb="10">
      <t>カンキョウ</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</si>
  <si>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</si>
  <si>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</si>
  <si>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</si>
  <si>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</si>
  <si>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</si>
  <si>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</si>
  <si>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</si>
  <si>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</si>
  <si>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</si>
  <si>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</si>
  <si>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</si>
  <si>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</si>
  <si>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</si>
  <si>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</si>
  <si>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</si>
  <si>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</si>
  <si>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実質公債費比率については，類似団体と比較して過去5年間低い状態となっているが，将来負担比率については26年度からの統合小学校建設事業や役場庁舎耐震改修事業等の大規模
事業の新規借入れが増えたことにより地方債残高が増えたため上昇したと考えられる。今後数年間はこれらの関連事業の継続もあることから更なる上昇が見込まれるため，その他の地方債
の発行を抑制し急激な比率の上昇を抑える必要がある。</t>
    <rPh sb="1" eb="3">
      <t>ジッシツ</t>
    </rPh>
    <rPh sb="3" eb="5">
      <t>コウサイ</t>
    </rPh>
    <rPh sb="5" eb="6">
      <t>ヒ</t>
    </rPh>
    <rPh sb="6" eb="8">
      <t>ヒリツ</t>
    </rPh>
    <rPh sb="14" eb="16">
      <t>ルイジ</t>
    </rPh>
    <rPh sb="16" eb="18">
      <t>ダンタイ</t>
    </rPh>
    <rPh sb="19" eb="21">
      <t>ヒカク</t>
    </rPh>
    <rPh sb="23" eb="25">
      <t>カコ</t>
    </rPh>
    <rPh sb="26" eb="28">
      <t>ネンカン</t>
    </rPh>
    <rPh sb="28" eb="29">
      <t>ヒク</t>
    </rPh>
    <rPh sb="30" eb="32">
      <t>ジョウタイ</t>
    </rPh>
    <rPh sb="40" eb="42">
      <t>ショウライ</t>
    </rPh>
    <rPh sb="42" eb="44">
      <t>フタン</t>
    </rPh>
    <rPh sb="44" eb="46">
      <t>ヒリツ</t>
    </rPh>
    <rPh sb="53" eb="55">
      <t>ネンド</t>
    </rPh>
    <rPh sb="58" eb="60">
      <t>トウゴウ</t>
    </rPh>
    <rPh sb="60" eb="63">
      <t>ショウガッコウ</t>
    </rPh>
    <rPh sb="63" eb="65">
      <t>ケンセツ</t>
    </rPh>
    <rPh sb="65" eb="67">
      <t>ジギョウ</t>
    </rPh>
    <rPh sb="68" eb="70">
      <t>ヤクバ</t>
    </rPh>
    <rPh sb="70" eb="72">
      <t>チョウシャ</t>
    </rPh>
    <rPh sb="72" eb="74">
      <t>タイシン</t>
    </rPh>
    <rPh sb="74" eb="76">
      <t>カイシュウ</t>
    </rPh>
    <rPh sb="76" eb="78">
      <t>ジギョウ</t>
    </rPh>
    <rPh sb="78" eb="79">
      <t>トウ</t>
    </rPh>
    <rPh sb="80" eb="83">
      <t>ダイキボ</t>
    </rPh>
    <rPh sb="84" eb="86">
      <t>ジギョウ</t>
    </rPh>
    <rPh sb="87" eb="89">
      <t>シンキ</t>
    </rPh>
    <rPh sb="89" eb="90">
      <t>カ</t>
    </rPh>
    <rPh sb="90" eb="91">
      <t>イ</t>
    </rPh>
    <rPh sb="93" eb="94">
      <t>フ</t>
    </rPh>
    <rPh sb="101" eb="104">
      <t>チホウサイ</t>
    </rPh>
    <rPh sb="104" eb="106">
      <t>ザンダカ</t>
    </rPh>
    <rPh sb="107" eb="108">
      <t>フ</t>
    </rPh>
    <rPh sb="112" eb="114">
      <t>ジョウショウ</t>
    </rPh>
    <rPh sb="117" eb="118">
      <t>カンガ</t>
    </rPh>
    <rPh sb="123" eb="125">
      <t>コンゴ</t>
    </rPh>
    <rPh sb="125" eb="128">
      <t>スウネンカン</t>
    </rPh>
    <rPh sb="133" eb="135">
      <t>カンレン</t>
    </rPh>
    <rPh sb="135" eb="137">
      <t>ジギョウ</t>
    </rPh>
    <rPh sb="138" eb="140">
      <t>ケイゾク</t>
    </rPh>
    <rPh sb="147" eb="148">
      <t>サラ</t>
    </rPh>
    <rPh sb="150" eb="152">
      <t>ジョウショウ</t>
    </rPh>
    <rPh sb="153" eb="155">
      <t>ミコ</t>
    </rPh>
    <rPh sb="163" eb="164">
      <t>タ</t>
    </rPh>
    <rPh sb="165" eb="168">
      <t>チホウサイ</t>
    </rPh>
    <rPh sb="170" eb="172">
      <t>ハッコウ</t>
    </rPh>
    <rPh sb="173" eb="175">
      <t>ヨクセイ</t>
    </rPh>
    <rPh sb="176" eb="178">
      <t>キュウゲキ</t>
    </rPh>
    <rPh sb="179" eb="181">
      <t>ヒリツ</t>
    </rPh>
    <rPh sb="182" eb="184">
      <t>ジョウショウ</t>
    </rPh>
    <rPh sb="185" eb="186">
      <t>オサ</t>
    </rPh>
    <rPh sb="188" eb="19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</si>
</sst>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129005</c:v>
                </c:pt>
                <c:pt idx="1">
                  <c:v>86150</c:v>
                </c:pt>
                <c:pt idx="2">
                  <c:v>88139</c:v>
                </c:pt>
                <c:pt idx="3">
                  <c:v>198462</c:v>
                </c:pt>
                <c:pt idx="4">
                  <c:v>214242</c:v>
                </c:pt>
              </c:numCache>
            </c:numRef>
          </c:val>
          <c:smooth val="0"/>
        </c:ser>
        <c:dLbls>
          <c:showLegendKey val="0"/>
          <c:showVal val="0"/>
          <c:showCatName val="0"/>
          <c:showSerName val="0"/>
          <c:showPercent val="0"/>
          <c:showBubbleSize val="0"/>
        </c:dLbls>
        <c:marker val="1"/>
        <c:smooth val="0"/>
        <c:axId val="98840960"/>
        <c:axId val="98842880"/>
      </c:lineChart>
      <c:catAx>
        <c:axId val="98840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42880"/>
        <c:crosses val="autoZero"/>
        <c:auto val="1"/>
        <c:lblAlgn val="ctr"/>
        <c:lblOffset val="100"/>
        <c:tickLblSkip val="1"/>
        <c:tickMarkSkip val="1"/>
        <c:noMultiLvlLbl val="0"/>
      </c:catAx>
      <c:valAx>
        <c:axId val="988428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4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9.6999999999999993</c:v>
                </c:pt>
                <c:pt idx="1">
                  <c:v>10.57</c:v>
                </c:pt>
                <c:pt idx="2">
                  <c:v>5.47</c:v>
                </c:pt>
                <c:pt idx="3">
                  <c:v>11.97</c:v>
                </c:pt>
                <c:pt idx="4">
                  <c:v>10.14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9.1999999999999993</c:v>
                </c:pt>
                <c:pt idx="1">
                  <c:v>9.4600000000000009</c:v>
                </c:pt>
                <c:pt idx="2">
                  <c:v>9.36</c:v>
                </c:pt>
                <c:pt idx="3">
                  <c:v>9.3699999999999992</c:v>
                </c:pt>
                <c:pt idx="4">
                  <c:v>9.18</c:v>
                </c:pt>
              </c:numCache>
            </c:numRef>
          </c:val>
        </c:ser>
        <c:dLbls>
          <c:showLegendKey val="0"/>
          <c:showVal val="0"/>
          <c:showCatName val="0"/>
          <c:showSerName val="0"/>
          <c:showPercent val="0"/>
          <c:showBubbleSize val="0"/>
        </c:dLbls>
        <c:gapWidth val="250"/>
        <c:overlap val="100"/>
        <c:axId val="98709504"/>
        <c:axId val="9871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2.17</c:v>
                </c:pt>
                <c:pt idx="1">
                  <c:v>0.43</c:v>
                </c:pt>
                <c:pt idx="2">
                  <c:v>-4.9800000000000004</c:v>
                </c:pt>
                <c:pt idx="3">
                  <c:v>6.5</c:v>
                </c:pt>
                <c:pt idx="4">
                  <c:v>-1.59</c:v>
                </c:pt>
              </c:numCache>
            </c:numRef>
          </c:val>
          <c:smooth val="0"/>
        </c:ser>
        <c:dLbls>
          <c:showLegendKey val="0"/>
          <c:showVal val="0"/>
          <c:showCatName val="0"/>
          <c:showSerName val="0"/>
          <c:showPercent val="0"/>
          <c:showBubbleSize val="0"/>
        </c:dLbls>
        <c:marker val="1"/>
        <c:smooth val="0"/>
        <c:axId val="98709504"/>
        <c:axId val="98711424"/>
      </c:lineChart>
      <c:catAx>
        <c:axId val="987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11424"/>
        <c:crosses val="autoZero"/>
        <c:auto val="1"/>
        <c:lblAlgn val="ctr"/>
        <c:lblOffset val="100"/>
        <c:tickLblSkip val="1"/>
        <c:tickMarkSkip val="1"/>
        <c:noMultiLvlLbl val="0"/>
      </c:catAx>
      <c:valAx>
        <c:axId val="9871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0.16</c:v>
                </c:pt>
                <c:pt idx="4">
                  <c:v>#N/A</c:v>
                </c:pt>
                <c:pt idx="5">
                  <c:v>0.1</c:v>
                </c:pt>
                <c:pt idx="6">
                  <c:v>#N/A</c:v>
                </c:pt>
                <c:pt idx="7">
                  <c:v>0.13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0.03</c:v>
                </c:pt>
                <c:pt idx="6">
                  <c:v>#N/A</c:v>
                </c:pt>
                <c:pt idx="7">
                  <c:v>0.02</c:v>
                </c:pt>
                <c:pt idx="8">
                  <c:v>#N/A</c:v>
                </c:pt>
                <c:pt idx="9">
                  <c:v>0.02</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0.05</c:v>
                </c:pt>
                <c:pt idx="8">
                  <c:v>#N/A</c:v>
                </c:pt>
                <c:pt idx="9">
                  <c:v>0.06</c:v>
                </c:pt>
              </c:numCache>
            </c:numRef>
          </c:val>
        </c:ser>
        <c:ser>
          <c:idx val="4"/>
          <c:order val="4"/>
          <c:tx>
            <c:strRef>
              <c:f>データシート!$A$31</c:f>
              <c:strCache>
                <c:ptCount val="1"/>
                <c:pt idx="0">
                  <c:v>東茨城郡内町村及び一部事務組合公平委員会特別会計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0.05</c:v>
                </c:pt>
                <c:pt idx="6">
                  <c:v>#N/A</c:v>
                </c:pt>
                <c:pt idx="7">
                  <c:v>0.08</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0.44</c:v>
                </c:pt>
                <c:pt idx="2">
                  <c:v>#N/A</c:v>
                </c:pt>
                <c:pt idx="3">
                  <c:v>0.28000000000000003</c:v>
                </c:pt>
                <c:pt idx="4">
                  <c:v>#N/A</c:v>
                </c:pt>
                <c:pt idx="5">
                  <c:v>0.15</c:v>
                </c:pt>
                <c:pt idx="6">
                  <c:v>#N/A</c:v>
                </c:pt>
                <c:pt idx="7">
                  <c:v>0.31</c:v>
                </c:pt>
                <c:pt idx="8">
                  <c:v>#N/A</c:v>
                </c:pt>
                <c:pt idx="9">
                  <c:v>0.42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0.28000000000000003</c:v>
                </c:pt>
                <c:pt idx="3">
                  <c:v>#N/A</c:v>
                </c:pt>
                <c:pt idx="4">
                  <c:v>0.3</c:v>
                </c:pt>
                <c:pt idx="5">
                  <c:v>#N/A</c:v>
                </c:pt>
                <c:pt idx="6">
                  <c:v>#N/A</c:v>
                </c:pt>
                <c:pt idx="7">
                  <c:v>0.7</c:v>
                </c:pt>
                <c:pt idx="8">
                  <c:v>#N/A</c:v>
                </c:pt>
                <c:pt idx="9">
                  <c:v>0.92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0.78</c:v>
                </c:pt>
                <c:pt idx="4">
                  <c:v>#N/A</c:v>
                </c:pt>
                <c:pt idx="5">
                  <c:v>1.01</c:v>
                </c:pt>
                <c:pt idx="6">
                  <c:v>#N/A</c:v>
                </c:pt>
                <c:pt idx="7">
                  <c:v>0.78</c:v>
                </c:pt>
                <c:pt idx="8">
                  <c:v>#N/A</c:v>
                </c:pt>
                <c:pt idx="9">
                  <c:v>1.86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6.88</c:v>
                </c:pt>
                <c:pt idx="2">
                  <c:v>#N/A</c:v>
                </c:pt>
                <c:pt idx="3">
                  <c:v>7.28</c:v>
                </c:pt>
                <c:pt idx="4">
                  <c:v>#N/A</c:v>
                </c:pt>
                <c:pt idx="5">
                  <c:v>7.89</c:v>
                </c:pt>
                <c:pt idx="6">
                  <c:v>#N/A</c:v>
                </c:pt>
                <c:pt idx="7">
                  <c:v>7.63</c:v>
                </c:pt>
                <c:pt idx="8">
                  <c:v>#N/A</c:v>
                </c:pt>
                <c:pt idx="9">
                  <c:v>8.5299999999999994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9.52</c:v>
                </c:pt>
                <c:pt idx="2">
                  <c:v>#N/A</c:v>
                </c:pt>
                <c:pt idx="3">
                  <c:v>10.36</c:v>
                </c:pt>
                <c:pt idx="4">
                  <c:v>#N/A</c:v>
                </c:pt>
                <c:pt idx="5">
                  <c:v>5.3</c:v>
                </c:pt>
                <c:pt idx="6">
                  <c:v>#N/A</c:v>
                </c:pt>
                <c:pt idx="7">
                  <c:v>11.74</c:v>
                </c:pt>
                <c:pt idx="8">
                  <c:v>#N/A</c:v>
                </c:pt>
                <c:pt idx="9">
                  <c:v>10.06</c:v>
                </c:pt>
              </c:numCache>
            </c:numRef>
          </c:val>
        </c:ser>
        <c:dLbls>
          <c:showLegendKey val="0"/>
          <c:showVal val="0"/>
          <c:showCatName val="0"/>
          <c:showSerName val="0"/>
          <c:showPercent val="0"/>
          <c:showBubbleSize val="0"/>
        </c:dLbls>
        <c:gapWidth val="150"/>
        <c:overlap val="100"/>
        <c:axId val="112580096"/>
        <c:axId val="112581632"/>
      </c:barChart>
      <c:catAx>
        <c:axId val="11258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81632"/>
        <c:crosses val="autoZero"/>
        <c:auto val="1"/>
        <c:lblAlgn val="ctr"/>
        <c:lblOffset val="100"/>
        <c:tickLblSkip val="1"/>
        <c:tickMarkSkip val="1"/>
        <c:noMultiLvlLbl val="0"/>
      </c:catAx>
      <c:valAx>
        <c:axId val="11258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8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671</c:v>
                </c:pt>
                <c:pt idx="5">
                  <c:v>662</c:v>
                </c:pt>
                <c:pt idx="8">
                  <c:v>698</c:v>
                </c:pt>
                <c:pt idx="11">
                  <c:v>698</c:v>
                </c:pt>
                <c:pt idx="14">
                  <c:v>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22</c:v>
                </c:pt>
                <c:pt idx="6">
                  <c:v>16</c:v>
                </c:pt>
                <c:pt idx="9">
                  <c:v>17</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239</c:v>
                </c:pt>
                <c:pt idx="3">
                  <c:v>222</c:v>
                </c:pt>
                <c:pt idx="6">
                  <c:v>229</c:v>
                </c:pt>
                <c:pt idx="9">
                  <c:v>243</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654</c:v>
                </c:pt>
                <c:pt idx="3">
                  <c:v>654</c:v>
                </c:pt>
                <c:pt idx="6">
                  <c:v>643</c:v>
                </c:pt>
                <c:pt idx="9">
                  <c:v>570</c:v>
                </c:pt>
                <c:pt idx="12">
                  <c:v>553</c:v>
                </c:pt>
              </c:numCache>
            </c:numRef>
          </c:val>
        </c:ser>
        <c:dLbls>
          <c:showLegendKey val="0"/>
          <c:showVal val="0"/>
          <c:showCatName val="0"/>
          <c:showSerName val="0"/>
          <c:showPercent val="0"/>
          <c:showBubbleSize val="0"/>
        </c:dLbls>
        <c:gapWidth val="100"/>
        <c:overlap val="100"/>
        <c:axId val="1263104"/>
        <c:axId val="1265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310</c:v>
                </c:pt>
                <c:pt idx="2">
                  <c:v>#N/A</c:v>
                </c:pt>
                <c:pt idx="3">
                  <c:v>#N/A</c:v>
                </c:pt>
                <c:pt idx="4">
                  <c:v>236</c:v>
                </c:pt>
                <c:pt idx="5">
                  <c:v>#N/A</c:v>
                </c:pt>
                <c:pt idx="6">
                  <c:v>#N/A</c:v>
                </c:pt>
                <c:pt idx="7">
                  <c:v>190</c:v>
                </c:pt>
                <c:pt idx="8">
                  <c:v>#N/A</c:v>
                </c:pt>
                <c:pt idx="9">
                  <c:v>#N/A</c:v>
                </c:pt>
                <c:pt idx="10">
                  <c:v>132</c:v>
                </c:pt>
                <c:pt idx="11">
                  <c:v>#N/A</c:v>
                </c:pt>
                <c:pt idx="12">
                  <c:v>#N/A</c:v>
                </c:pt>
                <c:pt idx="13">
                  <c:v>137</c:v>
                </c:pt>
                <c:pt idx="14">
                  <c:v>#N/A</c:v>
                </c:pt>
              </c:numCache>
            </c:numRef>
          </c:val>
          <c:smooth val="0"/>
        </c:ser>
        <c:dLbls>
          <c:showLegendKey val="0"/>
          <c:showVal val="0"/>
          <c:showCatName val="0"/>
          <c:showSerName val="0"/>
          <c:showPercent val="0"/>
          <c:showBubbleSize val="0"/>
        </c:dLbls>
        <c:marker val="1"/>
        <c:smooth val="0"/>
        <c:axId val="1263104"/>
        <c:axId val="1265024"/>
      </c:lineChart>
      <c:catAx>
        <c:axId val="12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024"/>
        <c:crosses val="autoZero"/>
        <c:auto val="1"/>
        <c:lblAlgn val="ctr"/>
        <c:lblOffset val="100"/>
        <c:tickLblSkip val="1"/>
        <c:tickMarkSkip val="1"/>
        <c:noMultiLvlLbl val="0"/>
      </c:catAx>
      <c:valAx>
        <c:axId val="126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5940</c:v>
                </c:pt>
                <c:pt idx="5">
                  <c:v>6043</c:v>
                </c:pt>
                <c:pt idx="8">
                  <c:v>6300</c:v>
                </c:pt>
                <c:pt idx="11">
                  <c:v>6884</c:v>
                </c:pt>
                <c:pt idx="14">
                  <c:v>7149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2988</c:v>
                </c:pt>
                <c:pt idx="5">
                  <c:v>3089</c:v>
                </c:pt>
                <c:pt idx="8">
                  <c:v>2959</c:v>
                </c:pt>
                <c:pt idx="11">
                  <c:v>2791</c:v>
                </c:pt>
                <c:pt idx="14">
                  <c:v>2495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894</c:v>
                </c:pt>
                <c:pt idx="5">
                  <c:v>1463</c:v>
                </c:pt>
                <c:pt idx="8">
                  <c:v>1378</c:v>
                </c:pt>
                <c:pt idx="11">
                  <c:v>1185</c:v>
                </c:pt>
                <c:pt idx="14">
                  <c:v>1202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4</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2406</c:v>
                </c:pt>
                <c:pt idx="3">
                  <c:v>2457</c:v>
                </c:pt>
                <c:pt idx="6">
                  <c:v>2073</c:v>
                </c:pt>
                <c:pt idx="9">
                  <c:v>2247</c:v>
                </c:pt>
                <c:pt idx="12">
                  <c:v>1888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138</c:v>
                </c:pt>
                <c:pt idx="3">
                  <c:v>113</c:v>
                </c:pt>
                <c:pt idx="6">
                  <c:v>96</c:v>
                </c:pt>
                <c:pt idx="9">
                  <c:v>80</c:v>
                </c:pt>
                <c:pt idx="12">
                  <c:v>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2826</c:v>
                </c:pt>
                <c:pt idx="3">
                  <c:v>2844</c:v>
                </c:pt>
                <c:pt idx="6">
                  <c:v>2846</c:v>
                </c:pt>
                <c:pt idx="9">
                  <c:v>2772</c:v>
                </c:pt>
                <c:pt idx="12">
                  <c:v>2743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165</c:v>
                </c:pt>
                <c:pt idx="3">
                  <c:v>64</c:v>
                </c:pt>
                <c:pt idx="6">
                  <c:v>32</c:v>
                </c:pt>
                <c:pt idx="9">
                  <c:v>32</c:v>
                </c:pt>
                <c:pt idx="12">
                  <c:v>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6327</c:v>
                </c:pt>
                <c:pt idx="3">
                  <c:v>6627</c:v>
                </c:pt>
                <c:pt idx="6">
                  <c:v>7017</c:v>
                </c:pt>
                <c:pt idx="9">
                  <c:v>8165</c:v>
                </c:pt>
                <c:pt idx="12">
                  <c:v>9218</c:v>
                </c:pt>
              </c:numCache>
            </c:numRef>
          </c:val>
        </c:ser>
        <c:dLbls>
          <c:showLegendKey val="0"/>
          <c:showVal val="0"/>
          <c:showCatName val="0"/>
          <c:showSerName val="0"/>
          <c:showPercent val="0"/>
          <c:showBubbleSize val="0"/>
        </c:dLbls>
        <c:gapWidth val="100"/>
        <c:overlap val="100"/>
        <c:axId val="105627008"/>
        <c:axId val="10563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2041</c:v>
                </c:pt>
                <c:pt idx="2">
                  <c:v>#N/A</c:v>
                </c:pt>
                <c:pt idx="3">
                  <c:v>#N/A</c:v>
                </c:pt>
                <c:pt idx="4">
                  <c:v>1515</c:v>
                </c:pt>
                <c:pt idx="5">
                  <c:v>#N/A</c:v>
                </c:pt>
                <c:pt idx="6">
                  <c:v>#N/A</c:v>
                </c:pt>
                <c:pt idx="7">
                  <c:v>1426</c:v>
                </c:pt>
                <c:pt idx="8">
                  <c:v>#N/A</c:v>
                </c:pt>
                <c:pt idx="9">
                  <c:v>#N/A</c:v>
                </c:pt>
                <c:pt idx="10">
                  <c:v>2436</c:v>
                </c:pt>
                <c:pt idx="11">
                  <c:v>#N/A</c:v>
                </c:pt>
                <c:pt idx="12">
                  <c:v>#N/A</c:v>
                </c:pt>
                <c:pt idx="13">
                  <c:v>3089</c:v>
                </c:pt>
                <c:pt idx="14">
                  <c:v>#N/A</c:v>
                </c:pt>
              </c:numCache>
            </c:numRef>
          </c:val>
          <c:smooth val="0"/>
        </c:ser>
        <c:dLbls>
          <c:showLegendKey val="0"/>
          <c:showVal val="0"/>
          <c:showCatName val="0"/>
          <c:showSerName val="0"/>
          <c:showPercent val="0"/>
          <c:showBubbleSize val="0"/>
        </c:dLbls>
        <c:marker val="1"/>
        <c:smooth val="0"/>
        <c:axId val="105627008"/>
        <c:axId val="105633280"/>
      </c:lineChart>
      <c:catAx>
        <c:axId val="10562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633280"/>
        <c:crosses val="autoZero"/>
        <c:auto val="1"/>
        <c:lblAlgn val="ctr"/>
        <c:lblOffset val="100"/>
        <c:tickLblSkip val="1"/>
        <c:tickMarkSkip val="1"/>
        <c:noMultiLvlLbl val="0"/>
      </c:catAx>
      <c:valAx>
        <c:axId val="10563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2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{9A68A237-BD8E-4D0D-BB81-DE516CD25C25}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{3E1F9DF4-61FF-4615-8E3F-1A5082BBAB8E}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{8A3406BD-8D38-4B02-B9ED-6242BF5BF6F5}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{C95B6FD7-215C-463B-AAEC-95A87B387507}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{E4D2A59B-2A19-4908-BC88-B831F5626232}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{92B223B8-7EB4-4F81-AA09-00B0347A80B3}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{ED4CEB5A-FF29-4EE0-ADDC-A49F1AE3D3BF}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{4CE9A0A3-BFB5-46D3-B6F7-520E716D3E00}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{F084CEC0-00DD-44FA-AEA1-183792F7530E}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{C62C6493-B5F4-4105-BE54-88B12DBD690D}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901504"/>
        <c:axId val="112903680"/>
      </c:scatterChart>
      <c:valAx>
        <c:axId val="112901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903680"/>
        <c:crosses val="autoZero"/>
        <c:crossBetween val="midCat"/>
      </c:valAx>
      <c:valAx>
        <c:axId val="112903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901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{17B87C2E-91CC-4E6C-B393-18813C2BCE43}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{AF34F23F-8B12-47BE-84A0-56DE57F79E9A}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{2A49ED2B-3B85-4C86-8B30-E9FFF0C8839D}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{6F88D9A9-1EA6-4B63-978F-1491ADC3EF9C}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{F295A3D3-F9DB-46A0-8A04-BD26004119A3}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7.1</c:v>
                </c:pt>
                <c:pt idx="2">
                  <c:v>6.5</c:v>
                </c:pt>
                <c:pt idx="3">
                  <c:v>5</c:v>
                </c:pt>
                <c:pt idx="4">
                  <c:v>4.0999999999999996</c:v>
                </c:pt>
              </c:numCache>
            </c:numRef>
          </c:xVal>
          <c:yVal>
            <c:numRef>
              <c:f>公会計指標分析・財政指標組合せ分析表!$K$73:$O$73</c:f>
              <c:numCache>
                <c:formatCode>#,##0.0;"▲ "#,##0.0</c:formatCode>
                <c:ptCount val="5"/>
                <c:pt idx="0">
                  <c:v>53.6</c:v>
                </c:pt>
                <c:pt idx="1">
                  <c:v>41</c:v>
                </c:pt>
                <c:pt idx="2">
                  <c:v>38.299999999999997</c:v>
                </c:pt>
                <c:pt idx="3">
                  <c:v>66.099999999999994</c:v>
                </c:pt>
                <c:pt idx="4">
                  <c:v>81.599999999999994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{E87DBDC7-22A1-4732-BB58-5DA619662EFC}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{15533A5C-25C4-4724-9D49-CDFEE0A804E6}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{959FA2AB-4A3B-47DD-8413-73A424E7FDEB}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{E22E2618-347A-44C4-906C-E0465F0EBDBD}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{B47F3D4F-DF63-4333-9B56-58718C425F72}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13630208"/>
        <c:axId val="113629056"/>
      </c:scatterChart>
      <c:valAx>
        <c:axId val="113630208"/>
        <c:scaling>
          <c:orientation val="minMax"/>
          <c:max val="13"/>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629056"/>
        <c:crosses val="autoZero"/>
        <c:crossBetween val="midCat"/>
      </c:valAx>
      <c:valAx>
        <c:axId val="113629056"/>
        <c:scaling>
          <c:orientation val="minMax"/>
          <c:max val="9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630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実質公債費比率の分子については，元利償還金の減及び基準財政需要額参入額の減を要因とし，前年比で約</a:t>
          </a:r>
          <a:r>
            <a:rPr kumimoji="1" lang="en-US" altLang="ja-JP" sz="1400">
              <a:solidFill>
                <a:sysClr val="windowText" lastClr="000000"/>
              </a:solidFill>
              <a:latin typeface="ＭＳ ゴシック" pitchFamily="49" charset="-128"/>
              <a:ea typeface="ＭＳ ゴシック" pitchFamily="49" charset="-128"/>
            </a:rPr>
            <a:t>5,000</a:t>
          </a:r>
          <a:r>
            <a:rPr kumimoji="1" lang="ja-JP" altLang="en-US" sz="1400">
              <a:solidFill>
                <a:sysClr val="windowText" lastClr="000000"/>
              </a:solidFill>
              <a:latin typeface="ＭＳ ゴシック" pitchFamily="49" charset="-128"/>
              <a:ea typeface="ＭＳ ゴシック" pitchFamily="49" charset="-128"/>
            </a:rPr>
            <a:t>千円増加した。</a:t>
          </a:r>
        </a:p>
        <a:p>
          <a:r>
            <a:rPr kumimoji="1" lang="ja-JP" altLang="en-US" sz="1400">
              <a:solidFill>
                <a:sysClr val="windowText" lastClr="000000"/>
              </a:solidFill>
              <a:latin typeface="ＭＳ ゴシック" pitchFamily="49" charset="-128"/>
              <a:ea typeface="ＭＳ ゴシック" pitchFamily="49" charset="-128"/>
            </a:rPr>
            <a:t>　今後，統合小学校整備に係る元利償還金の増加が見込まれ，実質公債費率の分子の上昇が見込まれるため，当該比率の推移を注視していくとともに，地方債発行の抑制を図り，健全な財政運営に努める。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比率の分子については，退職手当負担見込額をはじめとする一般会計等に係る地方債の現在高以外の項目については減少したが，それ以上に統合小学校建設事業債等による地方債現在高が増加したことにより増となった。</a:t>
          </a:r>
        </a:p>
        <a:p>
          <a:r>
            <a:rPr kumimoji="1" lang="ja-JP" altLang="en-US" sz="1300">
              <a:solidFill>
                <a:sysClr val="windowText" lastClr="000000"/>
              </a:solidFill>
              <a:latin typeface="ＭＳ ゴシック" pitchFamily="49" charset="-128"/>
              <a:ea typeface="ＭＳ ゴシック" pitchFamily="49" charset="-128"/>
            </a:rPr>
            <a:t>　充当可能財源等については，充当可能基金において大好きです大洗基金（ふるさと納税の寄附を原資）の残高の増等により増となった。また充当可能特定歳入については，都市計画事業費は増となったものの，それに係る特定財源は増とならなかったため減となった。</a:t>
          </a:r>
        </a:p>
        <a:p>
          <a:r>
            <a:rPr kumimoji="1" lang="ja-JP" altLang="en-US" sz="1300">
              <a:solidFill>
                <a:sysClr val="windowText" lastClr="000000"/>
              </a:solidFill>
              <a:latin typeface="ＭＳ ゴシック" pitchFamily="49" charset="-128"/>
              <a:ea typeface="ＭＳ ゴシック" pitchFamily="49" charset="-128"/>
            </a:rPr>
            <a:t>　今後，教育施設に係る大規模な普通建設事業の実施に伴い，一般会計等に係る地方債現在高の増が見込まれるため，他の地方債発行の抑制及び基金積み立て等により引き続き健全な財政運営に努める。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財政力指数については，類似団体平均を</a:t>
          </a:r>
          <a:r>
            <a:rPr kumimoji="1" lang="en-US" altLang="ja-JP" sz="1300">
              <a:solidFill>
                <a:sysClr val="windowText" lastClr="000000"/>
              </a:solidFill>
              <a:latin typeface="ＭＳ Ｐゴシック"/>
            </a:rPr>
            <a:t>0.17</a:t>
          </a:r>
          <a:r>
            <a:rPr kumimoji="1" lang="ja-JP" altLang="en-US" sz="1300">
              <a:solidFill>
                <a:sysClr val="windowText" lastClr="000000"/>
              </a:solidFill>
              <a:latin typeface="ＭＳ Ｐゴシック"/>
            </a:rPr>
            <a:t>ポイント上回っているが，指数は平成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年度以降，微減の傾向で推移しており，今後も町民税，固定資産税等の徴収強化，公有地の民間への売却など税収の安定的確保に努める必要がある。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11995</xdr:rowOff>
    </xdr:to>
    <xdr:cxnSp macro="">
      <xdr:nvCxnSpPr>
        <xdr:cNvPr id="68" name="直線コネクタ 67"/>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170039</xdr:rowOff>
    </xdr:to>
    <xdr:cxnSp macro="">
      <xdr:nvCxnSpPr>
        <xdr:cNvPr id="74" name="直線コネクタ 73"/>
        <xdr:cNvCxnSpPr/>
      </xdr:nvCxnSpPr>
      <xdr:spPr>
        <a:xfrm>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143228</xdr:rowOff>
    </xdr:to>
    <xdr:cxnSp macro="">
      <xdr:nvCxnSpPr>
        <xdr:cNvPr id="77" name="直線コネクタ 76"/>
        <xdr:cNvCxnSpPr/>
      </xdr:nvCxnSpPr>
      <xdr:spPr>
        <a:xfrm>
          <a:off x="1447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平成</a:t>
          </a:r>
          <a:r>
            <a:rPr kumimoji="1" lang="en-US" altLang="ja-JP" sz="1300" baseline="0">
              <a:solidFill>
                <a:sysClr val="windowText" lastClr="000000"/>
              </a:solidFill>
              <a:latin typeface="ＭＳ Ｐゴシック"/>
            </a:rPr>
            <a:t>27</a:t>
          </a:r>
          <a:r>
            <a:rPr kumimoji="1" lang="ja-JP" altLang="en-US" sz="1300" baseline="0">
              <a:solidFill>
                <a:sysClr val="windowText" lastClr="000000"/>
              </a:solidFill>
              <a:latin typeface="ＭＳ Ｐゴシック"/>
            </a:rPr>
            <a:t>年度については，普通交付税や地方消費税交付金といった一般財源の伸びにより，経常収支比率が</a:t>
          </a:r>
          <a:r>
            <a:rPr kumimoji="1" lang="en-US" altLang="ja-JP" sz="1300" baseline="0">
              <a:solidFill>
                <a:sysClr val="windowText" lastClr="000000"/>
              </a:solidFill>
              <a:latin typeface="ＭＳ Ｐゴシック"/>
            </a:rPr>
            <a:t>6.4</a:t>
          </a:r>
          <a:r>
            <a:rPr kumimoji="1" lang="ja-JP" altLang="en-US" sz="1300" baseline="0">
              <a:solidFill>
                <a:sysClr val="windowText" lastClr="000000"/>
              </a:solidFill>
              <a:latin typeface="ＭＳ Ｐゴシック"/>
            </a:rPr>
            <a:t>ポイント改善し，類似団体平均を</a:t>
          </a:r>
          <a:r>
            <a:rPr kumimoji="1" lang="en-US" altLang="ja-JP" sz="1300" baseline="0">
              <a:solidFill>
                <a:sysClr val="windowText" lastClr="000000"/>
              </a:solidFill>
              <a:latin typeface="ＭＳ Ｐゴシック"/>
            </a:rPr>
            <a:t>0.3</a:t>
          </a:r>
          <a:r>
            <a:rPr kumimoji="1" lang="ja-JP" altLang="en-US" sz="1300" baseline="0">
              <a:solidFill>
                <a:sysClr val="windowText" lastClr="000000"/>
              </a:solidFill>
              <a:latin typeface="ＭＳ Ｐゴシック"/>
            </a:rPr>
            <a:t>ポイントと若干上回った。</a:t>
          </a:r>
          <a:endParaRPr kumimoji="1" lang="ja-JP" altLang="en-US"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ながら今後は，公債費においては統合小学校建設に係る償還が開始することや，扶助費，繰出金の増が懸念される一方，町税の増収は期待できない状況であるため，当該比率の抑制のため一層の経常経費の削減と，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80645</xdr:rowOff>
    </xdr:from>
    <xdr:to>
      <xdr:col>7</xdr:col>
      <xdr:colOff>152400</xdr:colOff>
      <xdr:row>63</xdr:row>
      <xdr:rowOff>63627</xdr:rowOff>
    </xdr:to>
    <xdr:cxnSp macro="">
      <xdr:nvCxnSpPr>
        <xdr:cNvPr id="129" name="直線コネクタ 128"/>
        <xdr:cNvCxnSpPr/>
      </xdr:nvCxnSpPr>
      <xdr:spPr>
        <a:xfrm flipV="1">
          <a:off x="4114800" y="10710545"/>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63627</xdr:rowOff>
    </xdr:from>
    <xdr:to>
      <xdr:col>6</xdr:col>
      <xdr:colOff>0</xdr:colOff>
      <xdr:row>63</xdr:row>
      <xdr:rowOff>97409</xdr:rowOff>
    </xdr:to>
    <xdr:cxnSp macro="">
      <xdr:nvCxnSpPr>
        <xdr:cNvPr id="132" name="直線コネクタ 131"/>
        <xdr:cNvCxnSpPr/>
      </xdr:nvCxnSpPr>
      <xdr:spPr>
        <a:xfrm flipV="1">
          <a:off x="3225800" y="1086497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97409</xdr:rowOff>
    </xdr:from>
    <xdr:to>
      <xdr:col>4</xdr:col>
      <xdr:colOff>482600</xdr:colOff>
      <xdr:row>63</xdr:row>
      <xdr:rowOff>107061</xdr:rowOff>
    </xdr:to>
    <xdr:cxnSp macro="">
      <xdr:nvCxnSpPr>
        <xdr:cNvPr id="135" name="直線コネクタ 134"/>
        <xdr:cNvCxnSpPr/>
      </xdr:nvCxnSpPr>
      <xdr:spPr>
        <a:xfrm flipV="1">
          <a:off x="2336800" y="1089875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73279</xdr:rowOff>
    </xdr:from>
    <xdr:to>
      <xdr:col>3</xdr:col>
      <xdr:colOff>279400</xdr:colOff>
      <xdr:row>63</xdr:row>
      <xdr:rowOff>107061</xdr:rowOff>
    </xdr:to>
    <xdr:cxnSp macro="">
      <xdr:nvCxnSpPr>
        <xdr:cNvPr id="138" name="直線コネクタ 137"/>
        <xdr:cNvCxnSpPr/>
      </xdr:nvCxnSpPr>
      <xdr:spPr>
        <a:xfrm>
          <a:off x="1447800" y="1087462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48" name="円/楕円 147"/>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46372</xdr:rowOff>
    </xdr:from>
    <xdr:ext cx="762000" cy="259045"/>
    <xdr:sp macro="" textlink="">
      <xdr:nvSpPr>
        <xdr:cNvPr id="149"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12827</xdr:rowOff>
    </xdr:from>
    <xdr:to>
      <xdr:col>6</xdr:col>
      <xdr:colOff>50800</xdr:colOff>
      <xdr:row>63</xdr:row>
      <xdr:rowOff>114427</xdr:rowOff>
    </xdr:to>
    <xdr:sp macro="" textlink="">
      <xdr:nvSpPr>
        <xdr:cNvPr id="150" name="円/楕円 149"/>
        <xdr:cNvSpPr/>
      </xdr:nvSpPr>
      <xdr:spPr>
        <a:xfrm>
          <a:off x="4064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99204</xdr:rowOff>
    </xdr:from>
    <xdr:ext cx="736600" cy="259045"/>
    <xdr:sp macro="" textlink="">
      <xdr:nvSpPr>
        <xdr:cNvPr id="151" name="テキスト ボックス 150"/>
        <xdr:cNvSpPr txBox="1"/>
      </xdr:nvSpPr>
      <xdr:spPr>
        <a:xfrm>
          <a:off x="3733800" y="1090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46609</xdr:rowOff>
    </xdr:from>
    <xdr:to>
      <xdr:col>4</xdr:col>
      <xdr:colOff>533400</xdr:colOff>
      <xdr:row>63</xdr:row>
      <xdr:rowOff>148209</xdr:rowOff>
    </xdr:to>
    <xdr:sp macro="" textlink="">
      <xdr:nvSpPr>
        <xdr:cNvPr id="152" name="円/楕円 151"/>
        <xdr:cNvSpPr/>
      </xdr:nvSpPr>
      <xdr:spPr>
        <a:xfrm>
          <a:off x="3175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132986</xdr:rowOff>
    </xdr:from>
    <xdr:ext cx="762000" cy="259045"/>
    <xdr:sp macro="" textlink="">
      <xdr:nvSpPr>
        <xdr:cNvPr id="153" name="テキスト ボックス 152"/>
        <xdr:cNvSpPr txBox="1"/>
      </xdr:nvSpPr>
      <xdr:spPr>
        <a:xfrm>
          <a:off x="2844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56261</xdr:rowOff>
    </xdr:from>
    <xdr:to>
      <xdr:col>3</xdr:col>
      <xdr:colOff>330200</xdr:colOff>
      <xdr:row>63</xdr:row>
      <xdr:rowOff>157861</xdr:rowOff>
    </xdr:to>
    <xdr:sp macro="" textlink="">
      <xdr:nvSpPr>
        <xdr:cNvPr id="154" name="円/楕円 153"/>
        <xdr:cNvSpPr/>
      </xdr:nvSpPr>
      <xdr:spPr>
        <a:xfrm>
          <a:off x="2286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142638</xdr:rowOff>
    </xdr:from>
    <xdr:ext cx="762000" cy="259045"/>
    <xdr:sp macro="" textlink="">
      <xdr:nvSpPr>
        <xdr:cNvPr id="155" name="テキスト ボックス 154"/>
        <xdr:cNvSpPr txBox="1"/>
      </xdr:nvSpPr>
      <xdr:spPr>
        <a:xfrm>
          <a:off x="1955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22479</xdr:rowOff>
    </xdr:from>
    <xdr:to>
      <xdr:col>2</xdr:col>
      <xdr:colOff>127000</xdr:colOff>
      <xdr:row>63</xdr:row>
      <xdr:rowOff>124079</xdr:rowOff>
    </xdr:to>
    <xdr:sp macro="" textlink="">
      <xdr:nvSpPr>
        <xdr:cNvPr id="156" name="円/楕円 155"/>
        <xdr:cNvSpPr/>
      </xdr:nvSpPr>
      <xdr:spPr>
        <a:xfrm>
          <a:off x="13970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108856</xdr:rowOff>
    </xdr:from>
    <xdr:ext cx="762000" cy="259045"/>
    <xdr:sp macro="" textlink="">
      <xdr:nvSpPr>
        <xdr:cNvPr id="157" name="テキスト ボックス 156"/>
        <xdr:cNvSpPr txBox="1"/>
      </xdr:nvSpPr>
      <xdr:spPr>
        <a:xfrm>
          <a:off x="10668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[175,031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類似団体平均を上回っているのは人件費が要因となっている。これは，常備消防を町単独で運営していることや，復興事業，観光事業及び原子力防災関連事業の実施により人員を要していることによる。</a:t>
          </a:r>
        </a:p>
        <a:p>
          <a:r>
            <a:rPr kumimoji="1" lang="ja-JP" altLang="en-US" sz="1300">
              <a:solidFill>
                <a:sysClr val="windowText" lastClr="000000"/>
              </a:solidFill>
              <a:latin typeface="ＭＳ Ｐゴシック"/>
            </a:rPr>
            <a:t>　人件費については，平成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年度から減少傾向にあるが，今後は再任用職員等を活用することにより引き続き人件費の抑制を図っていく。</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物件費については，平成２７年度よりふるさと納税による寄附が増大し，その返礼品等に係る費用が増となったことを主な要因とし，対前年度で</a:t>
          </a:r>
          <a:r>
            <a:rPr kumimoji="1" lang="en-US" altLang="ja-JP" sz="1300">
              <a:solidFill>
                <a:sysClr val="windowText" lastClr="000000"/>
              </a:solidFill>
              <a:latin typeface="ＭＳ Ｐゴシック"/>
            </a:rPr>
            <a:t>10,537</a:t>
          </a:r>
          <a:r>
            <a:rPr kumimoji="1" lang="ja-JP" altLang="en-US" sz="1300">
              <a:solidFill>
                <a:sysClr val="windowText" lastClr="000000"/>
              </a:solidFill>
              <a:latin typeface="ＭＳ Ｐゴシック"/>
            </a:rPr>
            <a:t>円の増となった。</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101795</xdr:rowOff>
    </xdr:from>
    <xdr:to>
      <xdr:col>7</xdr:col>
      <xdr:colOff>152400</xdr:colOff>
      <xdr:row>85</xdr:row>
      <xdr:rowOff>32049</xdr:rowOff>
    </xdr:to>
    <xdr:cxnSp macro="">
      <xdr:nvCxnSpPr>
        <xdr:cNvPr id="190" name="直線コネクタ 189"/>
        <xdr:cNvCxnSpPr/>
      </xdr:nvCxnSpPr>
      <xdr:spPr>
        <a:xfrm>
          <a:off x="4114800" y="14503595"/>
          <a:ext cx="838200" cy="10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44734</xdr:rowOff>
    </xdr:from>
    <xdr:to>
      <xdr:col>6</xdr:col>
      <xdr:colOff>0</xdr:colOff>
      <xdr:row>84</xdr:row>
      <xdr:rowOff>101795</xdr:rowOff>
    </xdr:to>
    <xdr:cxnSp macro="">
      <xdr:nvCxnSpPr>
        <xdr:cNvPr id="193" name="直線コネクタ 192"/>
        <xdr:cNvCxnSpPr/>
      </xdr:nvCxnSpPr>
      <xdr:spPr>
        <a:xfrm>
          <a:off x="3225800" y="14446534"/>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44734</xdr:rowOff>
    </xdr:from>
    <xdr:to>
      <xdr:col>4</xdr:col>
      <xdr:colOff>482600</xdr:colOff>
      <xdr:row>84</xdr:row>
      <xdr:rowOff>100212</xdr:rowOff>
    </xdr:to>
    <xdr:cxnSp macro="">
      <xdr:nvCxnSpPr>
        <xdr:cNvPr id="196" name="直線コネクタ 195"/>
        <xdr:cNvCxnSpPr/>
      </xdr:nvCxnSpPr>
      <xdr:spPr>
        <a:xfrm flipV="1">
          <a:off x="2336800" y="14446534"/>
          <a:ext cx="889000" cy="5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100212</xdr:rowOff>
    </xdr:from>
    <xdr:to>
      <xdr:col>3</xdr:col>
      <xdr:colOff>279400</xdr:colOff>
      <xdr:row>85</xdr:row>
      <xdr:rowOff>45726</xdr:rowOff>
    </xdr:to>
    <xdr:cxnSp macro="">
      <xdr:nvCxnSpPr>
        <xdr:cNvPr id="199" name="直線コネクタ 198"/>
        <xdr:cNvCxnSpPr/>
      </xdr:nvCxnSpPr>
      <xdr:spPr>
        <a:xfrm flipV="1">
          <a:off x="1447800" y="14502012"/>
          <a:ext cx="889000" cy="1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152699</xdr:rowOff>
    </xdr:from>
    <xdr:to>
      <xdr:col>7</xdr:col>
      <xdr:colOff>203200</xdr:colOff>
      <xdr:row>85</xdr:row>
      <xdr:rowOff>82849</xdr:rowOff>
    </xdr:to>
    <xdr:sp macro="" textlink="">
      <xdr:nvSpPr>
        <xdr:cNvPr id="209" name="円/楕円 208"/>
        <xdr:cNvSpPr/>
      </xdr:nvSpPr>
      <xdr:spPr>
        <a:xfrm>
          <a:off x="4902200" y="145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124776</xdr:rowOff>
    </xdr:from>
    <xdr:ext cx="762000" cy="259045"/>
    <xdr:sp macro="" textlink="">
      <xdr:nvSpPr>
        <xdr:cNvPr id="210" name="人件費・物件費等の状況該当値テキスト"/>
        <xdr:cNvSpPr txBox="1"/>
      </xdr:nvSpPr>
      <xdr:spPr>
        <a:xfrm>
          <a:off x="5041900" y="1452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175,031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50995</xdr:rowOff>
    </xdr:from>
    <xdr:to>
      <xdr:col>6</xdr:col>
      <xdr:colOff>50800</xdr:colOff>
      <xdr:row>84</xdr:row>
      <xdr:rowOff>152595</xdr:rowOff>
    </xdr:to>
    <xdr:sp macro="" textlink="">
      <xdr:nvSpPr>
        <xdr:cNvPr id="211" name="円/楕円 210"/>
        <xdr:cNvSpPr/>
      </xdr:nvSpPr>
      <xdr:spPr>
        <a:xfrm>
          <a:off x="4064000" y="144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137372</xdr:rowOff>
    </xdr:from>
    <xdr:ext cx="736600" cy="259045"/>
    <xdr:sp macro="" textlink="">
      <xdr:nvSpPr>
        <xdr:cNvPr id="212" name="テキスト ボックス 211"/>
        <xdr:cNvSpPr txBox="1"/>
      </xdr:nvSpPr>
      <xdr:spPr>
        <a:xfrm>
          <a:off x="3733800" y="1453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164,494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165384</xdr:rowOff>
    </xdr:from>
    <xdr:to>
      <xdr:col>4</xdr:col>
      <xdr:colOff>533400</xdr:colOff>
      <xdr:row>84</xdr:row>
      <xdr:rowOff>95534</xdr:rowOff>
    </xdr:to>
    <xdr:sp macro="" textlink="">
      <xdr:nvSpPr>
        <xdr:cNvPr id="213" name="円/楕円 212"/>
        <xdr:cNvSpPr/>
      </xdr:nvSpPr>
      <xdr:spPr>
        <a:xfrm>
          <a:off x="3175000" y="14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80311</xdr:rowOff>
    </xdr:from>
    <xdr:ext cx="762000" cy="259045"/>
    <xdr:sp macro="" textlink="">
      <xdr:nvSpPr>
        <xdr:cNvPr id="214" name="テキスト ボックス 213"/>
        <xdr:cNvSpPr txBox="1"/>
      </xdr:nvSpPr>
      <xdr:spPr>
        <a:xfrm>
          <a:off x="2844800" y="144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158,582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49412</xdr:rowOff>
    </xdr:from>
    <xdr:to>
      <xdr:col>3</xdr:col>
      <xdr:colOff>330200</xdr:colOff>
      <xdr:row>84</xdr:row>
      <xdr:rowOff>151012</xdr:rowOff>
    </xdr:to>
    <xdr:sp macro="" textlink="">
      <xdr:nvSpPr>
        <xdr:cNvPr id="215" name="円/楕円 214"/>
        <xdr:cNvSpPr/>
      </xdr:nvSpPr>
      <xdr:spPr>
        <a:xfrm>
          <a:off x="2286000" y="144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135789</xdr:rowOff>
    </xdr:from>
    <xdr:ext cx="762000" cy="259045"/>
    <xdr:sp macro="" textlink="">
      <xdr:nvSpPr>
        <xdr:cNvPr id="216" name="テキスト ボックス 215"/>
        <xdr:cNvSpPr txBox="1"/>
      </xdr:nvSpPr>
      <xdr:spPr>
        <a:xfrm>
          <a:off x="1955800" y="1453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164,330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166376</xdr:rowOff>
    </xdr:from>
    <xdr:to>
      <xdr:col>2</xdr:col>
      <xdr:colOff>127000</xdr:colOff>
      <xdr:row>85</xdr:row>
      <xdr:rowOff>96526</xdr:rowOff>
    </xdr:to>
    <xdr:sp macro="" textlink="">
      <xdr:nvSpPr>
        <xdr:cNvPr id="217" name="円/楕円 216"/>
        <xdr:cNvSpPr/>
      </xdr:nvSpPr>
      <xdr:spPr>
        <a:xfrm>
          <a:off x="1397000" y="145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81303</xdr:rowOff>
    </xdr:from>
    <xdr:ext cx="762000" cy="259045"/>
    <xdr:sp macro="" textlink="">
      <xdr:nvSpPr>
        <xdr:cNvPr id="218" name="テキスト ボックス 217"/>
        <xdr:cNvSpPr txBox="1"/>
      </xdr:nvSpPr>
      <xdr:spPr>
        <a:xfrm>
          <a:off x="1066800" y="1465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0.7</a:t>
          </a:r>
          <a:r>
            <a:rPr kumimoji="1" lang="ja-JP" altLang="en-US" sz="1300">
              <a:latin typeface="ＭＳ Ｐゴシック"/>
            </a:rPr>
            <a:t>ポイント上回っており，対前年度比較では</a:t>
          </a:r>
          <a:r>
            <a:rPr kumimoji="1" lang="en-US" altLang="ja-JP" sz="1300">
              <a:latin typeface="ＭＳ Ｐゴシック"/>
            </a:rPr>
            <a:t>0.3</a:t>
          </a:r>
          <a:r>
            <a:rPr kumimoji="1" lang="ja-JP" altLang="en-US" sz="1300">
              <a:latin typeface="ＭＳ Ｐゴシック"/>
            </a:rPr>
            <a:t>ポイント増という状況である。これは，職員年齢構成の不均衡や退職者の増加によるものであり，昇格等が他の団体より早期となるため，当該指数が高くなる傾向がある。今後は，職員の平均年齢が下がるため，人件費総額については減少していく見込み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50377</xdr:rowOff>
    </xdr:to>
    <xdr:cxnSp macro="">
      <xdr:nvCxnSpPr>
        <xdr:cNvPr id="252" name="直線コネクタ 251"/>
        <xdr:cNvCxnSpPr/>
      </xdr:nvCxnSpPr>
      <xdr:spPr>
        <a:xfrm>
          <a:off x="16179800" y="1442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26246</xdr:rowOff>
    </xdr:to>
    <xdr:cxnSp macro="">
      <xdr:nvCxnSpPr>
        <xdr:cNvPr id="255" name="直線コネクタ 254"/>
        <xdr:cNvCxnSpPr/>
      </xdr:nvCxnSpPr>
      <xdr:spPr>
        <a:xfrm>
          <a:off x="15290800" y="1442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88</xdr:row>
      <xdr:rowOff>120650</xdr:rowOff>
    </xdr:to>
    <xdr:cxnSp macro="">
      <xdr:nvCxnSpPr>
        <xdr:cNvPr id="258" name="直線コネクタ 257"/>
        <xdr:cNvCxnSpPr/>
      </xdr:nvCxnSpPr>
      <xdr:spPr>
        <a:xfrm flipV="1">
          <a:off x="14401800" y="14420004"/>
          <a:ext cx="889000" cy="78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120650</xdr:rowOff>
    </xdr:to>
    <xdr:cxnSp macro="">
      <xdr:nvCxnSpPr>
        <xdr:cNvPr id="261" name="直線コネクタ 260"/>
        <xdr:cNvCxnSpPr/>
      </xdr:nvCxnSpPr>
      <xdr:spPr>
        <a:xfrm>
          <a:off x="13512800" y="15135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1" name="円/楕円 270"/>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143104</xdr:rowOff>
    </xdr:from>
    <xdr:ext cx="762000" cy="259045"/>
    <xdr:sp macro="" textlink="">
      <xdr:nvSpPr>
        <xdr:cNvPr id="272" name="給与水準   （国との比較）該当値テキスト"/>
        <xdr:cNvSpPr txBox="1"/>
      </xdr:nvSpPr>
      <xdr:spPr>
        <a:xfrm>
          <a:off x="17106900" y="1437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3" name="円/楕円 272"/>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4" name="テキスト ボックス 273"/>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5" name="円/楕円 274"/>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53781</xdr:rowOff>
    </xdr:from>
    <xdr:ext cx="762000" cy="259045"/>
    <xdr:sp macro="" textlink="">
      <xdr:nvSpPr>
        <xdr:cNvPr id="276" name="テキスト ボックス 275"/>
        <xdr:cNvSpPr txBox="1"/>
      </xdr:nvSpPr>
      <xdr:spPr>
        <a:xfrm>
          <a:off x="14909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7" name="円/楕円 276"/>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8" name="テキスト ボックス 277"/>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79" name="円/楕円 278"/>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0" name="テキスト ボックス 279"/>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町の基幹産業である第一次産業や観光業，更に地方創生事業や復興事業に弾力的に対応できる配置を行っていることや，消防業務を単独で運営していることから，類似団体内平均値を</a:t>
          </a:r>
          <a:r>
            <a:rPr kumimoji="1" lang="en-US" altLang="ja-JP" sz="1300">
              <a:latin typeface="ＭＳ Ｐゴシック"/>
            </a:rPr>
            <a:t>1.92</a:t>
          </a:r>
          <a:r>
            <a:rPr kumimoji="1" lang="ja-JP" altLang="en-US" sz="1300">
              <a:latin typeface="ＭＳ Ｐゴシック"/>
            </a:rPr>
            <a:t>ポイント上回っている。今後も，再任用職員や嘱託員等の多様な雇用形態を活用するとともに，事務事業の見直しを行うことにより，定員管理の適正化を図る。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142119</xdr:rowOff>
    </xdr:from>
    <xdr:to>
      <xdr:col>24</xdr:col>
      <xdr:colOff>558800</xdr:colOff>
      <xdr:row>63</xdr:row>
      <xdr:rowOff>30420</xdr:rowOff>
    </xdr:to>
    <xdr:cxnSp macro="">
      <xdr:nvCxnSpPr>
        <xdr:cNvPr id="317" name="直線コネクタ 316"/>
        <xdr:cNvCxnSpPr/>
      </xdr:nvCxnSpPr>
      <xdr:spPr>
        <a:xfrm>
          <a:off x="16179800" y="10772019"/>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18"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120287</xdr:rowOff>
    </xdr:from>
    <xdr:to>
      <xdr:col>23</xdr:col>
      <xdr:colOff>406400</xdr:colOff>
      <xdr:row>62</xdr:row>
      <xdr:rowOff>142119</xdr:rowOff>
    </xdr:to>
    <xdr:cxnSp macro="">
      <xdr:nvCxnSpPr>
        <xdr:cNvPr id="320" name="直線コネクタ 319"/>
        <xdr:cNvCxnSpPr/>
      </xdr:nvCxnSpPr>
      <xdr:spPr>
        <a:xfrm>
          <a:off x="15290800" y="1075018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2" name="テキスト ボックス 321"/>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115691</xdr:rowOff>
    </xdr:from>
    <xdr:to>
      <xdr:col>22</xdr:col>
      <xdr:colOff>203200</xdr:colOff>
      <xdr:row>62</xdr:row>
      <xdr:rowOff>120287</xdr:rowOff>
    </xdr:to>
    <xdr:cxnSp macro="">
      <xdr:nvCxnSpPr>
        <xdr:cNvPr id="323" name="直線コネクタ 322"/>
        <xdr:cNvCxnSpPr/>
      </xdr:nvCxnSpPr>
      <xdr:spPr>
        <a:xfrm>
          <a:off x="14401800" y="1074559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5" name="テキスト ボックス 324"/>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115691</xdr:rowOff>
    </xdr:from>
    <xdr:to>
      <xdr:col>21</xdr:col>
      <xdr:colOff>0</xdr:colOff>
      <xdr:row>62</xdr:row>
      <xdr:rowOff>135225</xdr:rowOff>
    </xdr:to>
    <xdr:cxnSp macro="">
      <xdr:nvCxnSpPr>
        <xdr:cNvPr id="326" name="直線コネクタ 325"/>
        <xdr:cNvCxnSpPr/>
      </xdr:nvCxnSpPr>
      <xdr:spPr>
        <a:xfrm flipV="1">
          <a:off x="13512800" y="1074559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28" name="テキスト ボックス 327"/>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0" name="テキスト ボックス 329"/>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151070</xdr:rowOff>
    </xdr:from>
    <xdr:to>
      <xdr:col>24</xdr:col>
      <xdr:colOff>609600</xdr:colOff>
      <xdr:row>63</xdr:row>
      <xdr:rowOff>81220</xdr:rowOff>
    </xdr:to>
    <xdr:sp macro="" textlink="">
      <xdr:nvSpPr>
        <xdr:cNvPr id="336" name="円/楕円 335"/>
        <xdr:cNvSpPr/>
      </xdr:nvSpPr>
      <xdr:spPr>
        <a:xfrm>
          <a:off x="169672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123147</xdr:rowOff>
    </xdr:from>
    <xdr:ext cx="762000" cy="259045"/>
    <xdr:sp macro="" textlink="">
      <xdr:nvSpPr>
        <xdr:cNvPr id="337" name="定員管理の状況該当値テキスト"/>
        <xdr:cNvSpPr txBox="1"/>
      </xdr:nvSpPr>
      <xdr:spPr>
        <a:xfrm>
          <a:off x="17106900" y="107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91319</xdr:rowOff>
    </xdr:from>
    <xdr:to>
      <xdr:col>23</xdr:col>
      <xdr:colOff>457200</xdr:colOff>
      <xdr:row>63</xdr:row>
      <xdr:rowOff>21469</xdr:rowOff>
    </xdr:to>
    <xdr:sp macro="" textlink="">
      <xdr:nvSpPr>
        <xdr:cNvPr id="338" name="円/楕円 337"/>
        <xdr:cNvSpPr/>
      </xdr:nvSpPr>
      <xdr:spPr>
        <a:xfrm>
          <a:off x="16129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6246</xdr:rowOff>
    </xdr:from>
    <xdr:ext cx="736600" cy="259045"/>
    <xdr:sp macro="" textlink="">
      <xdr:nvSpPr>
        <xdr:cNvPr id="339" name="テキスト ボックス 338"/>
        <xdr:cNvSpPr txBox="1"/>
      </xdr:nvSpPr>
      <xdr:spPr>
        <a:xfrm>
          <a:off x="15798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69487</xdr:rowOff>
    </xdr:from>
    <xdr:to>
      <xdr:col>22</xdr:col>
      <xdr:colOff>254000</xdr:colOff>
      <xdr:row>62</xdr:row>
      <xdr:rowOff>171087</xdr:rowOff>
    </xdr:to>
    <xdr:sp macro="" textlink="">
      <xdr:nvSpPr>
        <xdr:cNvPr id="340" name="円/楕円 339"/>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155864</xdr:rowOff>
    </xdr:from>
    <xdr:ext cx="762000" cy="259045"/>
    <xdr:sp macro="" textlink="">
      <xdr:nvSpPr>
        <xdr:cNvPr id="341" name="テキスト ボックス 340"/>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64891</xdr:rowOff>
    </xdr:from>
    <xdr:to>
      <xdr:col>21</xdr:col>
      <xdr:colOff>50800</xdr:colOff>
      <xdr:row>62</xdr:row>
      <xdr:rowOff>166491</xdr:rowOff>
    </xdr:to>
    <xdr:sp macro="" textlink="">
      <xdr:nvSpPr>
        <xdr:cNvPr id="342" name="円/楕円 341"/>
        <xdr:cNvSpPr/>
      </xdr:nvSpPr>
      <xdr:spPr>
        <a:xfrm>
          <a:off x="14351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151268</xdr:rowOff>
    </xdr:from>
    <xdr:ext cx="762000" cy="259045"/>
    <xdr:sp macro="" textlink="">
      <xdr:nvSpPr>
        <xdr:cNvPr id="343" name="テキスト ボックス 342"/>
        <xdr:cNvSpPr txBox="1"/>
      </xdr:nvSpPr>
      <xdr:spPr>
        <a:xfrm>
          <a:off x="14020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84425</xdr:rowOff>
    </xdr:from>
    <xdr:to>
      <xdr:col>19</xdr:col>
      <xdr:colOff>533400</xdr:colOff>
      <xdr:row>63</xdr:row>
      <xdr:rowOff>14575</xdr:rowOff>
    </xdr:to>
    <xdr:sp macro="" textlink="">
      <xdr:nvSpPr>
        <xdr:cNvPr id="344" name="円/楕円 343"/>
        <xdr:cNvSpPr/>
      </xdr:nvSpPr>
      <xdr:spPr>
        <a:xfrm>
          <a:off x="13462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170802</xdr:rowOff>
    </xdr:from>
    <xdr:ext cx="762000" cy="259045"/>
    <xdr:sp macro="" textlink="">
      <xdr:nvSpPr>
        <xdr:cNvPr id="345" name="テキスト ボックス 344"/>
        <xdr:cNvSpPr txBox="1"/>
      </xdr:nvSpPr>
      <xdr:spPr>
        <a:xfrm>
          <a:off x="13131800" y="1080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a:t>
          </a:r>
          <a:r>
            <a:rPr kumimoji="1" lang="en-US" altLang="ja-JP" sz="1300">
              <a:solidFill>
                <a:sysClr val="windowText" lastClr="000000"/>
              </a:solidFill>
              <a:latin typeface="ＭＳ Ｐゴシック"/>
            </a:rPr>
            <a:t>4.9</a:t>
          </a:r>
          <a:r>
            <a:rPr kumimoji="1" lang="ja-JP" altLang="en-US" sz="1300">
              <a:solidFill>
                <a:sysClr val="windowText" lastClr="000000"/>
              </a:solidFill>
              <a:latin typeface="ＭＳ Ｐゴシック"/>
            </a:rPr>
            <a:t>ポイント下回っており，償還金の減により対前年度比においても</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ポイント下回った。</a:t>
          </a:r>
        </a:p>
        <a:p>
          <a:r>
            <a:rPr kumimoji="1" lang="ja-JP" altLang="en-US" sz="1300">
              <a:solidFill>
                <a:sysClr val="windowText" lastClr="000000"/>
              </a:solidFill>
              <a:latin typeface="ＭＳ Ｐゴシック"/>
            </a:rPr>
            <a:t>　しかしながら今後数年間は，多額の起債事業の継続もあることから更なる上昇が見込まれるため，その他の地方債の発行を抑制し，急激な比率の上昇を抑える必要がある。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113982</xdr:rowOff>
    </xdr:from>
    <xdr:to>
      <xdr:col>24</xdr:col>
      <xdr:colOff>558800</xdr:colOff>
      <xdr:row>38</xdr:row>
      <xdr:rowOff>168275</xdr:rowOff>
    </xdr:to>
    <xdr:cxnSp macro="">
      <xdr:nvCxnSpPr>
        <xdr:cNvPr id="375" name="直線コネクタ 374"/>
        <xdr:cNvCxnSpPr/>
      </xdr:nvCxnSpPr>
      <xdr:spPr>
        <a:xfrm flipV="1">
          <a:off x="16179800" y="66290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168275</xdr:rowOff>
    </xdr:from>
    <xdr:to>
      <xdr:col>23</xdr:col>
      <xdr:colOff>406400</xdr:colOff>
      <xdr:row>39</xdr:row>
      <xdr:rowOff>87313</xdr:rowOff>
    </xdr:to>
    <xdr:cxnSp macro="">
      <xdr:nvCxnSpPr>
        <xdr:cNvPr id="378" name="直線コネクタ 377"/>
        <xdr:cNvCxnSpPr/>
      </xdr:nvCxnSpPr>
      <xdr:spPr>
        <a:xfrm flipV="1">
          <a:off x="15290800" y="66833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87313</xdr:rowOff>
    </xdr:from>
    <xdr:to>
      <xdr:col>22</xdr:col>
      <xdr:colOff>203200</xdr:colOff>
      <xdr:row>39</xdr:row>
      <xdr:rowOff>123507</xdr:rowOff>
    </xdr:to>
    <xdr:cxnSp macro="">
      <xdr:nvCxnSpPr>
        <xdr:cNvPr id="381" name="直線コネクタ 380"/>
        <xdr:cNvCxnSpPr/>
      </xdr:nvCxnSpPr>
      <xdr:spPr>
        <a:xfrm flipV="1">
          <a:off x="14401800" y="67738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123507</xdr:rowOff>
    </xdr:from>
    <xdr:to>
      <xdr:col>21</xdr:col>
      <xdr:colOff>0</xdr:colOff>
      <xdr:row>39</xdr:row>
      <xdr:rowOff>153670</xdr:rowOff>
    </xdr:to>
    <xdr:cxnSp macro="">
      <xdr:nvCxnSpPr>
        <xdr:cNvPr id="384" name="直線コネクタ 383"/>
        <xdr:cNvCxnSpPr/>
      </xdr:nvCxnSpPr>
      <xdr:spPr>
        <a:xfrm flipV="1">
          <a:off x="13512800" y="68100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94" name="円/楕円 393"/>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79710</xdr:rowOff>
    </xdr:from>
    <xdr:ext cx="762000" cy="259045"/>
    <xdr:sp macro="" textlink="">
      <xdr:nvSpPr>
        <xdr:cNvPr id="395"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117475</xdr:rowOff>
    </xdr:from>
    <xdr:to>
      <xdr:col>23</xdr:col>
      <xdr:colOff>457200</xdr:colOff>
      <xdr:row>39</xdr:row>
      <xdr:rowOff>47625</xdr:rowOff>
    </xdr:to>
    <xdr:sp macro="" textlink="">
      <xdr:nvSpPr>
        <xdr:cNvPr id="396" name="円/楕円 395"/>
        <xdr:cNvSpPr/>
      </xdr:nvSpPr>
      <xdr:spPr>
        <a:xfrm>
          <a:off x="16129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57802</xdr:rowOff>
    </xdr:from>
    <xdr:ext cx="736600" cy="259045"/>
    <xdr:sp macro="" textlink="">
      <xdr:nvSpPr>
        <xdr:cNvPr id="397" name="テキスト ボックス 396"/>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36513</xdr:rowOff>
    </xdr:from>
    <xdr:to>
      <xdr:col>22</xdr:col>
      <xdr:colOff>254000</xdr:colOff>
      <xdr:row>39</xdr:row>
      <xdr:rowOff>138113</xdr:rowOff>
    </xdr:to>
    <xdr:sp macro="" textlink="">
      <xdr:nvSpPr>
        <xdr:cNvPr id="398" name="円/楕円 397"/>
        <xdr:cNvSpPr/>
      </xdr:nvSpPr>
      <xdr:spPr>
        <a:xfrm>
          <a:off x="15240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148290</xdr:rowOff>
    </xdr:from>
    <xdr:ext cx="762000" cy="259045"/>
    <xdr:sp macro="" textlink="">
      <xdr:nvSpPr>
        <xdr:cNvPr id="399" name="テキスト ボックス 398"/>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0" name="円/楕円 399"/>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13034</xdr:rowOff>
    </xdr:from>
    <xdr:ext cx="762000" cy="259045"/>
    <xdr:sp macro="" textlink="">
      <xdr:nvSpPr>
        <xdr:cNvPr id="401" name="テキスト ボックス 40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402" name="円/楕円 401"/>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403" name="テキスト ボックス 402"/>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平成２６年度から，統合小学校校舎建設事業，役場庁舎耐震改修事業等の大規模事業の新規借り入れが増えたことにより地方債現在高が増え，それによって類似団体平均を</a:t>
          </a:r>
          <a:r>
            <a:rPr kumimoji="1" lang="en-US" altLang="ja-JP" sz="1300">
              <a:solidFill>
                <a:sysClr val="windowText" lastClr="000000"/>
              </a:solidFill>
              <a:latin typeface="ＭＳ Ｐゴシック"/>
            </a:rPr>
            <a:t>45.1</a:t>
          </a:r>
          <a:r>
            <a:rPr kumimoji="1" lang="ja-JP" altLang="en-US" sz="1300">
              <a:solidFill>
                <a:sysClr val="windowText" lastClr="000000"/>
              </a:solidFill>
              <a:latin typeface="ＭＳ Ｐゴシック"/>
            </a:rPr>
            <a:t>ポイントと大きく上回っっている状況となっている。今後数年間は，これらの関連事業の継続もあることから更なる上昇が見込まれるため，その他の地方債の発行を抑制し，基金の積み立て等により急激な比率の上昇を抑える必要が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26899</xdr:rowOff>
    </xdr:from>
    <xdr:to>
      <xdr:col>24</xdr:col>
      <xdr:colOff>558800</xdr:colOff>
      <xdr:row>16</xdr:row>
      <xdr:rowOff>101702</xdr:rowOff>
    </xdr:to>
    <xdr:cxnSp macro="">
      <xdr:nvCxnSpPr>
        <xdr:cNvPr id="435" name="直線コネクタ 434"/>
        <xdr:cNvCxnSpPr/>
      </xdr:nvCxnSpPr>
      <xdr:spPr>
        <a:xfrm>
          <a:off x="16179800" y="2770099"/>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64186</xdr:rowOff>
    </xdr:from>
    <xdr:to>
      <xdr:col>23</xdr:col>
      <xdr:colOff>406400</xdr:colOff>
      <xdr:row>16</xdr:row>
      <xdr:rowOff>26899</xdr:rowOff>
    </xdr:to>
    <xdr:cxnSp macro="">
      <xdr:nvCxnSpPr>
        <xdr:cNvPr id="438" name="直線コネクタ 437"/>
        <xdr:cNvCxnSpPr/>
      </xdr:nvCxnSpPr>
      <xdr:spPr>
        <a:xfrm>
          <a:off x="15290800" y="2635936"/>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64186</xdr:rowOff>
    </xdr:from>
    <xdr:to>
      <xdr:col>22</xdr:col>
      <xdr:colOff>203200</xdr:colOff>
      <xdr:row>15</xdr:row>
      <xdr:rowOff>77216</xdr:rowOff>
    </xdr:to>
    <xdr:cxnSp macro="">
      <xdr:nvCxnSpPr>
        <xdr:cNvPr id="441" name="直線コネクタ 440"/>
        <xdr:cNvCxnSpPr/>
      </xdr:nvCxnSpPr>
      <xdr:spPr>
        <a:xfrm flipV="1">
          <a:off x="14401800" y="263593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3" name="テキスト ボックス 442"/>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77216</xdr:rowOff>
    </xdr:from>
    <xdr:to>
      <xdr:col>21</xdr:col>
      <xdr:colOff>0</xdr:colOff>
      <xdr:row>15</xdr:row>
      <xdr:rowOff>138024</xdr:rowOff>
    </xdr:to>
    <xdr:cxnSp macro="">
      <xdr:nvCxnSpPr>
        <xdr:cNvPr id="444" name="直線コネクタ 443"/>
        <xdr:cNvCxnSpPr/>
      </xdr:nvCxnSpPr>
      <xdr:spPr>
        <a:xfrm flipV="1">
          <a:off x="13512800" y="264896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6" name="テキスト ボックス 445"/>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50902</xdr:rowOff>
    </xdr:from>
    <xdr:to>
      <xdr:col>24</xdr:col>
      <xdr:colOff>609600</xdr:colOff>
      <xdr:row>16</xdr:row>
      <xdr:rowOff>152502</xdr:rowOff>
    </xdr:to>
    <xdr:sp macro="" textlink="">
      <xdr:nvSpPr>
        <xdr:cNvPr id="454" name="円/楕円 453"/>
        <xdr:cNvSpPr/>
      </xdr:nvSpPr>
      <xdr:spPr>
        <a:xfrm>
          <a:off x="16967200" y="27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22979</xdr:rowOff>
    </xdr:from>
    <xdr:ext cx="762000" cy="259045"/>
    <xdr:sp macro="" textlink="">
      <xdr:nvSpPr>
        <xdr:cNvPr id="455" name="将来負担の状況該当値テキスト"/>
        <xdr:cNvSpPr txBox="1"/>
      </xdr:nvSpPr>
      <xdr:spPr>
        <a:xfrm>
          <a:off x="17106900" y="276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147549</xdr:rowOff>
    </xdr:from>
    <xdr:to>
      <xdr:col>23</xdr:col>
      <xdr:colOff>457200</xdr:colOff>
      <xdr:row>16</xdr:row>
      <xdr:rowOff>77699</xdr:rowOff>
    </xdr:to>
    <xdr:sp macro="" textlink="">
      <xdr:nvSpPr>
        <xdr:cNvPr id="456" name="円/楕円 455"/>
        <xdr:cNvSpPr/>
      </xdr:nvSpPr>
      <xdr:spPr>
        <a:xfrm>
          <a:off x="16129000" y="2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62476</xdr:rowOff>
    </xdr:from>
    <xdr:ext cx="736600" cy="259045"/>
    <xdr:sp macro="" textlink="">
      <xdr:nvSpPr>
        <xdr:cNvPr id="457" name="テキスト ボックス 456"/>
        <xdr:cNvSpPr txBox="1"/>
      </xdr:nvSpPr>
      <xdr:spPr>
        <a:xfrm>
          <a:off x="15798800" y="280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13386</xdr:rowOff>
    </xdr:from>
    <xdr:to>
      <xdr:col>22</xdr:col>
      <xdr:colOff>254000</xdr:colOff>
      <xdr:row>15</xdr:row>
      <xdr:rowOff>114986</xdr:rowOff>
    </xdr:to>
    <xdr:sp macro="" textlink="">
      <xdr:nvSpPr>
        <xdr:cNvPr id="458" name="円/楕円 457"/>
        <xdr:cNvSpPr/>
      </xdr:nvSpPr>
      <xdr:spPr>
        <a:xfrm>
          <a:off x="15240000" y="25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125163</xdr:rowOff>
    </xdr:from>
    <xdr:ext cx="762000" cy="259045"/>
    <xdr:sp macro="" textlink="">
      <xdr:nvSpPr>
        <xdr:cNvPr id="459" name="テキスト ボックス 458"/>
        <xdr:cNvSpPr txBox="1"/>
      </xdr:nvSpPr>
      <xdr:spPr>
        <a:xfrm>
          <a:off x="14909800" y="235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60" name="円/楕円 459"/>
        <xdr:cNvSpPr/>
      </xdr:nvSpPr>
      <xdr:spPr>
        <a:xfrm>
          <a:off x="14351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61" name="テキスト ボックス 460"/>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87224</xdr:rowOff>
    </xdr:from>
    <xdr:to>
      <xdr:col>19</xdr:col>
      <xdr:colOff>533400</xdr:colOff>
      <xdr:row>16</xdr:row>
      <xdr:rowOff>17374</xdr:rowOff>
    </xdr:to>
    <xdr:sp macro="" textlink="">
      <xdr:nvSpPr>
        <xdr:cNvPr id="462" name="円/楕円 461"/>
        <xdr:cNvSpPr/>
      </xdr:nvSpPr>
      <xdr:spPr>
        <a:xfrm>
          <a:off x="13462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27551</xdr:rowOff>
    </xdr:from>
    <xdr:ext cx="762000" cy="259045"/>
    <xdr:sp macro="" textlink="">
      <xdr:nvSpPr>
        <xdr:cNvPr id="463" name="テキスト ボックス 462"/>
        <xdr:cNvSpPr txBox="1"/>
      </xdr:nvSpPr>
      <xdr:spPr>
        <a:xfrm>
          <a:off x="13131800" y="242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人件費に係る経常収支比率については，退職手当組合負担金の減及び普通建設事業費の減少による支弁人件費の増により，対前年度比で</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ポイント減少した。依然として類似団体平均を</a:t>
          </a:r>
          <a:r>
            <a:rPr kumimoji="1" lang="en-US" altLang="ja-JP" sz="1100">
              <a:solidFill>
                <a:sysClr val="windowText" lastClr="000000"/>
              </a:solidFill>
              <a:latin typeface="ＭＳ Ｐゴシック"/>
            </a:rPr>
            <a:t>6.9</a:t>
          </a:r>
          <a:r>
            <a:rPr kumimoji="1" lang="ja-JP" altLang="en-US" sz="1100">
              <a:solidFill>
                <a:sysClr val="windowText" lastClr="000000"/>
              </a:solidFill>
              <a:latin typeface="ＭＳ Ｐゴシック"/>
            </a:rPr>
            <a:t>ポイント上回っているが，これは，当町に原子力施設が立地しており，また，常備消防業務の必要性から町単独で消防を運営していること，さらには，全国有数の観光地としての積極的な施策の展開や復興事業の実施に人員を要していることが要因である。</a:t>
          </a:r>
        </a:p>
        <a:p>
          <a:r>
            <a:rPr kumimoji="1" lang="ja-JP" altLang="en-US" sz="1100">
              <a:solidFill>
                <a:sysClr val="windowText" lastClr="000000"/>
              </a:solidFill>
              <a:latin typeface="ＭＳ Ｐゴシック"/>
            </a:rPr>
            <a:t>　今後，職員年齢の低下により減少が見込まれているが，適正な定員管理と行財政改革の取り組みを通して，人件費の削減に努める。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5842</xdr:rowOff>
    </xdr:from>
    <xdr:to>
      <xdr:col>7</xdr:col>
      <xdr:colOff>15875</xdr:colOff>
      <xdr:row>39</xdr:row>
      <xdr:rowOff>106426</xdr:rowOff>
    </xdr:to>
    <xdr:cxnSp macro="">
      <xdr:nvCxnSpPr>
        <xdr:cNvPr id="64" name="直線コネクタ 63"/>
        <xdr:cNvCxnSpPr/>
      </xdr:nvCxnSpPr>
      <xdr:spPr>
        <a:xfrm flipV="1">
          <a:off x="3987800" y="66923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106426</xdr:rowOff>
    </xdr:from>
    <xdr:to>
      <xdr:col>5</xdr:col>
      <xdr:colOff>549275</xdr:colOff>
      <xdr:row>40</xdr:row>
      <xdr:rowOff>30988</xdr:rowOff>
    </xdr:to>
    <xdr:cxnSp macro="">
      <xdr:nvCxnSpPr>
        <xdr:cNvPr id="67" name="直線コネクタ 66"/>
        <xdr:cNvCxnSpPr/>
      </xdr:nvCxnSpPr>
      <xdr:spPr>
        <a:xfrm flipV="1">
          <a:off x="3098800" y="67929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30988</xdr:rowOff>
    </xdr:from>
    <xdr:to>
      <xdr:col>4</xdr:col>
      <xdr:colOff>346075</xdr:colOff>
      <xdr:row>40</xdr:row>
      <xdr:rowOff>99568</xdr:rowOff>
    </xdr:to>
    <xdr:cxnSp macro="">
      <xdr:nvCxnSpPr>
        <xdr:cNvPr id="70" name="直線コネクタ 69"/>
        <xdr:cNvCxnSpPr/>
      </xdr:nvCxnSpPr>
      <xdr:spPr>
        <a:xfrm flipV="1">
          <a:off x="2209800" y="68889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30988</xdr:rowOff>
    </xdr:from>
    <xdr:to>
      <xdr:col>3</xdr:col>
      <xdr:colOff>142875</xdr:colOff>
      <xdr:row>40</xdr:row>
      <xdr:rowOff>99568</xdr:rowOff>
    </xdr:to>
    <xdr:cxnSp macro="">
      <xdr:nvCxnSpPr>
        <xdr:cNvPr id="73" name="直線コネクタ 72"/>
        <xdr:cNvCxnSpPr/>
      </xdr:nvCxnSpPr>
      <xdr:spPr>
        <a:xfrm>
          <a:off x="1320800" y="68889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126492</xdr:rowOff>
    </xdr:from>
    <xdr:to>
      <xdr:col>7</xdr:col>
      <xdr:colOff>66675</xdr:colOff>
      <xdr:row>39</xdr:row>
      <xdr:rowOff>56642</xdr:rowOff>
    </xdr:to>
    <xdr:sp macro="" textlink="">
      <xdr:nvSpPr>
        <xdr:cNvPr id="83" name="円/楕円 82"/>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98569</xdr:rowOff>
    </xdr:from>
    <xdr:ext cx="762000" cy="259045"/>
    <xdr:sp macro="" textlink="">
      <xdr:nvSpPr>
        <xdr:cNvPr id="84" name="人件費該当値テキスト"/>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55626</xdr:rowOff>
    </xdr:from>
    <xdr:to>
      <xdr:col>5</xdr:col>
      <xdr:colOff>600075</xdr:colOff>
      <xdr:row>39</xdr:row>
      <xdr:rowOff>157226</xdr:rowOff>
    </xdr:to>
    <xdr:sp macro="" textlink="">
      <xdr:nvSpPr>
        <xdr:cNvPr id="85" name="円/楕円 84"/>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142003</xdr:rowOff>
    </xdr:from>
    <xdr:ext cx="736600" cy="259045"/>
    <xdr:sp macro="" textlink="">
      <xdr:nvSpPr>
        <xdr:cNvPr id="86" name="テキスト ボックス 85"/>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151638</xdr:rowOff>
    </xdr:from>
    <xdr:to>
      <xdr:col>4</xdr:col>
      <xdr:colOff>396875</xdr:colOff>
      <xdr:row>40</xdr:row>
      <xdr:rowOff>81788</xdr:rowOff>
    </xdr:to>
    <xdr:sp macro="" textlink="">
      <xdr:nvSpPr>
        <xdr:cNvPr id="87" name="円/楕円 86"/>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66565</xdr:rowOff>
    </xdr:from>
    <xdr:ext cx="762000" cy="259045"/>
    <xdr:sp macro="" textlink="">
      <xdr:nvSpPr>
        <xdr:cNvPr id="88" name="テキスト ボックス 87"/>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48768</xdr:rowOff>
    </xdr:from>
    <xdr:to>
      <xdr:col>3</xdr:col>
      <xdr:colOff>193675</xdr:colOff>
      <xdr:row>40</xdr:row>
      <xdr:rowOff>150368</xdr:rowOff>
    </xdr:to>
    <xdr:sp macro="" textlink="">
      <xdr:nvSpPr>
        <xdr:cNvPr id="89" name="円/楕円 88"/>
        <xdr:cNvSpPr/>
      </xdr:nvSpPr>
      <xdr:spPr>
        <a:xfrm>
          <a:off x="2159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135145</xdr:rowOff>
    </xdr:from>
    <xdr:ext cx="762000" cy="259045"/>
    <xdr:sp macro="" textlink="">
      <xdr:nvSpPr>
        <xdr:cNvPr id="90" name="テキスト ボックス 89"/>
        <xdr:cNvSpPr txBox="1"/>
      </xdr:nvSpPr>
      <xdr:spPr>
        <a:xfrm>
          <a:off x="1828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151638</xdr:rowOff>
    </xdr:from>
    <xdr:to>
      <xdr:col>1</xdr:col>
      <xdr:colOff>676275</xdr:colOff>
      <xdr:row>40</xdr:row>
      <xdr:rowOff>81788</xdr:rowOff>
    </xdr:to>
    <xdr:sp macro="" textlink="">
      <xdr:nvSpPr>
        <xdr:cNvPr id="91" name="円/楕円 90"/>
        <xdr:cNvSpPr/>
      </xdr:nvSpPr>
      <xdr:spPr>
        <a:xfrm>
          <a:off x="1270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66565</xdr:rowOff>
    </xdr:from>
    <xdr:ext cx="762000" cy="259045"/>
    <xdr:sp macro="" textlink="">
      <xdr:nvSpPr>
        <xdr:cNvPr id="92" name="テキスト ボックス 91"/>
        <xdr:cNvSpPr txBox="1"/>
      </xdr:nvSpPr>
      <xdr:spPr>
        <a:xfrm>
          <a:off x="939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物件費に係る経常収支比率については，光熱水費の減により昨年度より</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ポイント減少した。引き続き施設管理経費の節減や施設使用料等の財源確保に努め，更なる改善に努める。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84546</xdr:rowOff>
    </xdr:from>
    <xdr:to>
      <xdr:col>24</xdr:col>
      <xdr:colOff>31750</xdr:colOff>
      <xdr:row>16</xdr:row>
      <xdr:rowOff>156391</xdr:rowOff>
    </xdr:to>
    <xdr:cxnSp macro="">
      <xdr:nvCxnSpPr>
        <xdr:cNvPr id="127" name="直線コネクタ 126"/>
        <xdr:cNvCxnSpPr/>
      </xdr:nvCxnSpPr>
      <xdr:spPr>
        <a:xfrm flipV="1">
          <a:off x="15671800" y="282774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71483</xdr:rowOff>
    </xdr:from>
    <xdr:to>
      <xdr:col>22</xdr:col>
      <xdr:colOff>565150</xdr:colOff>
      <xdr:row>16</xdr:row>
      <xdr:rowOff>156391</xdr:rowOff>
    </xdr:to>
    <xdr:cxnSp macro="">
      <xdr:nvCxnSpPr>
        <xdr:cNvPr id="130" name="直線コネクタ 129"/>
        <xdr:cNvCxnSpPr/>
      </xdr:nvCxnSpPr>
      <xdr:spPr>
        <a:xfrm>
          <a:off x="14782800" y="281468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71483</xdr:rowOff>
    </xdr:to>
    <xdr:cxnSp macro="">
      <xdr:nvCxnSpPr>
        <xdr:cNvPr id="133" name="直線コネクタ 132"/>
        <xdr:cNvCxnSpPr/>
      </xdr:nvCxnSpPr>
      <xdr:spPr>
        <a:xfrm>
          <a:off x="13893800" y="27232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151493</xdr:rowOff>
    </xdr:to>
    <xdr:cxnSp macro="">
      <xdr:nvCxnSpPr>
        <xdr:cNvPr id="136" name="直線コネクタ 135"/>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33746</xdr:rowOff>
    </xdr:from>
    <xdr:to>
      <xdr:col>24</xdr:col>
      <xdr:colOff>82550</xdr:colOff>
      <xdr:row>16</xdr:row>
      <xdr:rowOff>135346</xdr:rowOff>
    </xdr:to>
    <xdr:sp macro="" textlink="">
      <xdr:nvSpPr>
        <xdr:cNvPr id="146" name="円/楕円 145"/>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5823</xdr:rowOff>
    </xdr:from>
    <xdr:ext cx="762000" cy="259045"/>
    <xdr:sp macro="" textlink="">
      <xdr:nvSpPr>
        <xdr:cNvPr id="147" name="物件費該当値テキスト"/>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105591</xdr:rowOff>
    </xdr:from>
    <xdr:to>
      <xdr:col>22</xdr:col>
      <xdr:colOff>615950</xdr:colOff>
      <xdr:row>17</xdr:row>
      <xdr:rowOff>35741</xdr:rowOff>
    </xdr:to>
    <xdr:sp macro="" textlink="">
      <xdr:nvSpPr>
        <xdr:cNvPr id="148" name="円/楕円 147"/>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20518</xdr:rowOff>
    </xdr:from>
    <xdr:ext cx="736600" cy="259045"/>
    <xdr:sp macro="" textlink="">
      <xdr:nvSpPr>
        <xdr:cNvPr id="149" name="テキスト ボックス 148"/>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20683</xdr:rowOff>
    </xdr:from>
    <xdr:to>
      <xdr:col>21</xdr:col>
      <xdr:colOff>412750</xdr:colOff>
      <xdr:row>16</xdr:row>
      <xdr:rowOff>122283</xdr:rowOff>
    </xdr:to>
    <xdr:sp macro="" textlink="">
      <xdr:nvSpPr>
        <xdr:cNvPr id="150" name="円/楕円 149"/>
        <xdr:cNvSpPr/>
      </xdr:nvSpPr>
      <xdr:spPr>
        <a:xfrm>
          <a:off x="14732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51" name="テキスト ボックス 150"/>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2" name="円/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3" name="テキスト ボックス 152"/>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4" name="円/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5" name="テキスト ボックス 154"/>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扶助費に係る経常収支比率については，昨年度と同ポイントであったが，今後については，増加傾向が見込まれるため，制度の改正等を含め注視していく必要がある。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56</xdr:row>
      <xdr:rowOff>159657</xdr:rowOff>
    </xdr:to>
    <xdr:cxnSp macro="">
      <xdr:nvCxnSpPr>
        <xdr:cNvPr id="190" name="直線コネクタ 189"/>
        <xdr:cNvCxnSpPr/>
      </xdr:nvCxnSpPr>
      <xdr:spPr>
        <a:xfrm>
          <a:off x="3987800" y="9760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93" name="直線コネクタ 192"/>
        <xdr:cNvCxnSpPr/>
      </xdr:nvCxnSpPr>
      <xdr:spPr>
        <a:xfrm flipV="1">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57</xdr:row>
      <xdr:rowOff>37193</xdr:rowOff>
    </xdr:to>
    <xdr:cxnSp macro="">
      <xdr:nvCxnSpPr>
        <xdr:cNvPr id="196" name="直線コネクタ 195"/>
        <xdr:cNvCxnSpPr/>
      </xdr:nvCxnSpPr>
      <xdr:spPr>
        <a:xfrm>
          <a:off x="2209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143328</xdr:rowOff>
    </xdr:to>
    <xdr:cxnSp macro="">
      <xdr:nvCxnSpPr>
        <xdr:cNvPr id="199" name="直線コネクタ 198"/>
        <xdr:cNvCxnSpPr/>
      </xdr:nvCxnSpPr>
      <xdr:spPr>
        <a:xfrm>
          <a:off x="1320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9" name="円/楕円 208"/>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10"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1" name="円/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その他に係る経常収支比率については，類似団体平均を</a:t>
          </a:r>
          <a:r>
            <a:rPr kumimoji="1" lang="en-US" altLang="ja-JP" sz="1300">
              <a:solidFill>
                <a:sysClr val="windowText" lastClr="000000"/>
              </a:solidFill>
              <a:latin typeface="ＭＳ Ｐゴシック"/>
            </a:rPr>
            <a:t>1.8</a:t>
          </a:r>
          <a:r>
            <a:rPr kumimoji="1" lang="ja-JP" altLang="en-US" sz="1300">
              <a:solidFill>
                <a:sysClr val="windowText" lastClr="000000"/>
              </a:solidFill>
              <a:latin typeface="ＭＳ Ｐゴシック"/>
            </a:rPr>
            <a:t>ポイント上回っている。対前年度比においては，下水道事業特別会計への繰出金が減少したことを要因として</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ポイント減少した。</a:t>
          </a:r>
        </a:p>
        <a:p>
          <a:r>
            <a:rPr kumimoji="1" lang="ja-JP" altLang="en-US" sz="1300">
              <a:solidFill>
                <a:sysClr val="windowText" lastClr="000000"/>
              </a:solidFill>
              <a:latin typeface="ＭＳ Ｐゴシック"/>
            </a:rPr>
            <a:t>　今後，繰出基準を超える特別会計への繰出金を抑制し，普通会計の一層の負担軽減に努める。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88900</xdr:rowOff>
    </xdr:to>
    <xdr:cxnSp macro="">
      <xdr:nvCxnSpPr>
        <xdr:cNvPr id="251" name="直線コネクタ 250"/>
        <xdr:cNvCxnSpPr/>
      </xdr:nvCxnSpPr>
      <xdr:spPr>
        <a:xfrm flipV="1">
          <a:off x="15671800" y="9926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88900</xdr:rowOff>
    </xdr:to>
    <xdr:cxnSp macro="">
      <xdr:nvCxnSpPr>
        <xdr:cNvPr id="254" name="直線コネクタ 253"/>
        <xdr:cNvCxnSpPr/>
      </xdr:nvCxnSpPr>
      <xdr:spPr>
        <a:xfrm>
          <a:off x="14782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27940</xdr:rowOff>
    </xdr:to>
    <xdr:cxnSp macro="">
      <xdr:nvCxnSpPr>
        <xdr:cNvPr id="257" name="直線コネクタ 256"/>
        <xdr:cNvCxnSpPr/>
      </xdr:nvCxnSpPr>
      <xdr:spPr>
        <a:xfrm>
          <a:off x="13893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27940</xdr:rowOff>
    </xdr:to>
    <xdr:cxnSp macro="">
      <xdr:nvCxnSpPr>
        <xdr:cNvPr id="260" name="直線コネクタ 259"/>
        <xdr:cNvCxnSpPr/>
      </xdr:nvCxnSpPr>
      <xdr:spPr>
        <a:xfrm>
          <a:off x="13004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2" name="円/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補助費等に係る経常経費については，人件費で述べたとおり</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町単独で消防を運営しているため，広域消防に加入している傾向の高い類似団体と比較して経常的にその平均を下回っている。本年度については類似団体平均を</a:t>
          </a:r>
          <a:r>
            <a:rPr kumimoji="1" lang="en-US" altLang="ja-JP" sz="1200">
              <a:solidFill>
                <a:sysClr val="windowText" lastClr="000000"/>
              </a:solidFill>
              <a:latin typeface="ＭＳ Ｐゴシック"/>
            </a:rPr>
            <a:t>5.9</a:t>
          </a:r>
          <a:r>
            <a:rPr kumimoji="1" lang="ja-JP" altLang="en-US" sz="1200">
              <a:solidFill>
                <a:sysClr val="windowText" lastClr="000000"/>
              </a:solidFill>
              <a:latin typeface="ＭＳ Ｐゴシック"/>
            </a:rPr>
            <a:t>ポイント下回っているが，対前年度比においては，大洗，鉾田，水戸環境組合における負担金の減により，</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ポイント減少した。今後は，当該組合における工事費の増により組合負担金の増額が見込まれるため，その他の補助費等の抑制に努める。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65278</xdr:rowOff>
    </xdr:to>
    <xdr:cxnSp macro="">
      <xdr:nvCxnSpPr>
        <xdr:cNvPr id="309" name="直線コネクタ 308"/>
        <xdr:cNvCxnSpPr/>
      </xdr:nvCxnSpPr>
      <xdr:spPr>
        <a:xfrm flipV="1">
          <a:off x="15671800" y="60431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65278</xdr:rowOff>
    </xdr:to>
    <xdr:cxnSp macro="">
      <xdr:nvCxnSpPr>
        <xdr:cNvPr id="312" name="直線コネクタ 311"/>
        <xdr:cNvCxnSpPr/>
      </xdr:nvCxnSpPr>
      <xdr:spPr>
        <a:xfrm>
          <a:off x="14782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51562</xdr:rowOff>
    </xdr:to>
    <xdr:cxnSp macro="">
      <xdr:nvCxnSpPr>
        <xdr:cNvPr id="315" name="直線コネクタ 314"/>
        <xdr:cNvCxnSpPr/>
      </xdr:nvCxnSpPr>
      <xdr:spPr>
        <a:xfrm flipV="1">
          <a:off x="13893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133858</xdr:rowOff>
    </xdr:to>
    <xdr:cxnSp macro="">
      <xdr:nvCxnSpPr>
        <xdr:cNvPr id="318" name="直線コネクタ 317"/>
        <xdr:cNvCxnSpPr/>
      </xdr:nvCxnSpPr>
      <xdr:spPr>
        <a:xfrm flipV="1">
          <a:off x="13004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8" name="円/楕円 327"/>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9"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0" name="円/楕円 329"/>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1" name="テキスト ボックス 330"/>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2" name="円/楕円 331"/>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3" name="テキスト ボックス 332"/>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34" name="円/楕円 333"/>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35" name="テキスト ボックス 334"/>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6" name="円/楕円 335"/>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7" name="テキスト ボックス 336"/>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公債費に係る経常収支比率については，償還終了による公債費の決算額の減や，充当一般財源の減により対前年度比で</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ポイント下降した。類似団体平均を</a:t>
          </a:r>
          <a:r>
            <a:rPr kumimoji="1" lang="en-US" altLang="ja-JP" sz="1300">
              <a:solidFill>
                <a:sysClr val="windowText" lastClr="000000"/>
              </a:solidFill>
              <a:latin typeface="ＭＳ Ｐゴシック"/>
            </a:rPr>
            <a:t>4.3</a:t>
          </a:r>
          <a:r>
            <a:rPr kumimoji="1" lang="ja-JP" altLang="en-US" sz="1300">
              <a:solidFill>
                <a:sysClr val="windowText" lastClr="000000"/>
              </a:solidFill>
              <a:latin typeface="ＭＳ Ｐゴシック"/>
            </a:rPr>
            <a:t>ポイント下回ってはいるが，統合小学校建設に係る多額の地方債発行があり，また，関連する地方債の発行も今後見込まれるため，その他地方債の発行を抑制し，急激な数値の上昇を抑える必要がある。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104139</xdr:rowOff>
    </xdr:to>
    <xdr:cxnSp macro="">
      <xdr:nvCxnSpPr>
        <xdr:cNvPr id="367" name="直線コネクタ 366"/>
        <xdr:cNvCxnSpPr/>
      </xdr:nvCxnSpPr>
      <xdr:spPr>
        <a:xfrm flipV="1">
          <a:off x="3987800" y="130794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77</xdr:row>
      <xdr:rowOff>1270</xdr:rowOff>
    </xdr:to>
    <xdr:cxnSp macro="">
      <xdr:nvCxnSpPr>
        <xdr:cNvPr id="370" name="直線コネクタ 369"/>
        <xdr:cNvCxnSpPr/>
      </xdr:nvCxnSpPr>
      <xdr:spPr>
        <a:xfrm flipV="1">
          <a:off x="3098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28702</xdr:rowOff>
    </xdr:to>
    <xdr:cxnSp macro="">
      <xdr:nvCxnSpPr>
        <xdr:cNvPr id="373" name="直線コネクタ 372"/>
        <xdr:cNvCxnSpPr/>
      </xdr:nvCxnSpPr>
      <xdr:spPr>
        <a:xfrm flipV="1">
          <a:off x="2209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28702</xdr:rowOff>
    </xdr:to>
    <xdr:cxnSp macro="">
      <xdr:nvCxnSpPr>
        <xdr:cNvPr id="376" name="直線コネクタ 375"/>
        <xdr:cNvCxnSpPr/>
      </xdr:nvCxnSpPr>
      <xdr:spPr>
        <a:xfrm>
          <a:off x="1320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6" name="円/楕円 385"/>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7"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8" name="円/楕円 387"/>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9" name="テキスト ボックス 38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0" name="円/楕円 389"/>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1" name="テキスト ボックス 39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149352</xdr:rowOff>
    </xdr:from>
    <xdr:to>
      <xdr:col>3</xdr:col>
      <xdr:colOff>193675</xdr:colOff>
      <xdr:row>77</xdr:row>
      <xdr:rowOff>79502</xdr:rowOff>
    </xdr:to>
    <xdr:sp macro="" textlink="">
      <xdr:nvSpPr>
        <xdr:cNvPr id="392" name="円/楕円 391"/>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89679</xdr:rowOff>
    </xdr:from>
    <xdr:ext cx="762000" cy="259045"/>
    <xdr:sp macro="" textlink="">
      <xdr:nvSpPr>
        <xdr:cNvPr id="393" name="テキスト ボックス 392"/>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公債費以外の経常収支比率については，類似団体平均を</a:t>
          </a:r>
          <a:r>
            <a:rPr kumimoji="1" lang="en-US" altLang="ja-JP" sz="1200">
              <a:solidFill>
                <a:sysClr val="windowText" lastClr="000000"/>
              </a:solidFill>
              <a:latin typeface="ＭＳ Ｐゴシック"/>
            </a:rPr>
            <a:t>4.0</a:t>
          </a:r>
          <a:r>
            <a:rPr kumimoji="1" lang="ja-JP" altLang="en-US" sz="1200">
              <a:solidFill>
                <a:sysClr val="windowText" lastClr="000000"/>
              </a:solidFill>
              <a:latin typeface="ＭＳ Ｐゴシック"/>
            </a:rPr>
            <a:t>ポイント上回っている。これは人件費に係る経費が大きく影響しており，要因としては，既に記したとおり，当町の原子力施設の立地から常備消防業務を単独で運営していること，また，全国有数の観光地としての観光事業の積極的な展開や復興事業の実施等によるものである。</a:t>
          </a:r>
        </a:p>
        <a:p>
          <a:r>
            <a:rPr kumimoji="1" lang="ja-JP" altLang="en-US" sz="1200">
              <a:solidFill>
                <a:sysClr val="windowText" lastClr="000000"/>
              </a:solidFill>
              <a:latin typeface="ＭＳ Ｐゴシック"/>
            </a:rPr>
            <a:t>　今後，人件費は徐々に減少する見込みであるが，扶助費や他会計への繰出金等，増加が見込まれる経費についてもこれを注視し，抑制していく必要がある。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91077</xdr:rowOff>
    </xdr:to>
    <xdr:cxnSp macro="">
      <xdr:nvCxnSpPr>
        <xdr:cNvPr id="430" name="直線コネクタ 429"/>
        <xdr:cNvCxnSpPr/>
      </xdr:nvCxnSpPr>
      <xdr:spPr>
        <a:xfrm flipV="1">
          <a:off x="15671800" y="13294361"/>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87812</xdr:rowOff>
    </xdr:from>
    <xdr:to>
      <xdr:col>22</xdr:col>
      <xdr:colOff>565150</xdr:colOff>
      <xdr:row>78</xdr:row>
      <xdr:rowOff>91077</xdr:rowOff>
    </xdr:to>
    <xdr:cxnSp macro="">
      <xdr:nvCxnSpPr>
        <xdr:cNvPr id="433" name="直線コネクタ 432"/>
        <xdr:cNvCxnSpPr/>
      </xdr:nvCxnSpPr>
      <xdr:spPr>
        <a:xfrm>
          <a:off x="14782800" y="134609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87812</xdr:rowOff>
    </xdr:to>
    <xdr:cxnSp macro="">
      <xdr:nvCxnSpPr>
        <xdr:cNvPr id="436" name="直線コネクタ 435"/>
        <xdr:cNvCxnSpPr/>
      </xdr:nvCxnSpPr>
      <xdr:spPr>
        <a:xfrm>
          <a:off x="13893800" y="13454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45357</xdr:rowOff>
    </xdr:from>
    <xdr:to>
      <xdr:col>20</xdr:col>
      <xdr:colOff>158750</xdr:colOff>
      <xdr:row>78</xdr:row>
      <xdr:rowOff>81280</xdr:rowOff>
    </xdr:to>
    <xdr:cxnSp macro="">
      <xdr:nvCxnSpPr>
        <xdr:cNvPr id="439" name="直線コネクタ 438"/>
        <xdr:cNvCxnSpPr/>
      </xdr:nvCxnSpPr>
      <xdr:spPr>
        <a:xfrm>
          <a:off x="13004800" y="134184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49" name="円/楕円 448"/>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50"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40277</xdr:rowOff>
    </xdr:from>
    <xdr:to>
      <xdr:col>22</xdr:col>
      <xdr:colOff>615950</xdr:colOff>
      <xdr:row>78</xdr:row>
      <xdr:rowOff>141877</xdr:rowOff>
    </xdr:to>
    <xdr:sp macro="" textlink="">
      <xdr:nvSpPr>
        <xdr:cNvPr id="451" name="円/楕円 450"/>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126654</xdr:rowOff>
    </xdr:from>
    <xdr:ext cx="736600" cy="259045"/>
    <xdr:sp macro="" textlink="">
      <xdr:nvSpPr>
        <xdr:cNvPr id="452" name="テキスト ボックス 451"/>
        <xdr:cNvSpPr txBox="1"/>
      </xdr:nvSpPr>
      <xdr:spPr>
        <a:xfrm>
          <a:off x="15290800" y="1349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37012</xdr:rowOff>
    </xdr:from>
    <xdr:to>
      <xdr:col>21</xdr:col>
      <xdr:colOff>412750</xdr:colOff>
      <xdr:row>78</xdr:row>
      <xdr:rowOff>138612</xdr:rowOff>
    </xdr:to>
    <xdr:sp macro="" textlink="">
      <xdr:nvSpPr>
        <xdr:cNvPr id="453" name="円/楕円 452"/>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123389</xdr:rowOff>
    </xdr:from>
    <xdr:ext cx="762000" cy="259045"/>
    <xdr:sp macro="" textlink="">
      <xdr:nvSpPr>
        <xdr:cNvPr id="454" name="テキスト ボックス 453"/>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5" name="円/楕円 454"/>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6" name="テキスト ボックス 455"/>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166007</xdr:rowOff>
    </xdr:from>
    <xdr:to>
      <xdr:col>19</xdr:col>
      <xdr:colOff>6350</xdr:colOff>
      <xdr:row>78</xdr:row>
      <xdr:rowOff>96157</xdr:rowOff>
    </xdr:to>
    <xdr:sp macro="" textlink="">
      <xdr:nvSpPr>
        <xdr:cNvPr id="457" name="円/楕円 456"/>
        <xdr:cNvSpPr/>
      </xdr:nvSpPr>
      <xdr:spPr>
        <a:xfrm>
          <a:off x="12954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80934</xdr:rowOff>
    </xdr:from>
    <xdr:ext cx="762000" cy="259045"/>
    <xdr:sp macro="" textlink="">
      <xdr:nvSpPr>
        <xdr:cNvPr id="458" name="テキスト ボックス 457"/>
        <xdr:cNvSpPr txBox="1"/>
      </xdr:nvSpPr>
      <xdr:spPr>
        <a:xfrm>
          <a:off x="12623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37220</xdr:rowOff>
    </xdr:from>
    <xdr:to>
      <xdr:col>4</xdr:col>
      <xdr:colOff>1117600</xdr:colOff>
      <xdr:row>17</xdr:row>
      <xdr:rowOff>57794</xdr:rowOff>
    </xdr:to>
    <xdr:cxnSp macro="">
      <xdr:nvCxnSpPr>
        <xdr:cNvPr id="52" name="直線コネクタ 51"/>
        <xdr:cNvCxnSpPr/>
      </xdr:nvCxnSpPr>
      <xdr:spPr bwMode="auto">
        <a:xfrm flipV="1">
          <a:off x="5003800" y="2999495"/>
          <a:ext cx="6477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21997</xdr:rowOff>
    </xdr:from>
    <xdr:ext cx="762000" cy="259045"/>
    <xdr:sp macro="" textlink="">
      <xdr:nvSpPr>
        <xdr:cNvPr id="53" name="人口1人当たり決算額の推移平均値テキスト130"/>
        <xdr:cNvSpPr txBox="1"/>
      </xdr:nvSpPr>
      <xdr:spPr>
        <a:xfrm>
          <a:off x="5740400" y="298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57794</xdr:rowOff>
    </xdr:from>
    <xdr:to>
      <xdr:col>4</xdr:col>
      <xdr:colOff>469900</xdr:colOff>
      <xdr:row>17</xdr:row>
      <xdr:rowOff>93374</xdr:rowOff>
    </xdr:to>
    <xdr:cxnSp macro="">
      <xdr:nvCxnSpPr>
        <xdr:cNvPr id="55" name="直線コネクタ 54"/>
        <xdr:cNvCxnSpPr/>
      </xdr:nvCxnSpPr>
      <xdr:spPr bwMode="auto">
        <a:xfrm flipV="1">
          <a:off x="4305300" y="3020069"/>
          <a:ext cx="698500" cy="3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146964</xdr:rowOff>
    </xdr:from>
    <xdr:to>
      <xdr:col>3</xdr:col>
      <xdr:colOff>904875</xdr:colOff>
      <xdr:row>17</xdr:row>
      <xdr:rowOff>93374</xdr:rowOff>
    </xdr:to>
    <xdr:cxnSp macro="">
      <xdr:nvCxnSpPr>
        <xdr:cNvPr id="58" name="直線コネクタ 57"/>
        <xdr:cNvCxnSpPr/>
      </xdr:nvCxnSpPr>
      <xdr:spPr bwMode="auto">
        <a:xfrm>
          <a:off x="3606800" y="2937789"/>
          <a:ext cx="698500" cy="117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146964</xdr:rowOff>
    </xdr:from>
    <xdr:to>
      <xdr:col>3</xdr:col>
      <xdr:colOff>206375</xdr:colOff>
      <xdr:row>16</xdr:row>
      <xdr:rowOff>151487</xdr:rowOff>
    </xdr:to>
    <xdr:cxnSp macro="">
      <xdr:nvCxnSpPr>
        <xdr:cNvPr id="61" name="直線コネクタ 60"/>
        <xdr:cNvCxnSpPr/>
      </xdr:nvCxnSpPr>
      <xdr:spPr bwMode="auto">
        <a:xfrm flipV="1">
          <a:off x="2908300" y="2937789"/>
          <a:ext cx="698500" cy="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157870</xdr:rowOff>
    </xdr:from>
    <xdr:to>
      <xdr:col>5</xdr:col>
      <xdr:colOff>34925</xdr:colOff>
      <xdr:row>17</xdr:row>
      <xdr:rowOff>88020</xdr:rowOff>
    </xdr:to>
    <xdr:sp macro="" textlink="">
      <xdr:nvSpPr>
        <xdr:cNvPr id="71" name="円/楕円 70"/>
        <xdr:cNvSpPr/>
      </xdr:nvSpPr>
      <xdr:spPr bwMode="auto">
        <a:xfrm>
          <a:off x="5600700" y="294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2947</xdr:rowOff>
    </xdr:from>
    <xdr:ext cx="762000" cy="259045"/>
    <xdr:sp macro="" textlink="">
      <xdr:nvSpPr>
        <xdr:cNvPr id="72" name="人口1人当たり決算額の推移該当値テキスト130"/>
        <xdr:cNvSpPr txBox="1"/>
      </xdr:nvSpPr>
      <xdr:spPr>
        <a:xfrm>
          <a:off x="5740400" y="27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6994</xdr:rowOff>
    </xdr:from>
    <xdr:to>
      <xdr:col>4</xdr:col>
      <xdr:colOff>520700</xdr:colOff>
      <xdr:row>17</xdr:row>
      <xdr:rowOff>108594</xdr:rowOff>
    </xdr:to>
    <xdr:sp macro="" textlink="">
      <xdr:nvSpPr>
        <xdr:cNvPr id="73" name="円/楕円 72"/>
        <xdr:cNvSpPr/>
      </xdr:nvSpPr>
      <xdr:spPr bwMode="auto">
        <a:xfrm>
          <a:off x="4953000" y="296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118771</xdr:rowOff>
    </xdr:from>
    <xdr:ext cx="736600" cy="259045"/>
    <xdr:sp macro="" textlink="">
      <xdr:nvSpPr>
        <xdr:cNvPr id="74" name="テキスト ボックス 73"/>
        <xdr:cNvSpPr txBox="1"/>
      </xdr:nvSpPr>
      <xdr:spPr>
        <a:xfrm>
          <a:off x="4622800" y="273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42574</xdr:rowOff>
    </xdr:from>
    <xdr:to>
      <xdr:col>3</xdr:col>
      <xdr:colOff>955675</xdr:colOff>
      <xdr:row>17</xdr:row>
      <xdr:rowOff>144174</xdr:rowOff>
    </xdr:to>
    <xdr:sp macro="" textlink="">
      <xdr:nvSpPr>
        <xdr:cNvPr id="75" name="円/楕円 74"/>
        <xdr:cNvSpPr/>
      </xdr:nvSpPr>
      <xdr:spPr bwMode="auto">
        <a:xfrm>
          <a:off x="4254500" y="300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154351</xdr:rowOff>
    </xdr:from>
    <xdr:ext cx="762000" cy="259045"/>
    <xdr:sp macro="" textlink="">
      <xdr:nvSpPr>
        <xdr:cNvPr id="76" name="テキスト ボックス 75"/>
        <xdr:cNvSpPr txBox="1"/>
      </xdr:nvSpPr>
      <xdr:spPr>
        <a:xfrm>
          <a:off x="3924300" y="277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96164</xdr:rowOff>
    </xdr:from>
    <xdr:to>
      <xdr:col>3</xdr:col>
      <xdr:colOff>257175</xdr:colOff>
      <xdr:row>17</xdr:row>
      <xdr:rowOff>26314</xdr:rowOff>
    </xdr:to>
    <xdr:sp macro="" textlink="">
      <xdr:nvSpPr>
        <xdr:cNvPr id="77" name="円/楕円 76"/>
        <xdr:cNvSpPr/>
      </xdr:nvSpPr>
      <xdr:spPr bwMode="auto">
        <a:xfrm>
          <a:off x="3556000" y="288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36491</xdr:rowOff>
    </xdr:from>
    <xdr:ext cx="762000" cy="259045"/>
    <xdr:sp macro="" textlink="">
      <xdr:nvSpPr>
        <xdr:cNvPr id="78" name="テキスト ボックス 77"/>
        <xdr:cNvSpPr txBox="1"/>
      </xdr:nvSpPr>
      <xdr:spPr>
        <a:xfrm>
          <a:off x="3225800" y="26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100687</xdr:rowOff>
    </xdr:from>
    <xdr:to>
      <xdr:col>2</xdr:col>
      <xdr:colOff>692150</xdr:colOff>
      <xdr:row>17</xdr:row>
      <xdr:rowOff>30837</xdr:rowOff>
    </xdr:to>
    <xdr:sp macro="" textlink="">
      <xdr:nvSpPr>
        <xdr:cNvPr id="79" name="円/楕円 78"/>
        <xdr:cNvSpPr/>
      </xdr:nvSpPr>
      <xdr:spPr bwMode="auto">
        <a:xfrm>
          <a:off x="2857500" y="2891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41014</xdr:rowOff>
    </xdr:from>
    <xdr:ext cx="762000" cy="259045"/>
    <xdr:sp macro="" textlink="">
      <xdr:nvSpPr>
        <xdr:cNvPr id="80" name="テキスト ボックス 79"/>
        <xdr:cNvSpPr txBox="1"/>
      </xdr:nvSpPr>
      <xdr:spPr>
        <a:xfrm>
          <a:off x="2527300" y="266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176126</xdr:rowOff>
    </xdr:from>
    <xdr:to>
      <xdr:col>4</xdr:col>
      <xdr:colOff>1117600</xdr:colOff>
      <xdr:row>37</xdr:row>
      <xdr:rowOff>188676</xdr:rowOff>
    </xdr:to>
    <xdr:cxnSp macro="">
      <xdr:nvCxnSpPr>
        <xdr:cNvPr id="112" name="直線コネクタ 111"/>
        <xdr:cNvCxnSpPr/>
      </xdr:nvCxnSpPr>
      <xdr:spPr bwMode="auto">
        <a:xfrm flipV="1">
          <a:off x="5003800" y="7300826"/>
          <a:ext cx="6477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114564</xdr:rowOff>
    </xdr:from>
    <xdr:to>
      <xdr:col>4</xdr:col>
      <xdr:colOff>469900</xdr:colOff>
      <xdr:row>37</xdr:row>
      <xdr:rowOff>188676</xdr:rowOff>
    </xdr:to>
    <xdr:cxnSp macro="">
      <xdr:nvCxnSpPr>
        <xdr:cNvPr id="115" name="直線コネクタ 114"/>
        <xdr:cNvCxnSpPr/>
      </xdr:nvCxnSpPr>
      <xdr:spPr bwMode="auto">
        <a:xfrm>
          <a:off x="4305300" y="7239264"/>
          <a:ext cx="698500" cy="7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61095</xdr:rowOff>
    </xdr:from>
    <xdr:to>
      <xdr:col>3</xdr:col>
      <xdr:colOff>904875</xdr:colOff>
      <xdr:row>37</xdr:row>
      <xdr:rowOff>114564</xdr:rowOff>
    </xdr:to>
    <xdr:cxnSp macro="">
      <xdr:nvCxnSpPr>
        <xdr:cNvPr id="118" name="直線コネクタ 117"/>
        <xdr:cNvCxnSpPr/>
      </xdr:nvCxnSpPr>
      <xdr:spPr bwMode="auto">
        <a:xfrm>
          <a:off x="3606800" y="7185795"/>
          <a:ext cx="698500" cy="5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128715</xdr:rowOff>
    </xdr:from>
    <xdr:to>
      <xdr:col>3</xdr:col>
      <xdr:colOff>206375</xdr:colOff>
      <xdr:row>37</xdr:row>
      <xdr:rowOff>61095</xdr:rowOff>
    </xdr:to>
    <xdr:cxnSp macro="">
      <xdr:nvCxnSpPr>
        <xdr:cNvPr id="121" name="直線コネクタ 120"/>
        <xdr:cNvCxnSpPr/>
      </xdr:nvCxnSpPr>
      <xdr:spPr bwMode="auto">
        <a:xfrm>
          <a:off x="2908300" y="7081965"/>
          <a:ext cx="698500" cy="10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125326</xdr:rowOff>
    </xdr:from>
    <xdr:to>
      <xdr:col>5</xdr:col>
      <xdr:colOff>34925</xdr:colOff>
      <xdr:row>37</xdr:row>
      <xdr:rowOff>226926</xdr:rowOff>
    </xdr:to>
    <xdr:sp macro="" textlink="">
      <xdr:nvSpPr>
        <xdr:cNvPr id="131" name="円/楕円 130"/>
        <xdr:cNvSpPr/>
      </xdr:nvSpPr>
      <xdr:spPr bwMode="auto">
        <a:xfrm>
          <a:off x="5600700" y="725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97403</xdr:rowOff>
    </xdr:from>
    <xdr:ext cx="762000" cy="259045"/>
    <xdr:sp macro="" textlink="">
      <xdr:nvSpPr>
        <xdr:cNvPr id="132" name="人口1人当たり決算額の推移該当値テキスト445"/>
        <xdr:cNvSpPr txBox="1"/>
      </xdr:nvSpPr>
      <xdr:spPr>
        <a:xfrm>
          <a:off x="5740400" y="722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137876</xdr:rowOff>
    </xdr:from>
    <xdr:to>
      <xdr:col>4</xdr:col>
      <xdr:colOff>520700</xdr:colOff>
      <xdr:row>37</xdr:row>
      <xdr:rowOff>239476</xdr:rowOff>
    </xdr:to>
    <xdr:sp macro="" textlink="">
      <xdr:nvSpPr>
        <xdr:cNvPr id="133" name="円/楕円 132"/>
        <xdr:cNvSpPr/>
      </xdr:nvSpPr>
      <xdr:spPr bwMode="auto">
        <a:xfrm>
          <a:off x="4953000" y="726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224253</xdr:rowOff>
    </xdr:from>
    <xdr:ext cx="736600" cy="259045"/>
    <xdr:sp macro="" textlink="">
      <xdr:nvSpPr>
        <xdr:cNvPr id="134" name="テキスト ボックス 133"/>
        <xdr:cNvSpPr txBox="1"/>
      </xdr:nvSpPr>
      <xdr:spPr>
        <a:xfrm>
          <a:off x="4622800" y="734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63764</xdr:rowOff>
    </xdr:from>
    <xdr:to>
      <xdr:col>3</xdr:col>
      <xdr:colOff>955675</xdr:colOff>
      <xdr:row>37</xdr:row>
      <xdr:rowOff>165364</xdr:rowOff>
    </xdr:to>
    <xdr:sp macro="" textlink="">
      <xdr:nvSpPr>
        <xdr:cNvPr id="135" name="円/楕円 134"/>
        <xdr:cNvSpPr/>
      </xdr:nvSpPr>
      <xdr:spPr bwMode="auto">
        <a:xfrm>
          <a:off x="4254500" y="718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150141</xdr:rowOff>
    </xdr:from>
    <xdr:ext cx="762000" cy="259045"/>
    <xdr:sp macro="" textlink="">
      <xdr:nvSpPr>
        <xdr:cNvPr id="136" name="テキスト ボックス 135"/>
        <xdr:cNvSpPr txBox="1"/>
      </xdr:nvSpPr>
      <xdr:spPr>
        <a:xfrm>
          <a:off x="3924300" y="727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10295</xdr:rowOff>
    </xdr:from>
    <xdr:to>
      <xdr:col>3</xdr:col>
      <xdr:colOff>257175</xdr:colOff>
      <xdr:row>37</xdr:row>
      <xdr:rowOff>111895</xdr:rowOff>
    </xdr:to>
    <xdr:sp macro="" textlink="">
      <xdr:nvSpPr>
        <xdr:cNvPr id="137" name="円/楕円 136"/>
        <xdr:cNvSpPr/>
      </xdr:nvSpPr>
      <xdr:spPr bwMode="auto">
        <a:xfrm>
          <a:off x="3556000" y="713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96672</xdr:rowOff>
    </xdr:from>
    <xdr:ext cx="762000" cy="259045"/>
    <xdr:sp macro="" textlink="">
      <xdr:nvSpPr>
        <xdr:cNvPr id="138" name="テキスト ボックス 137"/>
        <xdr:cNvSpPr txBox="1"/>
      </xdr:nvSpPr>
      <xdr:spPr>
        <a:xfrm>
          <a:off x="3225800" y="722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77915</xdr:rowOff>
    </xdr:from>
    <xdr:to>
      <xdr:col>2</xdr:col>
      <xdr:colOff>692150</xdr:colOff>
      <xdr:row>37</xdr:row>
      <xdr:rowOff>8065</xdr:rowOff>
    </xdr:to>
    <xdr:sp macro="" textlink="">
      <xdr:nvSpPr>
        <xdr:cNvPr id="139" name="円/楕円 138"/>
        <xdr:cNvSpPr/>
      </xdr:nvSpPr>
      <xdr:spPr bwMode="auto">
        <a:xfrm>
          <a:off x="2857500" y="703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164292</xdr:rowOff>
    </xdr:from>
    <xdr:ext cx="762000" cy="259045"/>
    <xdr:sp macro="" textlink="">
      <xdr:nvSpPr>
        <xdr:cNvPr id="140" name="テキスト ボックス 139"/>
        <xdr:cNvSpPr txBox="1"/>
      </xdr:nvSpPr>
      <xdr:spPr>
        <a:xfrm>
          <a:off x="2527300" y="71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170536</xdr:rowOff>
    </xdr:from>
    <xdr:to>
      <xdr:col>6</xdr:col>
      <xdr:colOff>511175</xdr:colOff>
      <xdr:row>35</xdr:row>
      <xdr:rowOff>2743</xdr:rowOff>
    </xdr:to>
    <xdr:cxnSp macro="">
      <xdr:nvCxnSpPr>
        <xdr:cNvPr id="61" name="直線コネクタ 60"/>
        <xdr:cNvCxnSpPr/>
      </xdr:nvCxnSpPr>
      <xdr:spPr>
        <a:xfrm>
          <a:off x="3797300" y="599983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103175</xdr:rowOff>
    </xdr:from>
    <xdr:to>
      <xdr:col>5</xdr:col>
      <xdr:colOff>358775</xdr:colOff>
      <xdr:row>34</xdr:row>
      <xdr:rowOff>170536</xdr:rowOff>
    </xdr:to>
    <xdr:cxnSp macro="">
      <xdr:nvCxnSpPr>
        <xdr:cNvPr id="64" name="直線コネクタ 63"/>
        <xdr:cNvCxnSpPr/>
      </xdr:nvCxnSpPr>
      <xdr:spPr>
        <a:xfrm>
          <a:off x="2908300" y="593247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77140</xdr:rowOff>
    </xdr:from>
    <xdr:to>
      <xdr:col>4</xdr:col>
      <xdr:colOff>155575</xdr:colOff>
      <xdr:row>34</xdr:row>
      <xdr:rowOff>103175</xdr:rowOff>
    </xdr:to>
    <xdr:cxnSp macro="">
      <xdr:nvCxnSpPr>
        <xdr:cNvPr id="67" name="直線コネクタ 66"/>
        <xdr:cNvCxnSpPr/>
      </xdr:nvCxnSpPr>
      <xdr:spPr>
        <a:xfrm>
          <a:off x="2019300" y="5906440"/>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77140</xdr:rowOff>
    </xdr:from>
    <xdr:to>
      <xdr:col>2</xdr:col>
      <xdr:colOff>638175</xdr:colOff>
      <xdr:row>34</xdr:row>
      <xdr:rowOff>94602</xdr:rowOff>
    </xdr:to>
    <xdr:cxnSp macro="">
      <xdr:nvCxnSpPr>
        <xdr:cNvPr id="70" name="直線コネクタ 69"/>
        <xdr:cNvCxnSpPr/>
      </xdr:nvCxnSpPr>
      <xdr:spPr>
        <a:xfrm flipV="1">
          <a:off x="1130300" y="5906440"/>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123393</xdr:rowOff>
    </xdr:from>
    <xdr:to>
      <xdr:col>6</xdr:col>
      <xdr:colOff>561975</xdr:colOff>
      <xdr:row>35</xdr:row>
      <xdr:rowOff>53543</xdr:rowOff>
    </xdr:to>
    <xdr:sp macro="" textlink="">
      <xdr:nvSpPr>
        <xdr:cNvPr id="80" name="円/楕円 79"/>
        <xdr:cNvSpPr/>
      </xdr:nvSpPr>
      <xdr:spPr>
        <a:xfrm>
          <a:off x="4584700" y="59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146270</xdr:rowOff>
    </xdr:from>
    <xdr:ext cx="534377" cy="259045"/>
    <xdr:sp macro="" textlink="">
      <xdr:nvSpPr>
        <xdr:cNvPr id="81" name="人件費該当値テキスト"/>
        <xdr:cNvSpPr txBox="1"/>
      </xdr:nvSpPr>
      <xdr:spPr>
        <a:xfrm>
          <a:off x="4686300" y="58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119736</xdr:rowOff>
    </xdr:from>
    <xdr:to>
      <xdr:col>5</xdr:col>
      <xdr:colOff>409575</xdr:colOff>
      <xdr:row>35</xdr:row>
      <xdr:rowOff>49886</xdr:rowOff>
    </xdr:to>
    <xdr:sp macro="" textlink="">
      <xdr:nvSpPr>
        <xdr:cNvPr id="82" name="円/楕円 81"/>
        <xdr:cNvSpPr/>
      </xdr:nvSpPr>
      <xdr:spPr>
        <a:xfrm>
          <a:off x="3746500" y="59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66413</xdr:rowOff>
    </xdr:from>
    <xdr:ext cx="534377" cy="259045"/>
    <xdr:sp macro="" textlink="">
      <xdr:nvSpPr>
        <xdr:cNvPr id="83" name="テキスト ボックス 82"/>
        <xdr:cNvSpPr txBox="1"/>
      </xdr:nvSpPr>
      <xdr:spPr>
        <a:xfrm>
          <a:off x="3530111" y="57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52375</xdr:rowOff>
    </xdr:from>
    <xdr:to>
      <xdr:col>4</xdr:col>
      <xdr:colOff>206375</xdr:colOff>
      <xdr:row>34</xdr:row>
      <xdr:rowOff>153975</xdr:rowOff>
    </xdr:to>
    <xdr:sp macro="" textlink="">
      <xdr:nvSpPr>
        <xdr:cNvPr id="84" name="円/楕円 83"/>
        <xdr:cNvSpPr/>
      </xdr:nvSpPr>
      <xdr:spPr>
        <a:xfrm>
          <a:off x="2857500" y="5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170502</xdr:rowOff>
    </xdr:from>
    <xdr:ext cx="534377" cy="259045"/>
    <xdr:sp macro="" textlink="">
      <xdr:nvSpPr>
        <xdr:cNvPr id="85" name="テキスト ボックス 84"/>
        <xdr:cNvSpPr txBox="1"/>
      </xdr:nvSpPr>
      <xdr:spPr>
        <a:xfrm>
          <a:off x="2641111" y="56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92,876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26340</xdr:rowOff>
    </xdr:from>
    <xdr:to>
      <xdr:col>3</xdr:col>
      <xdr:colOff>3175</xdr:colOff>
      <xdr:row>34</xdr:row>
      <xdr:rowOff>127940</xdr:rowOff>
    </xdr:to>
    <xdr:sp macro="" textlink="">
      <xdr:nvSpPr>
        <xdr:cNvPr id="86" name="円/楕円 85"/>
        <xdr:cNvSpPr/>
      </xdr:nvSpPr>
      <xdr:spPr>
        <a:xfrm>
          <a:off x="1968500" y="58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144467</xdr:rowOff>
    </xdr:from>
    <xdr:ext cx="534377" cy="259045"/>
    <xdr:sp macro="" textlink="">
      <xdr:nvSpPr>
        <xdr:cNvPr id="87" name="テキスト ボックス 86"/>
        <xdr:cNvSpPr txBox="1"/>
      </xdr:nvSpPr>
      <xdr:spPr>
        <a:xfrm>
          <a:off x="1752111" y="5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43802</xdr:rowOff>
    </xdr:from>
    <xdr:to>
      <xdr:col>1</xdr:col>
      <xdr:colOff>485775</xdr:colOff>
      <xdr:row>34</xdr:row>
      <xdr:rowOff>145402</xdr:rowOff>
    </xdr:to>
    <xdr:sp macro="" textlink="">
      <xdr:nvSpPr>
        <xdr:cNvPr id="88" name="円/楕円 87"/>
        <xdr:cNvSpPr/>
      </xdr:nvSpPr>
      <xdr:spPr>
        <a:xfrm>
          <a:off x="1079500" y="58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161929</xdr:rowOff>
    </xdr:from>
    <xdr:ext cx="534377" cy="259045"/>
    <xdr:sp macro="" textlink="">
      <xdr:nvSpPr>
        <xdr:cNvPr id="89" name="テキスト ボックス 88"/>
        <xdr:cNvSpPr txBox="1"/>
      </xdr:nvSpPr>
      <xdr:spPr>
        <a:xfrm>
          <a:off x="863111" y="56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163327</xdr:rowOff>
    </xdr:from>
    <xdr:to>
      <xdr:col>6</xdr:col>
      <xdr:colOff>511175</xdr:colOff>
      <xdr:row>55</xdr:row>
      <xdr:rowOff>148224</xdr:rowOff>
    </xdr:to>
    <xdr:cxnSp macro="">
      <xdr:nvCxnSpPr>
        <xdr:cNvPr id="121" name="直線コネクタ 120"/>
        <xdr:cNvCxnSpPr/>
      </xdr:nvCxnSpPr>
      <xdr:spPr>
        <a:xfrm flipV="1">
          <a:off x="3797300" y="9421627"/>
          <a:ext cx="838200" cy="15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148224</xdr:rowOff>
    </xdr:from>
    <xdr:to>
      <xdr:col>5</xdr:col>
      <xdr:colOff>358775</xdr:colOff>
      <xdr:row>56</xdr:row>
      <xdr:rowOff>45190</xdr:rowOff>
    </xdr:to>
    <xdr:cxnSp macro="">
      <xdr:nvCxnSpPr>
        <xdr:cNvPr id="124" name="直線コネクタ 123"/>
        <xdr:cNvCxnSpPr/>
      </xdr:nvCxnSpPr>
      <xdr:spPr>
        <a:xfrm flipV="1">
          <a:off x="2908300" y="9577974"/>
          <a:ext cx="8890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164716</xdr:rowOff>
    </xdr:from>
    <xdr:to>
      <xdr:col>4</xdr:col>
      <xdr:colOff>155575</xdr:colOff>
      <xdr:row>56</xdr:row>
      <xdr:rowOff>45190</xdr:rowOff>
    </xdr:to>
    <xdr:cxnSp macro="">
      <xdr:nvCxnSpPr>
        <xdr:cNvPr id="127" name="直線コネクタ 126"/>
        <xdr:cNvCxnSpPr/>
      </xdr:nvCxnSpPr>
      <xdr:spPr>
        <a:xfrm>
          <a:off x="2019300" y="9594466"/>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6998</xdr:rowOff>
    </xdr:from>
    <xdr:to>
      <xdr:col>2</xdr:col>
      <xdr:colOff>638175</xdr:colOff>
      <xdr:row>55</xdr:row>
      <xdr:rowOff>164716</xdr:rowOff>
    </xdr:to>
    <xdr:cxnSp macro="">
      <xdr:nvCxnSpPr>
        <xdr:cNvPr id="130" name="直線コネクタ 129"/>
        <xdr:cNvCxnSpPr/>
      </xdr:nvCxnSpPr>
      <xdr:spPr>
        <a:xfrm>
          <a:off x="1130300" y="9436748"/>
          <a:ext cx="889000" cy="15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112527</xdr:rowOff>
    </xdr:from>
    <xdr:to>
      <xdr:col>6</xdr:col>
      <xdr:colOff>561975</xdr:colOff>
      <xdr:row>55</xdr:row>
      <xdr:rowOff>42677</xdr:rowOff>
    </xdr:to>
    <xdr:sp macro="" textlink="">
      <xdr:nvSpPr>
        <xdr:cNvPr id="140" name="円/楕円 139"/>
        <xdr:cNvSpPr/>
      </xdr:nvSpPr>
      <xdr:spPr>
        <a:xfrm>
          <a:off x="4584700" y="93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135404</xdr:rowOff>
    </xdr:from>
    <xdr:ext cx="534377" cy="259045"/>
    <xdr:sp macro="" textlink="">
      <xdr:nvSpPr>
        <xdr:cNvPr id="141" name="物件費該当値テキスト"/>
        <xdr:cNvSpPr txBox="1"/>
      </xdr:nvSpPr>
      <xdr:spPr>
        <a:xfrm>
          <a:off x="4686300" y="922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97424</xdr:rowOff>
    </xdr:from>
    <xdr:to>
      <xdr:col>5</xdr:col>
      <xdr:colOff>409575</xdr:colOff>
      <xdr:row>56</xdr:row>
      <xdr:rowOff>27574</xdr:rowOff>
    </xdr:to>
    <xdr:sp macro="" textlink="">
      <xdr:nvSpPr>
        <xdr:cNvPr id="142" name="円/楕円 141"/>
        <xdr:cNvSpPr/>
      </xdr:nvSpPr>
      <xdr:spPr>
        <a:xfrm>
          <a:off x="3746500" y="9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44101</xdr:rowOff>
    </xdr:from>
    <xdr:ext cx="534377" cy="259045"/>
    <xdr:sp macro="" textlink="">
      <xdr:nvSpPr>
        <xdr:cNvPr id="143" name="テキスト ボックス 142"/>
        <xdr:cNvSpPr txBox="1"/>
      </xdr:nvSpPr>
      <xdr:spPr>
        <a:xfrm>
          <a:off x="3530111" y="93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165840</xdr:rowOff>
    </xdr:from>
    <xdr:to>
      <xdr:col>4</xdr:col>
      <xdr:colOff>206375</xdr:colOff>
      <xdr:row>56</xdr:row>
      <xdr:rowOff>95990</xdr:rowOff>
    </xdr:to>
    <xdr:sp macro="" textlink="">
      <xdr:nvSpPr>
        <xdr:cNvPr id="144" name="円/楕円 143"/>
        <xdr:cNvSpPr/>
      </xdr:nvSpPr>
      <xdr:spPr>
        <a:xfrm>
          <a:off x="2857500" y="9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112517</xdr:rowOff>
    </xdr:from>
    <xdr:ext cx="534377" cy="259045"/>
    <xdr:sp macro="" textlink="">
      <xdr:nvSpPr>
        <xdr:cNvPr id="145" name="テキスト ボックス 144"/>
        <xdr:cNvSpPr txBox="1"/>
      </xdr:nvSpPr>
      <xdr:spPr>
        <a:xfrm>
          <a:off x="2641111" y="93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113916</xdr:rowOff>
    </xdr:from>
    <xdr:to>
      <xdr:col>3</xdr:col>
      <xdr:colOff>3175</xdr:colOff>
      <xdr:row>56</xdr:row>
      <xdr:rowOff>44066</xdr:rowOff>
    </xdr:to>
    <xdr:sp macro="" textlink="">
      <xdr:nvSpPr>
        <xdr:cNvPr id="146" name="円/楕円 145"/>
        <xdr:cNvSpPr/>
      </xdr:nvSpPr>
      <xdr:spPr>
        <a:xfrm>
          <a:off x="1968500" y="95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60593</xdr:rowOff>
    </xdr:from>
    <xdr:ext cx="534377" cy="259045"/>
    <xdr:sp macro="" textlink="">
      <xdr:nvSpPr>
        <xdr:cNvPr id="147" name="テキスト ボックス 146"/>
        <xdr:cNvSpPr txBox="1"/>
      </xdr:nvSpPr>
      <xdr:spPr>
        <a:xfrm>
          <a:off x="1752111" y="93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127648</xdr:rowOff>
    </xdr:from>
    <xdr:to>
      <xdr:col>1</xdr:col>
      <xdr:colOff>485775</xdr:colOff>
      <xdr:row>55</xdr:row>
      <xdr:rowOff>57798</xdr:rowOff>
    </xdr:to>
    <xdr:sp macro="" textlink="">
      <xdr:nvSpPr>
        <xdr:cNvPr id="148" name="円/楕円 147"/>
        <xdr:cNvSpPr/>
      </xdr:nvSpPr>
      <xdr:spPr>
        <a:xfrm>
          <a:off x="1079500" y="93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74325</xdr:rowOff>
    </xdr:from>
    <xdr:ext cx="534377" cy="259045"/>
    <xdr:sp macro="" textlink="">
      <xdr:nvSpPr>
        <xdr:cNvPr id="149" name="テキスト ボックス 148"/>
        <xdr:cNvSpPr txBox="1"/>
      </xdr:nvSpPr>
      <xdr:spPr>
        <a:xfrm>
          <a:off x="863111" y="91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34407</xdr:rowOff>
    </xdr:from>
    <xdr:to>
      <xdr:col>6</xdr:col>
      <xdr:colOff>511175</xdr:colOff>
      <xdr:row>78</xdr:row>
      <xdr:rowOff>39802</xdr:rowOff>
    </xdr:to>
    <xdr:cxnSp macro="">
      <xdr:nvCxnSpPr>
        <xdr:cNvPr id="176" name="直線コネクタ 175"/>
        <xdr:cNvCxnSpPr/>
      </xdr:nvCxnSpPr>
      <xdr:spPr>
        <a:xfrm flipV="1">
          <a:off x="3797300" y="1340750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39802</xdr:rowOff>
    </xdr:from>
    <xdr:to>
      <xdr:col>5</xdr:col>
      <xdr:colOff>358775</xdr:colOff>
      <xdr:row>78</xdr:row>
      <xdr:rowOff>48854</xdr:rowOff>
    </xdr:to>
    <xdr:cxnSp macro="">
      <xdr:nvCxnSpPr>
        <xdr:cNvPr id="179" name="直線コネクタ 178"/>
        <xdr:cNvCxnSpPr/>
      </xdr:nvCxnSpPr>
      <xdr:spPr>
        <a:xfrm flipV="1">
          <a:off x="2908300" y="13412902"/>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45472</xdr:rowOff>
    </xdr:from>
    <xdr:to>
      <xdr:col>4</xdr:col>
      <xdr:colOff>155575</xdr:colOff>
      <xdr:row>78</xdr:row>
      <xdr:rowOff>48854</xdr:rowOff>
    </xdr:to>
    <xdr:cxnSp macro="">
      <xdr:nvCxnSpPr>
        <xdr:cNvPr id="182" name="直線コネクタ 181"/>
        <xdr:cNvCxnSpPr/>
      </xdr:nvCxnSpPr>
      <xdr:spPr>
        <a:xfrm>
          <a:off x="2019300" y="13418572"/>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18633</xdr:rowOff>
    </xdr:from>
    <xdr:to>
      <xdr:col>2</xdr:col>
      <xdr:colOff>638175</xdr:colOff>
      <xdr:row>78</xdr:row>
      <xdr:rowOff>45472</xdr:rowOff>
    </xdr:to>
    <xdr:cxnSp macro="">
      <xdr:nvCxnSpPr>
        <xdr:cNvPr id="185" name="直線コネクタ 184"/>
        <xdr:cNvCxnSpPr/>
      </xdr:nvCxnSpPr>
      <xdr:spPr>
        <a:xfrm>
          <a:off x="1130300" y="13391733"/>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155057</xdr:rowOff>
    </xdr:from>
    <xdr:to>
      <xdr:col>6</xdr:col>
      <xdr:colOff>561975</xdr:colOff>
      <xdr:row>78</xdr:row>
      <xdr:rowOff>85207</xdr:rowOff>
    </xdr:to>
    <xdr:sp macro="" textlink="">
      <xdr:nvSpPr>
        <xdr:cNvPr id="195" name="円/楕円 194"/>
        <xdr:cNvSpPr/>
      </xdr:nvSpPr>
      <xdr:spPr>
        <a:xfrm>
          <a:off x="4584700" y="133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69984</xdr:rowOff>
    </xdr:from>
    <xdr:ext cx="469744" cy="259045"/>
    <xdr:sp macro="" textlink="">
      <xdr:nvSpPr>
        <xdr:cNvPr id="196" name="維持補修費該当値テキスト"/>
        <xdr:cNvSpPr txBox="1"/>
      </xdr:nvSpPr>
      <xdr:spPr>
        <a:xfrm>
          <a:off x="4686300" y="1327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160452</xdr:rowOff>
    </xdr:from>
    <xdr:to>
      <xdr:col>5</xdr:col>
      <xdr:colOff>409575</xdr:colOff>
      <xdr:row>78</xdr:row>
      <xdr:rowOff>90602</xdr:rowOff>
    </xdr:to>
    <xdr:sp macro="" textlink="">
      <xdr:nvSpPr>
        <xdr:cNvPr id="197" name="円/楕円 196"/>
        <xdr:cNvSpPr/>
      </xdr:nvSpPr>
      <xdr:spPr>
        <a:xfrm>
          <a:off x="3746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81729</xdr:rowOff>
    </xdr:from>
    <xdr:ext cx="469744" cy="259045"/>
    <xdr:sp macro="" textlink="">
      <xdr:nvSpPr>
        <xdr:cNvPr id="198" name="テキスト ボックス 197"/>
        <xdr:cNvSpPr txBox="1"/>
      </xdr:nvSpPr>
      <xdr:spPr>
        <a:xfrm>
          <a:off x="3562427" y="134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169504</xdr:rowOff>
    </xdr:from>
    <xdr:to>
      <xdr:col>4</xdr:col>
      <xdr:colOff>206375</xdr:colOff>
      <xdr:row>78</xdr:row>
      <xdr:rowOff>99654</xdr:rowOff>
    </xdr:to>
    <xdr:sp macro="" textlink="">
      <xdr:nvSpPr>
        <xdr:cNvPr id="199" name="円/楕円 198"/>
        <xdr:cNvSpPr/>
      </xdr:nvSpPr>
      <xdr:spPr>
        <a:xfrm>
          <a:off x="2857500" y="133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90781</xdr:rowOff>
    </xdr:from>
    <xdr:ext cx="469744" cy="259045"/>
    <xdr:sp macro="" textlink="">
      <xdr:nvSpPr>
        <xdr:cNvPr id="200" name="テキスト ボックス 199"/>
        <xdr:cNvSpPr txBox="1"/>
      </xdr:nvSpPr>
      <xdr:spPr>
        <a:xfrm>
          <a:off x="2673427" y="1346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166122</xdr:rowOff>
    </xdr:from>
    <xdr:to>
      <xdr:col>3</xdr:col>
      <xdr:colOff>3175</xdr:colOff>
      <xdr:row>78</xdr:row>
      <xdr:rowOff>96272</xdr:rowOff>
    </xdr:to>
    <xdr:sp macro="" textlink="">
      <xdr:nvSpPr>
        <xdr:cNvPr id="201" name="円/楕円 200"/>
        <xdr:cNvSpPr/>
      </xdr:nvSpPr>
      <xdr:spPr>
        <a:xfrm>
          <a:off x="19685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87399</xdr:rowOff>
    </xdr:from>
    <xdr:ext cx="469744" cy="259045"/>
    <xdr:sp macro="" textlink="">
      <xdr:nvSpPr>
        <xdr:cNvPr id="202" name="テキスト ボックス 201"/>
        <xdr:cNvSpPr txBox="1"/>
      </xdr:nvSpPr>
      <xdr:spPr>
        <a:xfrm>
          <a:off x="1784427" y="134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139283</xdr:rowOff>
    </xdr:from>
    <xdr:to>
      <xdr:col>1</xdr:col>
      <xdr:colOff>485775</xdr:colOff>
      <xdr:row>78</xdr:row>
      <xdr:rowOff>69433</xdr:rowOff>
    </xdr:to>
    <xdr:sp macro="" textlink="">
      <xdr:nvSpPr>
        <xdr:cNvPr id="203" name="円/楕円 202"/>
        <xdr:cNvSpPr/>
      </xdr:nvSpPr>
      <xdr:spPr>
        <a:xfrm>
          <a:off x="1079500" y="13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60560</xdr:rowOff>
    </xdr:from>
    <xdr:ext cx="469744" cy="259045"/>
    <xdr:sp macro="" textlink="">
      <xdr:nvSpPr>
        <xdr:cNvPr id="204" name="テキスト ボックス 203"/>
        <xdr:cNvSpPr txBox="1"/>
      </xdr:nvSpPr>
      <xdr:spPr>
        <a:xfrm>
          <a:off x="895427" y="134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119374</xdr:rowOff>
    </xdr:from>
    <xdr:to>
      <xdr:col>6</xdr:col>
      <xdr:colOff>511175</xdr:colOff>
      <xdr:row>94</xdr:row>
      <xdr:rowOff>137891</xdr:rowOff>
    </xdr:to>
    <xdr:cxnSp macro="">
      <xdr:nvCxnSpPr>
        <xdr:cNvPr id="234" name="直線コネクタ 233"/>
        <xdr:cNvCxnSpPr/>
      </xdr:nvCxnSpPr>
      <xdr:spPr>
        <a:xfrm flipV="1">
          <a:off x="3797300" y="16235674"/>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137891</xdr:rowOff>
    </xdr:from>
    <xdr:to>
      <xdr:col>5</xdr:col>
      <xdr:colOff>358775</xdr:colOff>
      <xdr:row>94</xdr:row>
      <xdr:rowOff>168923</xdr:rowOff>
    </xdr:to>
    <xdr:cxnSp macro="">
      <xdr:nvCxnSpPr>
        <xdr:cNvPr id="237" name="直線コネクタ 236"/>
        <xdr:cNvCxnSpPr/>
      </xdr:nvCxnSpPr>
      <xdr:spPr>
        <a:xfrm flipV="1">
          <a:off x="2908300" y="16254191"/>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168923</xdr:rowOff>
    </xdr:from>
    <xdr:to>
      <xdr:col>4</xdr:col>
      <xdr:colOff>155575</xdr:colOff>
      <xdr:row>95</xdr:row>
      <xdr:rowOff>31725</xdr:rowOff>
    </xdr:to>
    <xdr:cxnSp macro="">
      <xdr:nvCxnSpPr>
        <xdr:cNvPr id="240" name="直線コネクタ 239"/>
        <xdr:cNvCxnSpPr/>
      </xdr:nvCxnSpPr>
      <xdr:spPr>
        <a:xfrm flipV="1">
          <a:off x="2019300" y="16285223"/>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139567</xdr:rowOff>
    </xdr:from>
    <xdr:to>
      <xdr:col>2</xdr:col>
      <xdr:colOff>638175</xdr:colOff>
      <xdr:row>95</xdr:row>
      <xdr:rowOff>31725</xdr:rowOff>
    </xdr:to>
    <xdr:cxnSp macro="">
      <xdr:nvCxnSpPr>
        <xdr:cNvPr id="243" name="直線コネクタ 242"/>
        <xdr:cNvCxnSpPr/>
      </xdr:nvCxnSpPr>
      <xdr:spPr>
        <a:xfrm>
          <a:off x="1130300" y="16255867"/>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68574</xdr:rowOff>
    </xdr:from>
    <xdr:to>
      <xdr:col>6</xdr:col>
      <xdr:colOff>561975</xdr:colOff>
      <xdr:row>94</xdr:row>
      <xdr:rowOff>170174</xdr:rowOff>
    </xdr:to>
    <xdr:sp macro="" textlink="">
      <xdr:nvSpPr>
        <xdr:cNvPr id="253" name="円/楕円 252"/>
        <xdr:cNvSpPr/>
      </xdr:nvSpPr>
      <xdr:spPr>
        <a:xfrm>
          <a:off x="4584700" y="161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91451</xdr:rowOff>
    </xdr:from>
    <xdr:ext cx="534377" cy="259045"/>
    <xdr:sp macro="" textlink="">
      <xdr:nvSpPr>
        <xdr:cNvPr id="254" name="扶助費該当値テキスト"/>
        <xdr:cNvSpPr txBox="1"/>
      </xdr:nvSpPr>
      <xdr:spPr>
        <a:xfrm>
          <a:off x="4686300" y="160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87091</xdr:rowOff>
    </xdr:from>
    <xdr:to>
      <xdr:col>5</xdr:col>
      <xdr:colOff>409575</xdr:colOff>
      <xdr:row>95</xdr:row>
      <xdr:rowOff>17241</xdr:rowOff>
    </xdr:to>
    <xdr:sp macro="" textlink="">
      <xdr:nvSpPr>
        <xdr:cNvPr id="255" name="円/楕円 254"/>
        <xdr:cNvSpPr/>
      </xdr:nvSpPr>
      <xdr:spPr>
        <a:xfrm>
          <a:off x="3746500" y="162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8368</xdr:rowOff>
    </xdr:from>
    <xdr:ext cx="534377" cy="259045"/>
    <xdr:sp macro="" textlink="">
      <xdr:nvSpPr>
        <xdr:cNvPr id="256" name="テキスト ボックス 255"/>
        <xdr:cNvSpPr txBox="1"/>
      </xdr:nvSpPr>
      <xdr:spPr>
        <a:xfrm>
          <a:off x="3530111" y="162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118123</xdr:rowOff>
    </xdr:from>
    <xdr:to>
      <xdr:col>4</xdr:col>
      <xdr:colOff>206375</xdr:colOff>
      <xdr:row>95</xdr:row>
      <xdr:rowOff>48273</xdr:rowOff>
    </xdr:to>
    <xdr:sp macro="" textlink="">
      <xdr:nvSpPr>
        <xdr:cNvPr id="257" name="円/楕円 256"/>
        <xdr:cNvSpPr/>
      </xdr:nvSpPr>
      <xdr:spPr>
        <a:xfrm>
          <a:off x="2857500" y="162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64800</xdr:rowOff>
    </xdr:from>
    <xdr:ext cx="534377" cy="259045"/>
    <xdr:sp macro="" textlink="">
      <xdr:nvSpPr>
        <xdr:cNvPr id="258" name="テキスト ボックス 257"/>
        <xdr:cNvSpPr txBox="1"/>
      </xdr:nvSpPr>
      <xdr:spPr>
        <a:xfrm>
          <a:off x="2641111" y="160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152375</xdr:rowOff>
    </xdr:from>
    <xdr:to>
      <xdr:col>3</xdr:col>
      <xdr:colOff>3175</xdr:colOff>
      <xdr:row>95</xdr:row>
      <xdr:rowOff>82525</xdr:rowOff>
    </xdr:to>
    <xdr:sp macro="" textlink="">
      <xdr:nvSpPr>
        <xdr:cNvPr id="259" name="円/楕円 258"/>
        <xdr:cNvSpPr/>
      </xdr:nvSpPr>
      <xdr:spPr>
        <a:xfrm>
          <a:off x="1968500" y="162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99052</xdr:rowOff>
    </xdr:from>
    <xdr:ext cx="534377" cy="259045"/>
    <xdr:sp macro="" textlink="">
      <xdr:nvSpPr>
        <xdr:cNvPr id="260" name="テキスト ボックス 259"/>
        <xdr:cNvSpPr txBox="1"/>
      </xdr:nvSpPr>
      <xdr:spPr>
        <a:xfrm>
          <a:off x="1752111" y="160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88767</xdr:rowOff>
    </xdr:from>
    <xdr:to>
      <xdr:col>1</xdr:col>
      <xdr:colOff>485775</xdr:colOff>
      <xdr:row>95</xdr:row>
      <xdr:rowOff>18917</xdr:rowOff>
    </xdr:to>
    <xdr:sp macro="" textlink="">
      <xdr:nvSpPr>
        <xdr:cNvPr id="261" name="円/楕円 260"/>
        <xdr:cNvSpPr/>
      </xdr:nvSpPr>
      <xdr:spPr>
        <a:xfrm>
          <a:off x="1079500" y="162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35444</xdr:rowOff>
    </xdr:from>
    <xdr:ext cx="534377" cy="259045"/>
    <xdr:sp macro="" textlink="">
      <xdr:nvSpPr>
        <xdr:cNvPr id="262" name="テキスト ボックス 261"/>
        <xdr:cNvSpPr txBox="1"/>
      </xdr:nvSpPr>
      <xdr:spPr>
        <a:xfrm>
          <a:off x="863111" y="159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98952</xdr:rowOff>
    </xdr:from>
    <xdr:to>
      <xdr:col>15</xdr:col>
      <xdr:colOff>180975</xdr:colOff>
      <xdr:row>37</xdr:row>
      <xdr:rowOff>127994</xdr:rowOff>
    </xdr:to>
    <xdr:cxnSp macro="">
      <xdr:nvCxnSpPr>
        <xdr:cNvPr id="295" name="直線コネクタ 294"/>
        <xdr:cNvCxnSpPr/>
      </xdr:nvCxnSpPr>
      <xdr:spPr>
        <a:xfrm flipV="1">
          <a:off x="9639300" y="6442602"/>
          <a:ext cx="8382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127994</xdr:rowOff>
    </xdr:from>
    <xdr:to>
      <xdr:col>14</xdr:col>
      <xdr:colOff>28575</xdr:colOff>
      <xdr:row>37</xdr:row>
      <xdr:rowOff>141748</xdr:rowOff>
    </xdr:to>
    <xdr:cxnSp macro="">
      <xdr:nvCxnSpPr>
        <xdr:cNvPr id="298" name="直線コネクタ 297"/>
        <xdr:cNvCxnSpPr/>
      </xdr:nvCxnSpPr>
      <xdr:spPr>
        <a:xfrm flipV="1">
          <a:off x="8750300" y="6471644"/>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141748</xdr:rowOff>
    </xdr:from>
    <xdr:to>
      <xdr:col>12</xdr:col>
      <xdr:colOff>511175</xdr:colOff>
      <xdr:row>37</xdr:row>
      <xdr:rowOff>158026</xdr:rowOff>
    </xdr:to>
    <xdr:cxnSp macro="">
      <xdr:nvCxnSpPr>
        <xdr:cNvPr id="301" name="直線コネクタ 300"/>
        <xdr:cNvCxnSpPr/>
      </xdr:nvCxnSpPr>
      <xdr:spPr>
        <a:xfrm flipV="1">
          <a:off x="7861300" y="6485398"/>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5378</xdr:rowOff>
    </xdr:from>
    <xdr:to>
      <xdr:col>11</xdr:col>
      <xdr:colOff>307975</xdr:colOff>
      <xdr:row>37</xdr:row>
      <xdr:rowOff>158026</xdr:rowOff>
    </xdr:to>
    <xdr:cxnSp macro="">
      <xdr:nvCxnSpPr>
        <xdr:cNvPr id="304" name="直線コネクタ 303"/>
        <xdr:cNvCxnSpPr/>
      </xdr:nvCxnSpPr>
      <xdr:spPr>
        <a:xfrm>
          <a:off x="6972300" y="6349028"/>
          <a:ext cx="889000" cy="1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48152</xdr:rowOff>
    </xdr:from>
    <xdr:to>
      <xdr:col>15</xdr:col>
      <xdr:colOff>231775</xdr:colOff>
      <xdr:row>37</xdr:row>
      <xdr:rowOff>149752</xdr:rowOff>
    </xdr:to>
    <xdr:sp macro="" textlink="">
      <xdr:nvSpPr>
        <xdr:cNvPr id="314" name="円/楕円 313"/>
        <xdr:cNvSpPr/>
      </xdr:nvSpPr>
      <xdr:spPr>
        <a:xfrm>
          <a:off x="10426700" y="63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26579</xdr:rowOff>
    </xdr:from>
    <xdr:ext cx="534377" cy="259045"/>
    <xdr:sp macro="" textlink="">
      <xdr:nvSpPr>
        <xdr:cNvPr id="315" name="補助費等該当値テキスト"/>
        <xdr:cNvSpPr txBox="1"/>
      </xdr:nvSpPr>
      <xdr:spPr>
        <a:xfrm>
          <a:off x="10528300" y="63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77194</xdr:rowOff>
    </xdr:from>
    <xdr:to>
      <xdr:col>14</xdr:col>
      <xdr:colOff>79375</xdr:colOff>
      <xdr:row>38</xdr:row>
      <xdr:rowOff>7344</xdr:rowOff>
    </xdr:to>
    <xdr:sp macro="" textlink="">
      <xdr:nvSpPr>
        <xdr:cNvPr id="316" name="円/楕円 315"/>
        <xdr:cNvSpPr/>
      </xdr:nvSpPr>
      <xdr:spPr>
        <a:xfrm>
          <a:off x="9588500" y="64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169921</xdr:rowOff>
    </xdr:from>
    <xdr:ext cx="534377" cy="259045"/>
    <xdr:sp macro="" textlink="">
      <xdr:nvSpPr>
        <xdr:cNvPr id="317" name="テキスト ボックス 316"/>
        <xdr:cNvSpPr txBox="1"/>
      </xdr:nvSpPr>
      <xdr:spPr>
        <a:xfrm>
          <a:off x="9372111" y="65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90948</xdr:rowOff>
    </xdr:from>
    <xdr:to>
      <xdr:col>12</xdr:col>
      <xdr:colOff>561975</xdr:colOff>
      <xdr:row>38</xdr:row>
      <xdr:rowOff>21098</xdr:rowOff>
    </xdr:to>
    <xdr:sp macro="" textlink="">
      <xdr:nvSpPr>
        <xdr:cNvPr id="318" name="円/楕円 317"/>
        <xdr:cNvSpPr/>
      </xdr:nvSpPr>
      <xdr:spPr>
        <a:xfrm>
          <a:off x="8699500" y="64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12225</xdr:rowOff>
    </xdr:from>
    <xdr:ext cx="534377" cy="259045"/>
    <xdr:sp macro="" textlink="">
      <xdr:nvSpPr>
        <xdr:cNvPr id="319" name="テキスト ボックス 318"/>
        <xdr:cNvSpPr txBox="1"/>
      </xdr:nvSpPr>
      <xdr:spPr>
        <a:xfrm>
          <a:off x="8483111" y="652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107226</xdr:rowOff>
    </xdr:from>
    <xdr:to>
      <xdr:col>11</xdr:col>
      <xdr:colOff>358775</xdr:colOff>
      <xdr:row>38</xdr:row>
      <xdr:rowOff>37376</xdr:rowOff>
    </xdr:to>
    <xdr:sp macro="" textlink="">
      <xdr:nvSpPr>
        <xdr:cNvPr id="320" name="円/楕円 319"/>
        <xdr:cNvSpPr/>
      </xdr:nvSpPr>
      <xdr:spPr>
        <a:xfrm>
          <a:off x="7810500" y="64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28503</xdr:rowOff>
    </xdr:from>
    <xdr:ext cx="534377" cy="259045"/>
    <xdr:sp macro="" textlink="">
      <xdr:nvSpPr>
        <xdr:cNvPr id="321" name="テキスト ボックス 320"/>
        <xdr:cNvSpPr txBox="1"/>
      </xdr:nvSpPr>
      <xdr:spPr>
        <a:xfrm>
          <a:off x="7594111" y="65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126028</xdr:rowOff>
    </xdr:from>
    <xdr:to>
      <xdr:col>10</xdr:col>
      <xdr:colOff>155575</xdr:colOff>
      <xdr:row>37</xdr:row>
      <xdr:rowOff>56178</xdr:rowOff>
    </xdr:to>
    <xdr:sp macro="" textlink="">
      <xdr:nvSpPr>
        <xdr:cNvPr id="322" name="円/楕円 321"/>
        <xdr:cNvSpPr/>
      </xdr:nvSpPr>
      <xdr:spPr>
        <a:xfrm>
          <a:off x="6921500" y="62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47305</xdr:rowOff>
    </xdr:from>
    <xdr:ext cx="534377" cy="259045"/>
    <xdr:sp macro="" textlink="">
      <xdr:nvSpPr>
        <xdr:cNvPr id="323" name="テキスト ボックス 322"/>
        <xdr:cNvSpPr txBox="1"/>
      </xdr:nvSpPr>
      <xdr:spPr>
        <a:xfrm>
          <a:off x="6705111" y="63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85438</xdr:rowOff>
    </xdr:from>
    <xdr:to>
      <xdr:col>15</xdr:col>
      <xdr:colOff>180975</xdr:colOff>
      <xdr:row>54</xdr:row>
      <xdr:rowOff>145560</xdr:rowOff>
    </xdr:to>
    <xdr:cxnSp macro="">
      <xdr:nvCxnSpPr>
        <xdr:cNvPr id="352" name="直線コネクタ 351"/>
        <xdr:cNvCxnSpPr/>
      </xdr:nvCxnSpPr>
      <xdr:spPr>
        <a:xfrm flipV="1">
          <a:off x="9639300" y="9343738"/>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145560</xdr:rowOff>
    </xdr:from>
    <xdr:to>
      <xdr:col>14</xdr:col>
      <xdr:colOff>28575</xdr:colOff>
      <xdr:row>57</xdr:row>
      <xdr:rowOff>51540</xdr:rowOff>
    </xdr:to>
    <xdr:cxnSp macro="">
      <xdr:nvCxnSpPr>
        <xdr:cNvPr id="355" name="直線コネクタ 354"/>
        <xdr:cNvCxnSpPr/>
      </xdr:nvCxnSpPr>
      <xdr:spPr>
        <a:xfrm flipV="1">
          <a:off x="8750300" y="9403860"/>
          <a:ext cx="889000" cy="4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51540</xdr:rowOff>
    </xdr:from>
    <xdr:to>
      <xdr:col>12</xdr:col>
      <xdr:colOff>511175</xdr:colOff>
      <xdr:row>57</xdr:row>
      <xdr:rowOff>59119</xdr:rowOff>
    </xdr:to>
    <xdr:cxnSp macro="">
      <xdr:nvCxnSpPr>
        <xdr:cNvPr id="358" name="直線コネクタ 357"/>
        <xdr:cNvCxnSpPr/>
      </xdr:nvCxnSpPr>
      <xdr:spPr>
        <a:xfrm flipV="1">
          <a:off x="7861300" y="9824190"/>
          <a:ext cx="8890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67291</xdr:rowOff>
    </xdr:from>
    <xdr:to>
      <xdr:col>11</xdr:col>
      <xdr:colOff>307975</xdr:colOff>
      <xdr:row>57</xdr:row>
      <xdr:rowOff>59119</xdr:rowOff>
    </xdr:to>
    <xdr:cxnSp macro="">
      <xdr:nvCxnSpPr>
        <xdr:cNvPr id="361" name="直線コネクタ 360"/>
        <xdr:cNvCxnSpPr/>
      </xdr:nvCxnSpPr>
      <xdr:spPr>
        <a:xfrm>
          <a:off x="6972300" y="9668491"/>
          <a:ext cx="889000" cy="1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5" name="テキスト ボックス 364"/>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34638</xdr:rowOff>
    </xdr:from>
    <xdr:to>
      <xdr:col>15</xdr:col>
      <xdr:colOff>231775</xdr:colOff>
      <xdr:row>54</xdr:row>
      <xdr:rowOff>136238</xdr:rowOff>
    </xdr:to>
    <xdr:sp macro="" textlink="">
      <xdr:nvSpPr>
        <xdr:cNvPr id="371" name="円/楕円 370"/>
        <xdr:cNvSpPr/>
      </xdr:nvSpPr>
      <xdr:spPr>
        <a:xfrm>
          <a:off x="10426700" y="92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57515</xdr:rowOff>
    </xdr:from>
    <xdr:ext cx="599010" cy="259045"/>
    <xdr:sp macro="" textlink="">
      <xdr:nvSpPr>
        <xdr:cNvPr id="372" name="普通建設事業費該当値テキスト"/>
        <xdr:cNvSpPr txBox="1"/>
      </xdr:nvSpPr>
      <xdr:spPr>
        <a:xfrm>
          <a:off x="10528300" y="914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214,242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94760</xdr:rowOff>
    </xdr:from>
    <xdr:to>
      <xdr:col>14</xdr:col>
      <xdr:colOff>79375</xdr:colOff>
      <xdr:row>55</xdr:row>
      <xdr:rowOff>24910</xdr:rowOff>
    </xdr:to>
    <xdr:sp macro="" textlink="">
      <xdr:nvSpPr>
        <xdr:cNvPr id="373" name="円/楕円 372"/>
        <xdr:cNvSpPr/>
      </xdr:nvSpPr>
      <xdr:spPr>
        <a:xfrm>
          <a:off x="9588500" y="93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41437</xdr:rowOff>
    </xdr:from>
    <xdr:ext cx="599010" cy="259045"/>
    <xdr:sp macro="" textlink="">
      <xdr:nvSpPr>
        <xdr:cNvPr id="374" name="テキスト ボックス 373"/>
        <xdr:cNvSpPr txBox="1"/>
      </xdr:nvSpPr>
      <xdr:spPr>
        <a:xfrm>
          <a:off x="9339794" y="912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740</xdr:rowOff>
    </xdr:from>
    <xdr:to>
      <xdr:col>12</xdr:col>
      <xdr:colOff>561975</xdr:colOff>
      <xdr:row>57</xdr:row>
      <xdr:rowOff>102340</xdr:rowOff>
    </xdr:to>
    <xdr:sp macro="" textlink="">
      <xdr:nvSpPr>
        <xdr:cNvPr id="375" name="円/楕円 374"/>
        <xdr:cNvSpPr/>
      </xdr:nvSpPr>
      <xdr:spPr>
        <a:xfrm>
          <a:off x="8699500" y="97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118867</xdr:rowOff>
    </xdr:from>
    <xdr:ext cx="534377" cy="259045"/>
    <xdr:sp macro="" textlink="">
      <xdr:nvSpPr>
        <xdr:cNvPr id="376" name="テキスト ボックス 375"/>
        <xdr:cNvSpPr txBox="1"/>
      </xdr:nvSpPr>
      <xdr:spPr>
        <a:xfrm>
          <a:off x="8483111" y="95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8319</xdr:rowOff>
    </xdr:from>
    <xdr:to>
      <xdr:col>11</xdr:col>
      <xdr:colOff>358775</xdr:colOff>
      <xdr:row>57</xdr:row>
      <xdr:rowOff>109919</xdr:rowOff>
    </xdr:to>
    <xdr:sp macro="" textlink="">
      <xdr:nvSpPr>
        <xdr:cNvPr id="377" name="円/楕円 376"/>
        <xdr:cNvSpPr/>
      </xdr:nvSpPr>
      <xdr:spPr>
        <a:xfrm>
          <a:off x="7810500" y="97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126446</xdr:rowOff>
    </xdr:from>
    <xdr:ext cx="534377" cy="259045"/>
    <xdr:sp macro="" textlink="">
      <xdr:nvSpPr>
        <xdr:cNvPr id="378" name="テキスト ボックス 377"/>
        <xdr:cNvSpPr txBox="1"/>
      </xdr:nvSpPr>
      <xdr:spPr>
        <a:xfrm>
          <a:off x="7594111" y="95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16491</xdr:rowOff>
    </xdr:from>
    <xdr:to>
      <xdr:col>10</xdr:col>
      <xdr:colOff>155575</xdr:colOff>
      <xdr:row>56</xdr:row>
      <xdr:rowOff>118091</xdr:rowOff>
    </xdr:to>
    <xdr:sp macro="" textlink="">
      <xdr:nvSpPr>
        <xdr:cNvPr id="379" name="円/楕円 378"/>
        <xdr:cNvSpPr/>
      </xdr:nvSpPr>
      <xdr:spPr>
        <a:xfrm>
          <a:off x="6921500" y="96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134618</xdr:rowOff>
    </xdr:from>
    <xdr:ext cx="599010" cy="259045"/>
    <xdr:sp macro="" textlink="">
      <xdr:nvSpPr>
        <xdr:cNvPr id="380" name="テキスト ボックス 379"/>
        <xdr:cNvSpPr txBox="1"/>
      </xdr:nvSpPr>
      <xdr:spPr>
        <a:xfrm>
          <a:off x="6672794" y="93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1823</xdr:rowOff>
    </xdr:from>
    <xdr:to>
      <xdr:col>15</xdr:col>
      <xdr:colOff>180975</xdr:colOff>
      <xdr:row>77</xdr:row>
      <xdr:rowOff>99470</xdr:rowOff>
    </xdr:to>
    <xdr:cxnSp macro="">
      <xdr:nvCxnSpPr>
        <xdr:cNvPr id="409" name="直線コネクタ 408"/>
        <xdr:cNvCxnSpPr/>
      </xdr:nvCxnSpPr>
      <xdr:spPr>
        <a:xfrm flipV="1">
          <a:off x="9639300" y="13032023"/>
          <a:ext cx="838200" cy="26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122474</xdr:rowOff>
    </xdr:from>
    <xdr:to>
      <xdr:col>15</xdr:col>
      <xdr:colOff>231775</xdr:colOff>
      <xdr:row>76</xdr:row>
      <xdr:rowOff>52623</xdr:rowOff>
    </xdr:to>
    <xdr:sp macro="" textlink="">
      <xdr:nvSpPr>
        <xdr:cNvPr id="419" name="円/楕円 418"/>
        <xdr:cNvSpPr/>
      </xdr:nvSpPr>
      <xdr:spPr>
        <a:xfrm>
          <a:off x="10426700" y="12981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145351</xdr:rowOff>
    </xdr:from>
    <xdr:ext cx="599010" cy="259045"/>
    <xdr:sp macro="" textlink="">
      <xdr:nvSpPr>
        <xdr:cNvPr id="420" name="普通建設事業費 （ うち新規整備　）該当値テキスト"/>
        <xdr:cNvSpPr txBox="1"/>
      </xdr:nvSpPr>
      <xdr:spPr>
        <a:xfrm>
          <a:off x="10528300" y="1283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48670</xdr:rowOff>
    </xdr:from>
    <xdr:to>
      <xdr:col>14</xdr:col>
      <xdr:colOff>79375</xdr:colOff>
      <xdr:row>77</xdr:row>
      <xdr:rowOff>150270</xdr:rowOff>
    </xdr:to>
    <xdr:sp macro="" textlink="">
      <xdr:nvSpPr>
        <xdr:cNvPr id="421" name="円/楕円 420"/>
        <xdr:cNvSpPr/>
      </xdr:nvSpPr>
      <xdr:spPr>
        <a:xfrm>
          <a:off x="9588500" y="132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166797</xdr:rowOff>
    </xdr:from>
    <xdr:ext cx="534377" cy="259045"/>
    <xdr:sp macro="" textlink="">
      <xdr:nvSpPr>
        <xdr:cNvPr id="422" name="テキスト ボックス 421"/>
        <xdr:cNvSpPr txBox="1"/>
      </xdr:nvSpPr>
      <xdr:spPr>
        <a:xfrm>
          <a:off x="9372111" y="13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128243</xdr:rowOff>
    </xdr:from>
    <xdr:to>
      <xdr:col>15</xdr:col>
      <xdr:colOff>180975</xdr:colOff>
      <xdr:row>98</xdr:row>
      <xdr:rowOff>77819</xdr:rowOff>
    </xdr:to>
    <xdr:cxnSp macro="">
      <xdr:nvCxnSpPr>
        <xdr:cNvPr id="449" name="直線コネクタ 448"/>
        <xdr:cNvCxnSpPr/>
      </xdr:nvCxnSpPr>
      <xdr:spPr>
        <a:xfrm>
          <a:off x="9639300" y="16758893"/>
          <a:ext cx="838200" cy="12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27019</xdr:rowOff>
    </xdr:from>
    <xdr:to>
      <xdr:col>15</xdr:col>
      <xdr:colOff>231775</xdr:colOff>
      <xdr:row>98</xdr:row>
      <xdr:rowOff>128619</xdr:rowOff>
    </xdr:to>
    <xdr:sp macro="" textlink="">
      <xdr:nvSpPr>
        <xdr:cNvPr id="459" name="円/楕円 458"/>
        <xdr:cNvSpPr/>
      </xdr:nvSpPr>
      <xdr:spPr>
        <a:xfrm>
          <a:off x="10426700" y="168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113396</xdr:rowOff>
    </xdr:from>
    <xdr:ext cx="534377" cy="259045"/>
    <xdr:sp macro="" textlink="">
      <xdr:nvSpPr>
        <xdr:cNvPr id="460" name="普通建設事業費 （ うち更新整備　）該当値テキスト"/>
        <xdr:cNvSpPr txBox="1"/>
      </xdr:nvSpPr>
      <xdr:spPr>
        <a:xfrm>
          <a:off x="10528300" y="167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77443</xdr:rowOff>
    </xdr:from>
    <xdr:to>
      <xdr:col>14</xdr:col>
      <xdr:colOff>79375</xdr:colOff>
      <xdr:row>98</xdr:row>
      <xdr:rowOff>7593</xdr:rowOff>
    </xdr:to>
    <xdr:sp macro="" textlink="">
      <xdr:nvSpPr>
        <xdr:cNvPr id="461" name="円/楕円 460"/>
        <xdr:cNvSpPr/>
      </xdr:nvSpPr>
      <xdr:spPr>
        <a:xfrm>
          <a:off x="9588500" y="167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24120</xdr:rowOff>
    </xdr:from>
    <xdr:ext cx="534377" cy="259045"/>
    <xdr:sp macro="" textlink="">
      <xdr:nvSpPr>
        <xdr:cNvPr id="462" name="テキスト ボックス 461"/>
        <xdr:cNvSpPr txBox="1"/>
      </xdr:nvSpPr>
      <xdr:spPr>
        <a:xfrm>
          <a:off x="9372111" y="164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14198</xdr:rowOff>
    </xdr:from>
    <xdr:to>
      <xdr:col>23</xdr:col>
      <xdr:colOff>517525</xdr:colOff>
      <xdr:row>38</xdr:row>
      <xdr:rowOff>25400</xdr:rowOff>
    </xdr:to>
    <xdr:cxnSp macro="">
      <xdr:nvCxnSpPr>
        <xdr:cNvPr id="487" name="直線コネクタ 486"/>
        <xdr:cNvCxnSpPr/>
      </xdr:nvCxnSpPr>
      <xdr:spPr>
        <a:xfrm>
          <a:off x="15481300" y="6529298"/>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2997</xdr:rowOff>
    </xdr:from>
    <xdr:to>
      <xdr:col>22</xdr:col>
      <xdr:colOff>365125</xdr:colOff>
      <xdr:row>38</xdr:row>
      <xdr:rowOff>14198</xdr:rowOff>
    </xdr:to>
    <xdr:cxnSp macro="">
      <xdr:nvCxnSpPr>
        <xdr:cNvPr id="490" name="直線コネクタ 489"/>
        <xdr:cNvCxnSpPr/>
      </xdr:nvCxnSpPr>
      <xdr:spPr>
        <a:xfrm>
          <a:off x="14592300" y="6346647"/>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104324</xdr:rowOff>
    </xdr:from>
    <xdr:to>
      <xdr:col>21</xdr:col>
      <xdr:colOff>161925</xdr:colOff>
      <xdr:row>37</xdr:row>
      <xdr:rowOff>2997</xdr:rowOff>
    </xdr:to>
    <xdr:cxnSp macro="">
      <xdr:nvCxnSpPr>
        <xdr:cNvPr id="493" name="直線コネクタ 492"/>
        <xdr:cNvCxnSpPr/>
      </xdr:nvCxnSpPr>
      <xdr:spPr>
        <a:xfrm>
          <a:off x="13703300" y="5933624"/>
          <a:ext cx="889000" cy="4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47725</xdr:rowOff>
    </xdr:from>
    <xdr:ext cx="469744" cy="259045"/>
    <xdr:sp macro="" textlink="">
      <xdr:nvSpPr>
        <xdr:cNvPr id="495" name="テキスト ボックス 494"/>
        <xdr:cNvSpPr txBox="1"/>
      </xdr:nvSpPr>
      <xdr:spPr>
        <a:xfrm>
          <a:off x="14357427" y="639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127927</xdr:rowOff>
    </xdr:from>
    <xdr:to>
      <xdr:col>19</xdr:col>
      <xdr:colOff>644525</xdr:colOff>
      <xdr:row>34</xdr:row>
      <xdr:rowOff>104324</xdr:rowOff>
    </xdr:to>
    <xdr:cxnSp macro="">
      <xdr:nvCxnSpPr>
        <xdr:cNvPr id="496" name="直線コネクタ 495"/>
        <xdr:cNvCxnSpPr/>
      </xdr:nvCxnSpPr>
      <xdr:spPr>
        <a:xfrm>
          <a:off x="12814300" y="5271427"/>
          <a:ext cx="889000" cy="6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30294</xdr:rowOff>
    </xdr:from>
    <xdr:ext cx="469744" cy="259045"/>
    <xdr:sp macro="" textlink="">
      <xdr:nvSpPr>
        <xdr:cNvPr id="500" name="テキスト ボックス 499"/>
        <xdr:cNvSpPr txBox="1"/>
      </xdr:nvSpPr>
      <xdr:spPr>
        <a:xfrm>
          <a:off x="12579427" y="62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134849</xdr:rowOff>
    </xdr:from>
    <xdr:to>
      <xdr:col>22</xdr:col>
      <xdr:colOff>415925</xdr:colOff>
      <xdr:row>38</xdr:row>
      <xdr:rowOff>64999</xdr:rowOff>
    </xdr:to>
    <xdr:sp macro="" textlink="">
      <xdr:nvSpPr>
        <xdr:cNvPr id="508" name="円/楕円 507"/>
        <xdr:cNvSpPr/>
      </xdr:nvSpPr>
      <xdr:spPr>
        <a:xfrm>
          <a:off x="15430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56125</xdr:rowOff>
    </xdr:from>
    <xdr:ext cx="378565" cy="259045"/>
    <xdr:sp macro="" textlink="">
      <xdr:nvSpPr>
        <xdr:cNvPr id="509" name="テキスト ボックス 508"/>
        <xdr:cNvSpPr txBox="1"/>
      </xdr:nvSpPr>
      <xdr:spPr>
        <a:xfrm>
          <a:off x="15292017" y="657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123647</xdr:rowOff>
    </xdr:from>
    <xdr:to>
      <xdr:col>21</xdr:col>
      <xdr:colOff>212725</xdr:colOff>
      <xdr:row>37</xdr:row>
      <xdr:rowOff>53797</xdr:rowOff>
    </xdr:to>
    <xdr:sp macro="" textlink="">
      <xdr:nvSpPr>
        <xdr:cNvPr id="510" name="円/楕円 509"/>
        <xdr:cNvSpPr/>
      </xdr:nvSpPr>
      <xdr:spPr>
        <a:xfrm>
          <a:off x="14541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70324</xdr:rowOff>
    </xdr:from>
    <xdr:ext cx="469744" cy="259045"/>
    <xdr:sp macro="" textlink="">
      <xdr:nvSpPr>
        <xdr:cNvPr id="511" name="テキスト ボックス 510"/>
        <xdr:cNvSpPr txBox="1"/>
      </xdr:nvSpPr>
      <xdr:spPr>
        <a:xfrm>
          <a:off x="14357427" y="6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53524</xdr:rowOff>
    </xdr:from>
    <xdr:to>
      <xdr:col>20</xdr:col>
      <xdr:colOff>9525</xdr:colOff>
      <xdr:row>34</xdr:row>
      <xdr:rowOff>155124</xdr:rowOff>
    </xdr:to>
    <xdr:sp macro="" textlink="">
      <xdr:nvSpPr>
        <xdr:cNvPr id="512" name="円/楕円 511"/>
        <xdr:cNvSpPr/>
      </xdr:nvSpPr>
      <xdr:spPr>
        <a:xfrm>
          <a:off x="13652500" y="58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146251</xdr:rowOff>
    </xdr:from>
    <xdr:ext cx="534377" cy="259045"/>
    <xdr:sp macro="" textlink="">
      <xdr:nvSpPr>
        <xdr:cNvPr id="513" name="テキスト ボックス 512"/>
        <xdr:cNvSpPr txBox="1"/>
      </xdr:nvSpPr>
      <xdr:spPr>
        <a:xfrm>
          <a:off x="13436111" y="59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77127</xdr:rowOff>
    </xdr:from>
    <xdr:to>
      <xdr:col>18</xdr:col>
      <xdr:colOff>492125</xdr:colOff>
      <xdr:row>31</xdr:row>
      <xdr:rowOff>7277</xdr:rowOff>
    </xdr:to>
    <xdr:sp macro="" textlink="">
      <xdr:nvSpPr>
        <xdr:cNvPr id="514" name="円/楕円 513"/>
        <xdr:cNvSpPr/>
      </xdr:nvSpPr>
      <xdr:spPr>
        <a:xfrm>
          <a:off x="12763500" y="52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23804</xdr:rowOff>
    </xdr:from>
    <xdr:ext cx="534377" cy="259045"/>
    <xdr:sp macro="" textlink="">
      <xdr:nvSpPr>
        <xdr:cNvPr id="515" name="テキスト ボックス 514"/>
        <xdr:cNvSpPr txBox="1"/>
      </xdr:nvSpPr>
      <xdr:spPr>
        <a:xfrm>
          <a:off x="12547111" y="49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144356</xdr:rowOff>
    </xdr:from>
    <xdr:to>
      <xdr:col>23</xdr:col>
      <xdr:colOff>517525</xdr:colOff>
      <xdr:row>77</xdr:row>
      <xdr:rowOff>147045</xdr:rowOff>
    </xdr:to>
    <xdr:cxnSp macro="">
      <xdr:nvCxnSpPr>
        <xdr:cNvPr id="597" name="直線コネクタ 596"/>
        <xdr:cNvCxnSpPr/>
      </xdr:nvCxnSpPr>
      <xdr:spPr>
        <a:xfrm>
          <a:off x="15481300" y="13346006"/>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116703</xdr:rowOff>
    </xdr:from>
    <xdr:to>
      <xdr:col>22</xdr:col>
      <xdr:colOff>365125</xdr:colOff>
      <xdr:row>77</xdr:row>
      <xdr:rowOff>144356</xdr:rowOff>
    </xdr:to>
    <xdr:cxnSp macro="">
      <xdr:nvCxnSpPr>
        <xdr:cNvPr id="600" name="直線コネクタ 599"/>
        <xdr:cNvCxnSpPr/>
      </xdr:nvCxnSpPr>
      <xdr:spPr>
        <a:xfrm>
          <a:off x="14592300" y="13318353"/>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114714</xdr:rowOff>
    </xdr:from>
    <xdr:to>
      <xdr:col>21</xdr:col>
      <xdr:colOff>161925</xdr:colOff>
      <xdr:row>77</xdr:row>
      <xdr:rowOff>116703</xdr:rowOff>
    </xdr:to>
    <xdr:cxnSp macro="">
      <xdr:nvCxnSpPr>
        <xdr:cNvPr id="603" name="直線コネクタ 602"/>
        <xdr:cNvCxnSpPr/>
      </xdr:nvCxnSpPr>
      <xdr:spPr>
        <a:xfrm>
          <a:off x="13703300" y="1331636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106652</xdr:rowOff>
    </xdr:from>
    <xdr:to>
      <xdr:col>19</xdr:col>
      <xdr:colOff>644525</xdr:colOff>
      <xdr:row>77</xdr:row>
      <xdr:rowOff>114714</xdr:rowOff>
    </xdr:to>
    <xdr:cxnSp macro="">
      <xdr:nvCxnSpPr>
        <xdr:cNvPr id="606" name="直線コネクタ 605"/>
        <xdr:cNvCxnSpPr/>
      </xdr:nvCxnSpPr>
      <xdr:spPr>
        <a:xfrm>
          <a:off x="12814300" y="13308302"/>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96245</xdr:rowOff>
    </xdr:from>
    <xdr:to>
      <xdr:col>23</xdr:col>
      <xdr:colOff>568325</xdr:colOff>
      <xdr:row>78</xdr:row>
      <xdr:rowOff>26395</xdr:rowOff>
    </xdr:to>
    <xdr:sp macro="" textlink="">
      <xdr:nvSpPr>
        <xdr:cNvPr id="616" name="円/楕円 615"/>
        <xdr:cNvSpPr/>
      </xdr:nvSpPr>
      <xdr:spPr>
        <a:xfrm>
          <a:off x="16268700" y="132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74672</xdr:rowOff>
    </xdr:from>
    <xdr:ext cx="534377" cy="259045"/>
    <xdr:sp macro="" textlink="">
      <xdr:nvSpPr>
        <xdr:cNvPr id="617" name="公債費該当値テキスト"/>
        <xdr:cNvSpPr txBox="1"/>
      </xdr:nvSpPr>
      <xdr:spPr>
        <a:xfrm>
          <a:off x="16370300" y="132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93556</xdr:rowOff>
    </xdr:from>
    <xdr:to>
      <xdr:col>22</xdr:col>
      <xdr:colOff>415925</xdr:colOff>
      <xdr:row>78</xdr:row>
      <xdr:rowOff>23706</xdr:rowOff>
    </xdr:to>
    <xdr:sp macro="" textlink="">
      <xdr:nvSpPr>
        <xdr:cNvPr id="618" name="円/楕円 617"/>
        <xdr:cNvSpPr/>
      </xdr:nvSpPr>
      <xdr:spPr>
        <a:xfrm>
          <a:off x="154305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14833</xdr:rowOff>
    </xdr:from>
    <xdr:ext cx="534377" cy="259045"/>
    <xdr:sp macro="" textlink="">
      <xdr:nvSpPr>
        <xdr:cNvPr id="619" name="テキスト ボックス 618"/>
        <xdr:cNvSpPr txBox="1"/>
      </xdr:nvSpPr>
      <xdr:spPr>
        <a:xfrm>
          <a:off x="15214111" y="133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65903</xdr:rowOff>
    </xdr:from>
    <xdr:to>
      <xdr:col>21</xdr:col>
      <xdr:colOff>212725</xdr:colOff>
      <xdr:row>77</xdr:row>
      <xdr:rowOff>167503</xdr:rowOff>
    </xdr:to>
    <xdr:sp macro="" textlink="">
      <xdr:nvSpPr>
        <xdr:cNvPr id="620" name="円/楕円 619"/>
        <xdr:cNvSpPr/>
      </xdr:nvSpPr>
      <xdr:spPr>
        <a:xfrm>
          <a:off x="14541500" y="132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158630</xdr:rowOff>
    </xdr:from>
    <xdr:ext cx="534377" cy="259045"/>
    <xdr:sp macro="" textlink="">
      <xdr:nvSpPr>
        <xdr:cNvPr id="621" name="テキスト ボックス 620"/>
        <xdr:cNvSpPr txBox="1"/>
      </xdr:nvSpPr>
      <xdr:spPr>
        <a:xfrm>
          <a:off x="14325111" y="133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63914</xdr:rowOff>
    </xdr:from>
    <xdr:to>
      <xdr:col>20</xdr:col>
      <xdr:colOff>9525</xdr:colOff>
      <xdr:row>77</xdr:row>
      <xdr:rowOff>165514</xdr:rowOff>
    </xdr:to>
    <xdr:sp macro="" textlink="">
      <xdr:nvSpPr>
        <xdr:cNvPr id="622" name="円/楕円 621"/>
        <xdr:cNvSpPr/>
      </xdr:nvSpPr>
      <xdr:spPr>
        <a:xfrm>
          <a:off x="13652500" y="132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156641</xdr:rowOff>
    </xdr:from>
    <xdr:ext cx="534377" cy="259045"/>
    <xdr:sp macro="" textlink="">
      <xdr:nvSpPr>
        <xdr:cNvPr id="623" name="テキスト ボックス 622"/>
        <xdr:cNvSpPr txBox="1"/>
      </xdr:nvSpPr>
      <xdr:spPr>
        <a:xfrm>
          <a:off x="13436111" y="133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55852</xdr:rowOff>
    </xdr:from>
    <xdr:to>
      <xdr:col>18</xdr:col>
      <xdr:colOff>492125</xdr:colOff>
      <xdr:row>77</xdr:row>
      <xdr:rowOff>157452</xdr:rowOff>
    </xdr:to>
    <xdr:sp macro="" textlink="">
      <xdr:nvSpPr>
        <xdr:cNvPr id="624" name="円/楕円 623"/>
        <xdr:cNvSpPr/>
      </xdr:nvSpPr>
      <xdr:spPr>
        <a:xfrm>
          <a:off x="12763500" y="132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148579</xdr:rowOff>
    </xdr:from>
    <xdr:ext cx="534377" cy="259045"/>
    <xdr:sp macro="" textlink="">
      <xdr:nvSpPr>
        <xdr:cNvPr id="625" name="テキスト ボックス 624"/>
        <xdr:cNvSpPr txBox="1"/>
      </xdr:nvSpPr>
      <xdr:spPr>
        <a:xfrm>
          <a:off x="12547111" y="133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51206</xdr:rowOff>
    </xdr:from>
    <xdr:to>
      <xdr:col>23</xdr:col>
      <xdr:colOff>517525</xdr:colOff>
      <xdr:row>98</xdr:row>
      <xdr:rowOff>55626</xdr:rowOff>
    </xdr:to>
    <xdr:cxnSp macro="">
      <xdr:nvCxnSpPr>
        <xdr:cNvPr id="654" name="直線コネクタ 653"/>
        <xdr:cNvCxnSpPr/>
      </xdr:nvCxnSpPr>
      <xdr:spPr>
        <a:xfrm>
          <a:off x="15481300" y="16510406"/>
          <a:ext cx="838200" cy="3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51206</xdr:rowOff>
    </xdr:from>
    <xdr:to>
      <xdr:col>22</xdr:col>
      <xdr:colOff>365125</xdr:colOff>
      <xdr:row>97</xdr:row>
      <xdr:rowOff>100978</xdr:rowOff>
    </xdr:to>
    <xdr:cxnSp macro="">
      <xdr:nvCxnSpPr>
        <xdr:cNvPr id="657" name="直線コネクタ 656"/>
        <xdr:cNvCxnSpPr/>
      </xdr:nvCxnSpPr>
      <xdr:spPr>
        <a:xfrm flipV="1">
          <a:off x="14592300" y="16510406"/>
          <a:ext cx="889000" cy="2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59" name="テキスト ボックス 658"/>
        <xdr:cNvSpPr txBox="1"/>
      </xdr:nvSpPr>
      <xdr:spPr>
        <a:xfrm>
          <a:off x="15214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109322</xdr:rowOff>
    </xdr:from>
    <xdr:to>
      <xdr:col>21</xdr:col>
      <xdr:colOff>161925</xdr:colOff>
      <xdr:row>97</xdr:row>
      <xdr:rowOff>100978</xdr:rowOff>
    </xdr:to>
    <xdr:cxnSp macro="">
      <xdr:nvCxnSpPr>
        <xdr:cNvPr id="660" name="直線コネクタ 659"/>
        <xdr:cNvCxnSpPr/>
      </xdr:nvCxnSpPr>
      <xdr:spPr>
        <a:xfrm>
          <a:off x="13703300" y="15539822"/>
          <a:ext cx="889000" cy="119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109322</xdr:rowOff>
    </xdr:from>
    <xdr:to>
      <xdr:col>19</xdr:col>
      <xdr:colOff>644525</xdr:colOff>
      <xdr:row>97</xdr:row>
      <xdr:rowOff>110147</xdr:rowOff>
    </xdr:to>
    <xdr:cxnSp macro="">
      <xdr:nvCxnSpPr>
        <xdr:cNvPr id="663" name="直線コネクタ 662"/>
        <xdr:cNvCxnSpPr/>
      </xdr:nvCxnSpPr>
      <xdr:spPr>
        <a:xfrm flipV="1">
          <a:off x="12814300" y="15539822"/>
          <a:ext cx="889000" cy="120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162868</xdr:rowOff>
    </xdr:from>
    <xdr:ext cx="599010" cy="259045"/>
    <xdr:sp macro="" textlink="">
      <xdr:nvSpPr>
        <xdr:cNvPr id="665" name="テキスト ボックス 664"/>
        <xdr:cNvSpPr txBox="1"/>
      </xdr:nvSpPr>
      <xdr:spPr>
        <a:xfrm>
          <a:off x="13403794" y="1576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4826</xdr:rowOff>
    </xdr:from>
    <xdr:to>
      <xdr:col>23</xdr:col>
      <xdr:colOff>568325</xdr:colOff>
      <xdr:row>98</xdr:row>
      <xdr:rowOff>106426</xdr:rowOff>
    </xdr:to>
    <xdr:sp macro="" textlink="">
      <xdr:nvSpPr>
        <xdr:cNvPr id="673" name="円/楕円 672"/>
        <xdr:cNvSpPr/>
      </xdr:nvSpPr>
      <xdr:spPr>
        <a:xfrm>
          <a:off x="16268700" y="168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154703</xdr:rowOff>
    </xdr:from>
    <xdr:ext cx="534377" cy="259045"/>
    <xdr:sp macro="" textlink="">
      <xdr:nvSpPr>
        <xdr:cNvPr id="674" name="積立金該当値テキスト"/>
        <xdr:cNvSpPr txBox="1"/>
      </xdr:nvSpPr>
      <xdr:spPr>
        <a:xfrm>
          <a:off x="16370300" y="167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406</xdr:rowOff>
    </xdr:from>
    <xdr:to>
      <xdr:col>22</xdr:col>
      <xdr:colOff>415925</xdr:colOff>
      <xdr:row>96</xdr:row>
      <xdr:rowOff>102006</xdr:rowOff>
    </xdr:to>
    <xdr:sp macro="" textlink="">
      <xdr:nvSpPr>
        <xdr:cNvPr id="675" name="円/楕円 674"/>
        <xdr:cNvSpPr/>
      </xdr:nvSpPr>
      <xdr:spPr>
        <a:xfrm>
          <a:off x="15430500" y="164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118533</xdr:rowOff>
    </xdr:from>
    <xdr:ext cx="534377" cy="259045"/>
    <xdr:sp macro="" textlink="">
      <xdr:nvSpPr>
        <xdr:cNvPr id="676" name="テキスト ボックス 675"/>
        <xdr:cNvSpPr txBox="1"/>
      </xdr:nvSpPr>
      <xdr:spPr>
        <a:xfrm>
          <a:off x="15214111" y="16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50178</xdr:rowOff>
    </xdr:from>
    <xdr:to>
      <xdr:col>21</xdr:col>
      <xdr:colOff>212725</xdr:colOff>
      <xdr:row>97</xdr:row>
      <xdr:rowOff>151778</xdr:rowOff>
    </xdr:to>
    <xdr:sp macro="" textlink="">
      <xdr:nvSpPr>
        <xdr:cNvPr id="677" name="円/楕円 676"/>
        <xdr:cNvSpPr/>
      </xdr:nvSpPr>
      <xdr:spPr>
        <a:xfrm>
          <a:off x="14541500" y="16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168305</xdr:rowOff>
    </xdr:from>
    <xdr:ext cx="534377" cy="259045"/>
    <xdr:sp macro="" textlink="">
      <xdr:nvSpPr>
        <xdr:cNvPr id="678" name="テキスト ボックス 677"/>
        <xdr:cNvSpPr txBox="1"/>
      </xdr:nvSpPr>
      <xdr:spPr>
        <a:xfrm>
          <a:off x="14325111" y="164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22,549</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58522</xdr:rowOff>
    </xdr:from>
    <xdr:to>
      <xdr:col>20</xdr:col>
      <xdr:colOff>9525</xdr:colOff>
      <xdr:row>90</xdr:row>
      <xdr:rowOff>160122</xdr:rowOff>
    </xdr:to>
    <xdr:sp macro="" textlink="">
      <xdr:nvSpPr>
        <xdr:cNvPr id="679" name="円/楕円 678"/>
        <xdr:cNvSpPr/>
      </xdr:nvSpPr>
      <xdr:spPr>
        <a:xfrm>
          <a:off x="13652500" y="154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5199</xdr:rowOff>
    </xdr:from>
    <xdr:ext cx="599010" cy="259045"/>
    <xdr:sp macro="" textlink="">
      <xdr:nvSpPr>
        <xdr:cNvPr id="680" name="テキスト ボックス 679"/>
        <xdr:cNvSpPr txBox="1"/>
      </xdr:nvSpPr>
      <xdr:spPr>
        <a:xfrm>
          <a:off x="13403794" y="1526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59347</xdr:rowOff>
    </xdr:from>
    <xdr:to>
      <xdr:col>18</xdr:col>
      <xdr:colOff>492125</xdr:colOff>
      <xdr:row>97</xdr:row>
      <xdr:rowOff>160947</xdr:rowOff>
    </xdr:to>
    <xdr:sp macro="" textlink="">
      <xdr:nvSpPr>
        <xdr:cNvPr id="681" name="円/楕円 680"/>
        <xdr:cNvSpPr/>
      </xdr:nvSpPr>
      <xdr:spPr>
        <a:xfrm>
          <a:off x="12763500" y="16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152074</xdr:rowOff>
    </xdr:from>
    <xdr:ext cx="534377" cy="259045"/>
    <xdr:sp macro="" textlink="">
      <xdr:nvSpPr>
        <xdr:cNvPr id="682" name="テキスト ボックス 681"/>
        <xdr:cNvSpPr txBox="1"/>
      </xdr:nvSpPr>
      <xdr:spPr>
        <a:xfrm>
          <a:off x="12547111" y="167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41211</xdr:rowOff>
    </xdr:from>
    <xdr:to>
      <xdr:col>32</xdr:col>
      <xdr:colOff>187325</xdr:colOff>
      <xdr:row>39</xdr:row>
      <xdr:rowOff>44450</xdr:rowOff>
    </xdr:to>
    <xdr:cxnSp macro="">
      <xdr:nvCxnSpPr>
        <xdr:cNvPr id="711" name="直線コネクタ 710"/>
        <xdr:cNvCxnSpPr/>
      </xdr:nvCxnSpPr>
      <xdr:spPr>
        <a:xfrm>
          <a:off x="21323300" y="6727761"/>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36068</xdr:rowOff>
    </xdr:from>
    <xdr:to>
      <xdr:col>31</xdr:col>
      <xdr:colOff>34925</xdr:colOff>
      <xdr:row>39</xdr:row>
      <xdr:rowOff>41211</xdr:rowOff>
    </xdr:to>
    <xdr:cxnSp macro="">
      <xdr:nvCxnSpPr>
        <xdr:cNvPr id="714" name="直線コネクタ 713"/>
        <xdr:cNvCxnSpPr/>
      </xdr:nvCxnSpPr>
      <xdr:spPr>
        <a:xfrm>
          <a:off x="20434300" y="672261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30544</xdr:rowOff>
    </xdr:from>
    <xdr:to>
      <xdr:col>29</xdr:col>
      <xdr:colOff>517525</xdr:colOff>
      <xdr:row>39</xdr:row>
      <xdr:rowOff>36068</xdr:rowOff>
    </xdr:to>
    <xdr:cxnSp macro="">
      <xdr:nvCxnSpPr>
        <xdr:cNvPr id="717" name="直線コネクタ 716"/>
        <xdr:cNvCxnSpPr/>
      </xdr:nvCxnSpPr>
      <xdr:spPr>
        <a:xfrm>
          <a:off x="19545300" y="671709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30544</xdr:rowOff>
    </xdr:from>
    <xdr:to>
      <xdr:col>28</xdr:col>
      <xdr:colOff>314325</xdr:colOff>
      <xdr:row>39</xdr:row>
      <xdr:rowOff>44450</xdr:rowOff>
    </xdr:to>
    <xdr:cxnSp macro="">
      <xdr:nvCxnSpPr>
        <xdr:cNvPr id="720" name="直線コネクタ 719"/>
        <xdr:cNvCxnSpPr/>
      </xdr:nvCxnSpPr>
      <xdr:spPr>
        <a:xfrm flipV="1">
          <a:off x="18656300" y="6717094"/>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161861</xdr:rowOff>
    </xdr:from>
    <xdr:to>
      <xdr:col>31</xdr:col>
      <xdr:colOff>85725</xdr:colOff>
      <xdr:row>39</xdr:row>
      <xdr:rowOff>92011</xdr:rowOff>
    </xdr:to>
    <xdr:sp macro="" textlink="">
      <xdr:nvSpPr>
        <xdr:cNvPr id="732" name="円/楕円 731"/>
        <xdr:cNvSpPr/>
      </xdr:nvSpPr>
      <xdr:spPr>
        <a:xfrm>
          <a:off x="2127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83138</xdr:rowOff>
    </xdr:from>
    <xdr:ext cx="313932" cy="259045"/>
    <xdr:sp macro="" textlink="">
      <xdr:nvSpPr>
        <xdr:cNvPr id="733" name="テキスト ボックス 732"/>
        <xdr:cNvSpPr txBox="1"/>
      </xdr:nvSpPr>
      <xdr:spPr>
        <a:xfrm>
          <a:off x="21166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156718</xdr:rowOff>
    </xdr:from>
    <xdr:to>
      <xdr:col>29</xdr:col>
      <xdr:colOff>568325</xdr:colOff>
      <xdr:row>39</xdr:row>
      <xdr:rowOff>86868</xdr:rowOff>
    </xdr:to>
    <xdr:sp macro="" textlink="">
      <xdr:nvSpPr>
        <xdr:cNvPr id="734" name="円/楕円 733"/>
        <xdr:cNvSpPr/>
      </xdr:nvSpPr>
      <xdr:spPr>
        <a:xfrm>
          <a:off x="2038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77995</xdr:rowOff>
    </xdr:from>
    <xdr:ext cx="313932" cy="259045"/>
    <xdr:sp macro="" textlink="">
      <xdr:nvSpPr>
        <xdr:cNvPr id="735" name="テキスト ボックス 734"/>
        <xdr:cNvSpPr txBox="1"/>
      </xdr:nvSpPr>
      <xdr:spPr>
        <a:xfrm>
          <a:off x="20277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151194</xdr:rowOff>
    </xdr:from>
    <xdr:to>
      <xdr:col>28</xdr:col>
      <xdr:colOff>365125</xdr:colOff>
      <xdr:row>39</xdr:row>
      <xdr:rowOff>81344</xdr:rowOff>
    </xdr:to>
    <xdr:sp macro="" textlink="">
      <xdr:nvSpPr>
        <xdr:cNvPr id="736" name="円/楕円 735"/>
        <xdr:cNvSpPr/>
      </xdr:nvSpPr>
      <xdr:spPr>
        <a:xfrm>
          <a:off x="19494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72471</xdr:rowOff>
    </xdr:from>
    <xdr:ext cx="313932" cy="259045"/>
    <xdr:sp macro="" textlink="">
      <xdr:nvSpPr>
        <xdr:cNvPr id="737" name="テキスト ボックス 736"/>
        <xdr:cNvSpPr txBox="1"/>
      </xdr:nvSpPr>
      <xdr:spPr>
        <a:xfrm>
          <a:off x="19388333" y="6759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152781</xdr:rowOff>
    </xdr:from>
    <xdr:to>
      <xdr:col>32</xdr:col>
      <xdr:colOff>187325</xdr:colOff>
      <xdr:row>58</xdr:row>
      <xdr:rowOff>162306</xdr:rowOff>
    </xdr:to>
    <xdr:cxnSp macro="">
      <xdr:nvCxnSpPr>
        <xdr:cNvPr id="768" name="直線コネクタ 767"/>
        <xdr:cNvCxnSpPr/>
      </xdr:nvCxnSpPr>
      <xdr:spPr>
        <a:xfrm>
          <a:off x="21323300" y="1009688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150495</xdr:rowOff>
    </xdr:from>
    <xdr:to>
      <xdr:col>31</xdr:col>
      <xdr:colOff>34925</xdr:colOff>
      <xdr:row>58</xdr:row>
      <xdr:rowOff>152781</xdr:rowOff>
    </xdr:to>
    <xdr:cxnSp macro="">
      <xdr:nvCxnSpPr>
        <xdr:cNvPr id="771" name="直線コネクタ 770"/>
        <xdr:cNvCxnSpPr/>
      </xdr:nvCxnSpPr>
      <xdr:spPr>
        <a:xfrm>
          <a:off x="20434300" y="100945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141351</xdr:rowOff>
    </xdr:from>
    <xdr:to>
      <xdr:col>29</xdr:col>
      <xdr:colOff>517525</xdr:colOff>
      <xdr:row>58</xdr:row>
      <xdr:rowOff>150495</xdr:rowOff>
    </xdr:to>
    <xdr:cxnSp macro="">
      <xdr:nvCxnSpPr>
        <xdr:cNvPr id="774" name="直線コネクタ 773"/>
        <xdr:cNvCxnSpPr/>
      </xdr:nvCxnSpPr>
      <xdr:spPr>
        <a:xfrm>
          <a:off x="19545300" y="100854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121539</xdr:rowOff>
    </xdr:from>
    <xdr:to>
      <xdr:col>28</xdr:col>
      <xdr:colOff>314325</xdr:colOff>
      <xdr:row>58</xdr:row>
      <xdr:rowOff>141351</xdr:rowOff>
    </xdr:to>
    <xdr:cxnSp macro="">
      <xdr:nvCxnSpPr>
        <xdr:cNvPr id="777" name="直線コネクタ 776"/>
        <xdr:cNvCxnSpPr/>
      </xdr:nvCxnSpPr>
      <xdr:spPr>
        <a:xfrm>
          <a:off x="18656300" y="1006563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111506</xdr:rowOff>
    </xdr:from>
    <xdr:to>
      <xdr:col>32</xdr:col>
      <xdr:colOff>238125</xdr:colOff>
      <xdr:row>59</xdr:row>
      <xdr:rowOff>41656</xdr:rowOff>
    </xdr:to>
    <xdr:sp macro="" textlink="">
      <xdr:nvSpPr>
        <xdr:cNvPr id="787" name="円/楕円 786"/>
        <xdr:cNvSpPr/>
      </xdr:nvSpPr>
      <xdr:spPr>
        <a:xfrm>
          <a:off x="22110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26433</xdr:rowOff>
    </xdr:from>
    <xdr:ext cx="378565" cy="259045"/>
    <xdr:sp macro="" textlink="">
      <xdr:nvSpPr>
        <xdr:cNvPr id="788" name="貸付金該当値テキスト"/>
        <xdr:cNvSpPr txBox="1"/>
      </xdr:nvSpPr>
      <xdr:spPr>
        <a:xfrm>
          <a:off x="22212300" y="997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101981</xdr:rowOff>
    </xdr:from>
    <xdr:to>
      <xdr:col>31</xdr:col>
      <xdr:colOff>85725</xdr:colOff>
      <xdr:row>59</xdr:row>
      <xdr:rowOff>32131</xdr:rowOff>
    </xdr:to>
    <xdr:sp macro="" textlink="">
      <xdr:nvSpPr>
        <xdr:cNvPr id="789" name="円/楕円 788"/>
        <xdr:cNvSpPr/>
      </xdr:nvSpPr>
      <xdr:spPr>
        <a:xfrm>
          <a:off x="21272500" y="10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23258</xdr:rowOff>
    </xdr:from>
    <xdr:ext cx="378565" cy="259045"/>
    <xdr:sp macro="" textlink="">
      <xdr:nvSpPr>
        <xdr:cNvPr id="790" name="テキスト ボックス 789"/>
        <xdr:cNvSpPr txBox="1"/>
      </xdr:nvSpPr>
      <xdr:spPr>
        <a:xfrm>
          <a:off x="21134017" y="1013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99695</xdr:rowOff>
    </xdr:from>
    <xdr:to>
      <xdr:col>29</xdr:col>
      <xdr:colOff>568325</xdr:colOff>
      <xdr:row>59</xdr:row>
      <xdr:rowOff>29845</xdr:rowOff>
    </xdr:to>
    <xdr:sp macro="" textlink="">
      <xdr:nvSpPr>
        <xdr:cNvPr id="791" name="円/楕円 790"/>
        <xdr:cNvSpPr/>
      </xdr:nvSpPr>
      <xdr:spPr>
        <a:xfrm>
          <a:off x="20383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20972</xdr:rowOff>
    </xdr:from>
    <xdr:ext cx="378565" cy="259045"/>
    <xdr:sp macro="" textlink="">
      <xdr:nvSpPr>
        <xdr:cNvPr id="792" name="テキスト ボックス 791"/>
        <xdr:cNvSpPr txBox="1"/>
      </xdr:nvSpPr>
      <xdr:spPr>
        <a:xfrm>
          <a:off x="20245017" y="1013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90551</xdr:rowOff>
    </xdr:from>
    <xdr:to>
      <xdr:col>28</xdr:col>
      <xdr:colOff>365125</xdr:colOff>
      <xdr:row>59</xdr:row>
      <xdr:rowOff>20701</xdr:rowOff>
    </xdr:to>
    <xdr:sp macro="" textlink="">
      <xdr:nvSpPr>
        <xdr:cNvPr id="793" name="円/楕円 792"/>
        <xdr:cNvSpPr/>
      </xdr:nvSpPr>
      <xdr:spPr>
        <a:xfrm>
          <a:off x="19494500" y="100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11828</xdr:rowOff>
    </xdr:from>
    <xdr:ext cx="378565" cy="259045"/>
    <xdr:sp macro="" textlink="">
      <xdr:nvSpPr>
        <xdr:cNvPr id="794" name="テキスト ボックス 793"/>
        <xdr:cNvSpPr txBox="1"/>
      </xdr:nvSpPr>
      <xdr:spPr>
        <a:xfrm>
          <a:off x="19356017" y="1012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70739</xdr:rowOff>
    </xdr:from>
    <xdr:to>
      <xdr:col>27</xdr:col>
      <xdr:colOff>161925</xdr:colOff>
      <xdr:row>59</xdr:row>
      <xdr:rowOff>889</xdr:rowOff>
    </xdr:to>
    <xdr:sp macro="" textlink="">
      <xdr:nvSpPr>
        <xdr:cNvPr id="795" name="円/楕円 794"/>
        <xdr:cNvSpPr/>
      </xdr:nvSpPr>
      <xdr:spPr>
        <a:xfrm>
          <a:off x="18605500" y="100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163466</xdr:rowOff>
    </xdr:from>
    <xdr:ext cx="378565" cy="259045"/>
    <xdr:sp macro="" textlink="">
      <xdr:nvSpPr>
        <xdr:cNvPr id="796" name="テキスト ボックス 795"/>
        <xdr:cNvSpPr txBox="1"/>
      </xdr:nvSpPr>
      <xdr:spPr>
        <a:xfrm>
          <a:off x="18467017" y="1010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141398</xdr:rowOff>
    </xdr:from>
    <xdr:to>
      <xdr:col>32</xdr:col>
      <xdr:colOff>187325</xdr:colOff>
      <xdr:row>74</xdr:row>
      <xdr:rowOff>113836</xdr:rowOff>
    </xdr:to>
    <xdr:cxnSp macro="">
      <xdr:nvCxnSpPr>
        <xdr:cNvPr id="828" name="直線コネクタ 827"/>
        <xdr:cNvCxnSpPr/>
      </xdr:nvCxnSpPr>
      <xdr:spPr>
        <a:xfrm flipV="1">
          <a:off x="21323300" y="12657248"/>
          <a:ext cx="838200" cy="1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113836</xdr:rowOff>
    </xdr:from>
    <xdr:to>
      <xdr:col>31</xdr:col>
      <xdr:colOff>34925</xdr:colOff>
      <xdr:row>75</xdr:row>
      <xdr:rowOff>103287</xdr:rowOff>
    </xdr:to>
    <xdr:cxnSp macro="">
      <xdr:nvCxnSpPr>
        <xdr:cNvPr id="831" name="直線コネクタ 830"/>
        <xdr:cNvCxnSpPr/>
      </xdr:nvCxnSpPr>
      <xdr:spPr>
        <a:xfrm flipV="1">
          <a:off x="20434300" y="12801136"/>
          <a:ext cx="889000" cy="1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103287</xdr:rowOff>
    </xdr:from>
    <xdr:to>
      <xdr:col>29</xdr:col>
      <xdr:colOff>517525</xdr:colOff>
      <xdr:row>75</xdr:row>
      <xdr:rowOff>157972</xdr:rowOff>
    </xdr:to>
    <xdr:cxnSp macro="">
      <xdr:nvCxnSpPr>
        <xdr:cNvPr id="834" name="直線コネクタ 833"/>
        <xdr:cNvCxnSpPr/>
      </xdr:nvCxnSpPr>
      <xdr:spPr>
        <a:xfrm flipV="1">
          <a:off x="19545300" y="12962037"/>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126915</xdr:rowOff>
    </xdr:from>
    <xdr:to>
      <xdr:col>28</xdr:col>
      <xdr:colOff>314325</xdr:colOff>
      <xdr:row>75</xdr:row>
      <xdr:rowOff>157972</xdr:rowOff>
    </xdr:to>
    <xdr:cxnSp macro="">
      <xdr:nvCxnSpPr>
        <xdr:cNvPr id="837" name="直線コネクタ 836"/>
        <xdr:cNvCxnSpPr/>
      </xdr:nvCxnSpPr>
      <xdr:spPr>
        <a:xfrm>
          <a:off x="18656300" y="12985665"/>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90598</xdr:rowOff>
    </xdr:from>
    <xdr:to>
      <xdr:col>32</xdr:col>
      <xdr:colOff>238125</xdr:colOff>
      <xdr:row>74</xdr:row>
      <xdr:rowOff>20748</xdr:rowOff>
    </xdr:to>
    <xdr:sp macro="" textlink="">
      <xdr:nvSpPr>
        <xdr:cNvPr id="847" name="円/楕円 846"/>
        <xdr:cNvSpPr/>
      </xdr:nvSpPr>
      <xdr:spPr>
        <a:xfrm>
          <a:off x="22110700" y="126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113475</xdr:rowOff>
    </xdr:from>
    <xdr:ext cx="534377" cy="259045"/>
    <xdr:sp macro="" textlink="">
      <xdr:nvSpPr>
        <xdr:cNvPr id="848" name="繰出金該当値テキスト"/>
        <xdr:cNvSpPr txBox="1"/>
      </xdr:nvSpPr>
      <xdr:spPr>
        <a:xfrm>
          <a:off x="22212300" y="124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80,396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63036</xdr:rowOff>
    </xdr:from>
    <xdr:to>
      <xdr:col>31</xdr:col>
      <xdr:colOff>85725</xdr:colOff>
      <xdr:row>74</xdr:row>
      <xdr:rowOff>164636</xdr:rowOff>
    </xdr:to>
    <xdr:sp macro="" textlink="">
      <xdr:nvSpPr>
        <xdr:cNvPr id="849" name="円/楕円 848"/>
        <xdr:cNvSpPr/>
      </xdr:nvSpPr>
      <xdr:spPr>
        <a:xfrm>
          <a:off x="21272500" y="127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9713</xdr:rowOff>
    </xdr:from>
    <xdr:ext cx="534377" cy="259045"/>
    <xdr:sp macro="" textlink="">
      <xdr:nvSpPr>
        <xdr:cNvPr id="850" name="テキスト ボックス 849"/>
        <xdr:cNvSpPr txBox="1"/>
      </xdr:nvSpPr>
      <xdr:spPr>
        <a:xfrm>
          <a:off x="21056111" y="125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52487</xdr:rowOff>
    </xdr:from>
    <xdr:to>
      <xdr:col>29</xdr:col>
      <xdr:colOff>568325</xdr:colOff>
      <xdr:row>75</xdr:row>
      <xdr:rowOff>154087</xdr:rowOff>
    </xdr:to>
    <xdr:sp macro="" textlink="">
      <xdr:nvSpPr>
        <xdr:cNvPr id="851" name="円/楕円 850"/>
        <xdr:cNvSpPr/>
      </xdr:nvSpPr>
      <xdr:spPr>
        <a:xfrm>
          <a:off x="203835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170614</xdr:rowOff>
    </xdr:from>
    <xdr:ext cx="534377" cy="259045"/>
    <xdr:sp macro="" textlink="">
      <xdr:nvSpPr>
        <xdr:cNvPr id="852" name="テキスト ボックス 851"/>
        <xdr:cNvSpPr txBox="1"/>
      </xdr:nvSpPr>
      <xdr:spPr>
        <a:xfrm>
          <a:off x="20167111" y="126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107172</xdr:rowOff>
    </xdr:from>
    <xdr:to>
      <xdr:col>28</xdr:col>
      <xdr:colOff>365125</xdr:colOff>
      <xdr:row>76</xdr:row>
      <xdr:rowOff>37322</xdr:rowOff>
    </xdr:to>
    <xdr:sp macro="" textlink="">
      <xdr:nvSpPr>
        <xdr:cNvPr id="853" name="円/楕円 852"/>
        <xdr:cNvSpPr/>
      </xdr:nvSpPr>
      <xdr:spPr>
        <a:xfrm>
          <a:off x="19494500" y="129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53849</xdr:rowOff>
    </xdr:from>
    <xdr:ext cx="534377" cy="259045"/>
    <xdr:sp macro="" textlink="">
      <xdr:nvSpPr>
        <xdr:cNvPr id="854" name="テキスト ボックス 853"/>
        <xdr:cNvSpPr txBox="1"/>
      </xdr:nvSpPr>
      <xdr:spPr>
        <a:xfrm>
          <a:off x="19278111" y="127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76115</xdr:rowOff>
    </xdr:from>
    <xdr:to>
      <xdr:col>27</xdr:col>
      <xdr:colOff>161925</xdr:colOff>
      <xdr:row>76</xdr:row>
      <xdr:rowOff>6265</xdr:rowOff>
    </xdr:to>
    <xdr:sp macro="" textlink="">
      <xdr:nvSpPr>
        <xdr:cNvPr id="855" name="円/楕円 854"/>
        <xdr:cNvSpPr/>
      </xdr:nvSpPr>
      <xdr:spPr>
        <a:xfrm>
          <a:off x="18605500" y="129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22792</xdr:rowOff>
    </xdr:from>
    <xdr:ext cx="534377" cy="259045"/>
    <xdr:sp macro="" textlink="">
      <xdr:nvSpPr>
        <xdr:cNvPr id="856" name="テキスト ボックス 855"/>
        <xdr:cNvSpPr txBox="1"/>
      </xdr:nvSpPr>
      <xdr:spPr>
        <a:xfrm>
          <a:off x="18389111" y="127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住民一人当たりのコストが高いものは，物件費や普通建設事業費，繰出金である。物件費については，指定管理で受託している施設が複数あるため例年他団体より多くなっている。また，普通建設事業費については，震災以降，復興・復旧事業として道路事業をはじめとする事業を進めてきたことが大きな要因となっていると考えられる。繰出金については，東日本大震災の影響を受け，</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a:t>
          </a:r>
          <a:r>
            <a:rPr kumimoji="1" lang="ja-JP" altLang="en-US" sz="1300">
              <a:latin typeface="ＭＳ Ｐゴシック"/>
            </a:rPr>
            <a:t>から市場荷捌き施設建設事業に着手し，それに伴い他会計への繰出し金が上昇したことが主な要因である。一方，類似団体に比べ住民一人当たりのコストが低いものは，補助費や公債費である。補助費については，</a:t>
          </a:r>
          <a:r>
            <a:rPr kumimoji="1" lang="ja-JP" altLang="ja-JP" sz="1200">
              <a:solidFill>
                <a:schemeClr val="dk1"/>
              </a:solidFill>
              <a:effectLst/>
              <a:latin typeface="+mn-lt"/>
              <a:ea typeface="+mn-ea"/>
              <a:cs typeface="+mn-cs"/>
            </a:rPr>
            <a:t>広域消防でなく、</a:t>
          </a:r>
          <a:r>
            <a:rPr kumimoji="1" lang="ja-JP" altLang="en-US" sz="1300">
              <a:latin typeface="ＭＳ Ｐゴシック"/>
            </a:rPr>
            <a:t>自町単独で常備消防を有しているため，広域消防に加入している市町村は補助費が上昇するが，当町においてはそれが人件費等，各性質分類に加算されている。そのために補助費は例年，類似団体に比べ低い傾向があると思われる。公債費については，ここ数年は大きな償還が終了し他団体に比べても住民一人当たりのコストが３１，５３６円と低く抑えれれているが，今後については，教育施設等の建設にかかる償還が見込まれることから，他の地方債発行を抑制するなどコスト上昇抑制に気をつけていく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17,552
16,856
23.74
12,312,566
10,859,412
435,416
4,295,902
9,218,436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81.6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68834</xdr:rowOff>
    </xdr:from>
    <xdr:to>
      <xdr:col>6</xdr:col>
      <xdr:colOff>511175</xdr:colOff>
      <xdr:row>36</xdr:row>
      <xdr:rowOff>12664</xdr:rowOff>
    </xdr:to>
    <xdr:cxnSp macro="">
      <xdr:nvCxnSpPr>
        <xdr:cNvPr id="63" name="直線コネクタ 62"/>
        <xdr:cNvCxnSpPr/>
      </xdr:nvCxnSpPr>
      <xdr:spPr>
        <a:xfrm flipV="1">
          <a:off x="3797300" y="6069584"/>
          <a:ext cx="8382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12664</xdr:rowOff>
    </xdr:from>
    <xdr:to>
      <xdr:col>5</xdr:col>
      <xdr:colOff>358775</xdr:colOff>
      <xdr:row>36</xdr:row>
      <xdr:rowOff>82877</xdr:rowOff>
    </xdr:to>
    <xdr:cxnSp macro="">
      <xdr:nvCxnSpPr>
        <xdr:cNvPr id="66" name="直線コネクタ 65"/>
        <xdr:cNvCxnSpPr/>
      </xdr:nvCxnSpPr>
      <xdr:spPr>
        <a:xfrm flipV="1">
          <a:off x="2908300" y="618486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27033</xdr:rowOff>
    </xdr:from>
    <xdr:to>
      <xdr:col>4</xdr:col>
      <xdr:colOff>155575</xdr:colOff>
      <xdr:row>36</xdr:row>
      <xdr:rowOff>82877</xdr:rowOff>
    </xdr:to>
    <xdr:cxnSp macro="">
      <xdr:nvCxnSpPr>
        <xdr:cNvPr id="69" name="直線コネクタ 68"/>
        <xdr:cNvCxnSpPr/>
      </xdr:nvCxnSpPr>
      <xdr:spPr>
        <a:xfrm>
          <a:off x="2019300" y="6199233"/>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43361</xdr:rowOff>
    </xdr:from>
    <xdr:to>
      <xdr:col>2</xdr:col>
      <xdr:colOff>638175</xdr:colOff>
      <xdr:row>36</xdr:row>
      <xdr:rowOff>27033</xdr:rowOff>
    </xdr:to>
    <xdr:cxnSp macro="">
      <xdr:nvCxnSpPr>
        <xdr:cNvPr id="72" name="直線コネクタ 71"/>
        <xdr:cNvCxnSpPr/>
      </xdr:nvCxnSpPr>
      <xdr:spPr>
        <a:xfrm>
          <a:off x="1130300" y="587266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18034</xdr:rowOff>
    </xdr:from>
    <xdr:to>
      <xdr:col>6</xdr:col>
      <xdr:colOff>561975</xdr:colOff>
      <xdr:row>35</xdr:row>
      <xdr:rowOff>119634</xdr:rowOff>
    </xdr:to>
    <xdr:sp macro="" textlink="">
      <xdr:nvSpPr>
        <xdr:cNvPr id="82" name="円/楕円 81"/>
        <xdr:cNvSpPr/>
      </xdr:nvSpPr>
      <xdr:spPr>
        <a:xfrm>
          <a:off x="4584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167911</xdr:rowOff>
    </xdr:from>
    <xdr:ext cx="469744" cy="259045"/>
    <xdr:sp macro="" textlink="">
      <xdr:nvSpPr>
        <xdr:cNvPr id="83" name="議会費該当値テキスト"/>
        <xdr:cNvSpPr txBox="1"/>
      </xdr:nvSpPr>
      <xdr:spPr>
        <a:xfrm>
          <a:off x="4686300"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133314</xdr:rowOff>
    </xdr:from>
    <xdr:to>
      <xdr:col>5</xdr:col>
      <xdr:colOff>409575</xdr:colOff>
      <xdr:row>36</xdr:row>
      <xdr:rowOff>63464</xdr:rowOff>
    </xdr:to>
    <xdr:sp macro="" textlink="">
      <xdr:nvSpPr>
        <xdr:cNvPr id="84" name="円/楕円 83"/>
        <xdr:cNvSpPr/>
      </xdr:nvSpPr>
      <xdr:spPr>
        <a:xfrm>
          <a:off x="3746500" y="61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54591</xdr:rowOff>
    </xdr:from>
    <xdr:ext cx="469744" cy="259045"/>
    <xdr:sp macro="" textlink="">
      <xdr:nvSpPr>
        <xdr:cNvPr id="85" name="テキスト ボックス 84"/>
        <xdr:cNvSpPr txBox="1"/>
      </xdr:nvSpPr>
      <xdr:spPr>
        <a:xfrm>
          <a:off x="3562427" y="622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32077</xdr:rowOff>
    </xdr:from>
    <xdr:to>
      <xdr:col>4</xdr:col>
      <xdr:colOff>206375</xdr:colOff>
      <xdr:row>36</xdr:row>
      <xdr:rowOff>133677</xdr:rowOff>
    </xdr:to>
    <xdr:sp macro="" textlink="">
      <xdr:nvSpPr>
        <xdr:cNvPr id="86" name="円/楕円 85"/>
        <xdr:cNvSpPr/>
      </xdr:nvSpPr>
      <xdr:spPr>
        <a:xfrm>
          <a:off x="2857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124804</xdr:rowOff>
    </xdr:from>
    <xdr:ext cx="469744" cy="259045"/>
    <xdr:sp macro="" textlink="">
      <xdr:nvSpPr>
        <xdr:cNvPr id="87" name="テキスト ボックス 86"/>
        <xdr:cNvSpPr txBox="1"/>
      </xdr:nvSpPr>
      <xdr:spPr>
        <a:xfrm>
          <a:off x="2673427" y="629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147683</xdr:rowOff>
    </xdr:from>
    <xdr:to>
      <xdr:col>3</xdr:col>
      <xdr:colOff>3175</xdr:colOff>
      <xdr:row>36</xdr:row>
      <xdr:rowOff>77833</xdr:rowOff>
    </xdr:to>
    <xdr:sp macro="" textlink="">
      <xdr:nvSpPr>
        <xdr:cNvPr id="88" name="円/楕円 87"/>
        <xdr:cNvSpPr/>
      </xdr:nvSpPr>
      <xdr:spPr>
        <a:xfrm>
          <a:off x="1968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68960</xdr:rowOff>
    </xdr:from>
    <xdr:ext cx="469744" cy="259045"/>
    <xdr:sp macro="" textlink="">
      <xdr:nvSpPr>
        <xdr:cNvPr id="89" name="テキスト ボックス 88"/>
        <xdr:cNvSpPr txBox="1"/>
      </xdr:nvSpPr>
      <xdr:spPr>
        <a:xfrm>
          <a:off x="1784427"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164011</xdr:rowOff>
    </xdr:from>
    <xdr:to>
      <xdr:col>1</xdr:col>
      <xdr:colOff>485775</xdr:colOff>
      <xdr:row>34</xdr:row>
      <xdr:rowOff>94161</xdr:rowOff>
    </xdr:to>
    <xdr:sp macro="" textlink="">
      <xdr:nvSpPr>
        <xdr:cNvPr id="90" name="円/楕円 89"/>
        <xdr:cNvSpPr/>
      </xdr:nvSpPr>
      <xdr:spPr>
        <a:xfrm>
          <a:off x="10795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85288</xdr:rowOff>
    </xdr:from>
    <xdr:ext cx="469744" cy="259045"/>
    <xdr:sp macro="" textlink="">
      <xdr:nvSpPr>
        <xdr:cNvPr id="91" name="テキスト ボックス 90"/>
        <xdr:cNvSpPr txBox="1"/>
      </xdr:nvSpPr>
      <xdr:spPr>
        <a:xfrm>
          <a:off x="895427" y="59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99673</xdr:rowOff>
    </xdr:from>
    <xdr:to>
      <xdr:col>6</xdr:col>
      <xdr:colOff>511175</xdr:colOff>
      <xdr:row>57</xdr:row>
      <xdr:rowOff>11107</xdr:rowOff>
    </xdr:to>
    <xdr:cxnSp macro="">
      <xdr:nvCxnSpPr>
        <xdr:cNvPr id="123" name="直線コネクタ 122"/>
        <xdr:cNvCxnSpPr/>
      </xdr:nvCxnSpPr>
      <xdr:spPr>
        <a:xfrm>
          <a:off x="3797300" y="9186523"/>
          <a:ext cx="838200" cy="59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99673</xdr:rowOff>
    </xdr:from>
    <xdr:to>
      <xdr:col>5</xdr:col>
      <xdr:colOff>358775</xdr:colOff>
      <xdr:row>56</xdr:row>
      <xdr:rowOff>18748</xdr:rowOff>
    </xdr:to>
    <xdr:cxnSp macro="">
      <xdr:nvCxnSpPr>
        <xdr:cNvPr id="126" name="直線コネクタ 125"/>
        <xdr:cNvCxnSpPr/>
      </xdr:nvCxnSpPr>
      <xdr:spPr>
        <a:xfrm flipV="1">
          <a:off x="2908300" y="9186523"/>
          <a:ext cx="889000" cy="4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135324</xdr:rowOff>
    </xdr:from>
    <xdr:to>
      <xdr:col>4</xdr:col>
      <xdr:colOff>155575</xdr:colOff>
      <xdr:row>56</xdr:row>
      <xdr:rowOff>18748</xdr:rowOff>
    </xdr:to>
    <xdr:cxnSp macro="">
      <xdr:nvCxnSpPr>
        <xdr:cNvPr id="129" name="直線コネクタ 128"/>
        <xdr:cNvCxnSpPr/>
      </xdr:nvCxnSpPr>
      <xdr:spPr>
        <a:xfrm>
          <a:off x="2019300" y="9050724"/>
          <a:ext cx="889000" cy="5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135324</xdr:rowOff>
    </xdr:from>
    <xdr:to>
      <xdr:col>2</xdr:col>
      <xdr:colOff>638175</xdr:colOff>
      <xdr:row>56</xdr:row>
      <xdr:rowOff>110330</xdr:rowOff>
    </xdr:to>
    <xdr:cxnSp macro="">
      <xdr:nvCxnSpPr>
        <xdr:cNvPr id="132" name="直線コネクタ 131"/>
        <xdr:cNvCxnSpPr/>
      </xdr:nvCxnSpPr>
      <xdr:spPr>
        <a:xfrm flipV="1">
          <a:off x="1130300" y="9050724"/>
          <a:ext cx="889000" cy="66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131757</xdr:rowOff>
    </xdr:from>
    <xdr:to>
      <xdr:col>6</xdr:col>
      <xdr:colOff>561975</xdr:colOff>
      <xdr:row>57</xdr:row>
      <xdr:rowOff>61907</xdr:rowOff>
    </xdr:to>
    <xdr:sp macro="" textlink="">
      <xdr:nvSpPr>
        <xdr:cNvPr id="142" name="円/楕円 141"/>
        <xdr:cNvSpPr/>
      </xdr:nvSpPr>
      <xdr:spPr>
        <a:xfrm>
          <a:off x="4584700" y="97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110184</xdr:rowOff>
    </xdr:from>
    <xdr:ext cx="534377" cy="259045"/>
    <xdr:sp macro="" textlink="">
      <xdr:nvSpPr>
        <xdr:cNvPr id="143" name="総務費該当値テキスト"/>
        <xdr:cNvSpPr txBox="1"/>
      </xdr:nvSpPr>
      <xdr:spPr>
        <a:xfrm>
          <a:off x="4686300" y="97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69,563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48873</xdr:rowOff>
    </xdr:from>
    <xdr:to>
      <xdr:col>5</xdr:col>
      <xdr:colOff>409575</xdr:colOff>
      <xdr:row>53</xdr:row>
      <xdr:rowOff>150473</xdr:rowOff>
    </xdr:to>
    <xdr:sp macro="" textlink="">
      <xdr:nvSpPr>
        <xdr:cNvPr id="144" name="円/楕円 143"/>
        <xdr:cNvSpPr/>
      </xdr:nvSpPr>
      <xdr:spPr>
        <a:xfrm>
          <a:off x="3746500" y="91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167000</xdr:rowOff>
    </xdr:from>
    <xdr:ext cx="599010" cy="259045"/>
    <xdr:sp macro="" textlink="">
      <xdr:nvSpPr>
        <xdr:cNvPr id="145" name="テキスト ボックス 144"/>
        <xdr:cNvSpPr txBox="1"/>
      </xdr:nvSpPr>
      <xdr:spPr>
        <a:xfrm>
          <a:off x="3497794" y="891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139398</xdr:rowOff>
    </xdr:from>
    <xdr:to>
      <xdr:col>4</xdr:col>
      <xdr:colOff>206375</xdr:colOff>
      <xdr:row>56</xdr:row>
      <xdr:rowOff>69548</xdr:rowOff>
    </xdr:to>
    <xdr:sp macro="" textlink="">
      <xdr:nvSpPr>
        <xdr:cNvPr id="146" name="円/楕円 145"/>
        <xdr:cNvSpPr/>
      </xdr:nvSpPr>
      <xdr:spPr>
        <a:xfrm>
          <a:off x="2857500" y="95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86075</xdr:rowOff>
    </xdr:from>
    <xdr:ext cx="534377" cy="259045"/>
    <xdr:sp macro="" textlink="">
      <xdr:nvSpPr>
        <xdr:cNvPr id="147" name="テキスト ボックス 146"/>
        <xdr:cNvSpPr txBox="1"/>
      </xdr:nvSpPr>
      <xdr:spPr>
        <a:xfrm>
          <a:off x="2641111" y="93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84524</xdr:rowOff>
    </xdr:from>
    <xdr:to>
      <xdr:col>3</xdr:col>
      <xdr:colOff>3175</xdr:colOff>
      <xdr:row>53</xdr:row>
      <xdr:rowOff>14674</xdr:rowOff>
    </xdr:to>
    <xdr:sp macro="" textlink="">
      <xdr:nvSpPr>
        <xdr:cNvPr id="148" name="円/楕円 147"/>
        <xdr:cNvSpPr/>
      </xdr:nvSpPr>
      <xdr:spPr>
        <a:xfrm>
          <a:off x="1968500" y="8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5801</xdr:rowOff>
    </xdr:from>
    <xdr:ext cx="599010" cy="259045"/>
    <xdr:sp macro="" textlink="">
      <xdr:nvSpPr>
        <xdr:cNvPr id="149" name="テキスト ボックス 148"/>
        <xdr:cNvSpPr txBox="1"/>
      </xdr:nvSpPr>
      <xdr:spPr>
        <a:xfrm>
          <a:off x="1719794" y="909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59530</xdr:rowOff>
    </xdr:from>
    <xdr:to>
      <xdr:col>1</xdr:col>
      <xdr:colOff>485775</xdr:colOff>
      <xdr:row>56</xdr:row>
      <xdr:rowOff>161130</xdr:rowOff>
    </xdr:to>
    <xdr:sp macro="" textlink="">
      <xdr:nvSpPr>
        <xdr:cNvPr id="150" name="円/楕円 149"/>
        <xdr:cNvSpPr/>
      </xdr:nvSpPr>
      <xdr:spPr>
        <a:xfrm>
          <a:off x="1079500" y="96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152257</xdr:rowOff>
    </xdr:from>
    <xdr:ext cx="534377" cy="259045"/>
    <xdr:sp macro="" textlink="">
      <xdr:nvSpPr>
        <xdr:cNvPr id="151" name="テキスト ボックス 150"/>
        <xdr:cNvSpPr txBox="1"/>
      </xdr:nvSpPr>
      <xdr:spPr>
        <a:xfrm>
          <a:off x="863111" y="97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5468</xdr:rowOff>
    </xdr:from>
    <xdr:to>
      <xdr:col>6</xdr:col>
      <xdr:colOff>511175</xdr:colOff>
      <xdr:row>76</xdr:row>
      <xdr:rowOff>97104</xdr:rowOff>
    </xdr:to>
    <xdr:cxnSp macro="">
      <xdr:nvCxnSpPr>
        <xdr:cNvPr id="183" name="直線コネクタ 182"/>
        <xdr:cNvCxnSpPr/>
      </xdr:nvCxnSpPr>
      <xdr:spPr>
        <a:xfrm flipV="1">
          <a:off x="3797300" y="13035668"/>
          <a:ext cx="8382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60246</xdr:rowOff>
    </xdr:from>
    <xdr:to>
      <xdr:col>5</xdr:col>
      <xdr:colOff>358775</xdr:colOff>
      <xdr:row>76</xdr:row>
      <xdr:rowOff>97104</xdr:rowOff>
    </xdr:to>
    <xdr:cxnSp macro="">
      <xdr:nvCxnSpPr>
        <xdr:cNvPr id="186" name="直線コネクタ 185"/>
        <xdr:cNvCxnSpPr/>
      </xdr:nvCxnSpPr>
      <xdr:spPr>
        <a:xfrm>
          <a:off x="2908300" y="13090446"/>
          <a:ext cx="889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60246</xdr:rowOff>
    </xdr:from>
    <xdr:to>
      <xdr:col>4</xdr:col>
      <xdr:colOff>155575</xdr:colOff>
      <xdr:row>77</xdr:row>
      <xdr:rowOff>48564</xdr:rowOff>
    </xdr:to>
    <xdr:cxnSp macro="">
      <xdr:nvCxnSpPr>
        <xdr:cNvPr id="189" name="直線コネクタ 188"/>
        <xdr:cNvCxnSpPr/>
      </xdr:nvCxnSpPr>
      <xdr:spPr>
        <a:xfrm flipV="1">
          <a:off x="2019300" y="13090446"/>
          <a:ext cx="889000" cy="15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67614</xdr:rowOff>
    </xdr:from>
    <xdr:to>
      <xdr:col>2</xdr:col>
      <xdr:colOff>638175</xdr:colOff>
      <xdr:row>77</xdr:row>
      <xdr:rowOff>48564</xdr:rowOff>
    </xdr:to>
    <xdr:cxnSp macro="">
      <xdr:nvCxnSpPr>
        <xdr:cNvPr id="192" name="直線コネクタ 191"/>
        <xdr:cNvCxnSpPr/>
      </xdr:nvCxnSpPr>
      <xdr:spPr>
        <a:xfrm>
          <a:off x="1130300" y="12926364"/>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6" name="テキスト ボックス 195"/>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126118</xdr:rowOff>
    </xdr:from>
    <xdr:to>
      <xdr:col>6</xdr:col>
      <xdr:colOff>561975</xdr:colOff>
      <xdr:row>76</xdr:row>
      <xdr:rowOff>56268</xdr:rowOff>
    </xdr:to>
    <xdr:sp macro="" textlink="">
      <xdr:nvSpPr>
        <xdr:cNvPr id="202" name="円/楕円 201"/>
        <xdr:cNvSpPr/>
      </xdr:nvSpPr>
      <xdr:spPr>
        <a:xfrm>
          <a:off x="4584700" y="129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148995</xdr:rowOff>
    </xdr:from>
    <xdr:ext cx="599010" cy="259045"/>
    <xdr:sp macro="" textlink="">
      <xdr:nvSpPr>
        <xdr:cNvPr id="203" name="民生費該当値テキスト"/>
        <xdr:cNvSpPr txBox="1"/>
      </xdr:nvSpPr>
      <xdr:spPr>
        <a:xfrm>
          <a:off x="4686300" y="128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46304</xdr:rowOff>
    </xdr:from>
    <xdr:to>
      <xdr:col>5</xdr:col>
      <xdr:colOff>409575</xdr:colOff>
      <xdr:row>76</xdr:row>
      <xdr:rowOff>147904</xdr:rowOff>
    </xdr:to>
    <xdr:sp macro="" textlink="">
      <xdr:nvSpPr>
        <xdr:cNvPr id="204" name="円/楕円 203"/>
        <xdr:cNvSpPr/>
      </xdr:nvSpPr>
      <xdr:spPr>
        <a:xfrm>
          <a:off x="3746500" y="130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164431</xdr:rowOff>
    </xdr:from>
    <xdr:ext cx="599010" cy="259045"/>
    <xdr:sp macro="" textlink="">
      <xdr:nvSpPr>
        <xdr:cNvPr id="205" name="テキスト ボックス 204"/>
        <xdr:cNvSpPr txBox="1"/>
      </xdr:nvSpPr>
      <xdr:spPr>
        <a:xfrm>
          <a:off x="3497794" y="128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9446</xdr:rowOff>
    </xdr:from>
    <xdr:to>
      <xdr:col>4</xdr:col>
      <xdr:colOff>206375</xdr:colOff>
      <xdr:row>76</xdr:row>
      <xdr:rowOff>111046</xdr:rowOff>
    </xdr:to>
    <xdr:sp macro="" textlink="">
      <xdr:nvSpPr>
        <xdr:cNvPr id="206" name="円/楕円 205"/>
        <xdr:cNvSpPr/>
      </xdr:nvSpPr>
      <xdr:spPr>
        <a:xfrm>
          <a:off x="2857500" y="130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127572</xdr:rowOff>
    </xdr:from>
    <xdr:ext cx="599010" cy="259045"/>
    <xdr:sp macro="" textlink="">
      <xdr:nvSpPr>
        <xdr:cNvPr id="207" name="テキスト ボックス 206"/>
        <xdr:cNvSpPr txBox="1"/>
      </xdr:nvSpPr>
      <xdr:spPr>
        <a:xfrm>
          <a:off x="2608794" y="1281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169214</xdr:rowOff>
    </xdr:from>
    <xdr:to>
      <xdr:col>3</xdr:col>
      <xdr:colOff>3175</xdr:colOff>
      <xdr:row>77</xdr:row>
      <xdr:rowOff>99364</xdr:rowOff>
    </xdr:to>
    <xdr:sp macro="" textlink="">
      <xdr:nvSpPr>
        <xdr:cNvPr id="208" name="円/楕円 207"/>
        <xdr:cNvSpPr/>
      </xdr:nvSpPr>
      <xdr:spPr>
        <a:xfrm>
          <a:off x="1968500" y="13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90491</xdr:rowOff>
    </xdr:from>
    <xdr:ext cx="599010" cy="259045"/>
    <xdr:sp macro="" textlink="">
      <xdr:nvSpPr>
        <xdr:cNvPr id="209" name="テキスト ボックス 208"/>
        <xdr:cNvSpPr txBox="1"/>
      </xdr:nvSpPr>
      <xdr:spPr>
        <a:xfrm>
          <a:off x="1719794" y="132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16814</xdr:rowOff>
    </xdr:from>
    <xdr:to>
      <xdr:col>1</xdr:col>
      <xdr:colOff>485775</xdr:colOff>
      <xdr:row>75</xdr:row>
      <xdr:rowOff>118414</xdr:rowOff>
    </xdr:to>
    <xdr:sp macro="" textlink="">
      <xdr:nvSpPr>
        <xdr:cNvPr id="210" name="円/楕円 209"/>
        <xdr:cNvSpPr/>
      </xdr:nvSpPr>
      <xdr:spPr>
        <a:xfrm>
          <a:off x="1079500" y="128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134941</xdr:rowOff>
    </xdr:from>
    <xdr:ext cx="599010" cy="259045"/>
    <xdr:sp macro="" textlink="">
      <xdr:nvSpPr>
        <xdr:cNvPr id="211" name="テキスト ボックス 210"/>
        <xdr:cNvSpPr txBox="1"/>
      </xdr:nvSpPr>
      <xdr:spPr>
        <a:xfrm>
          <a:off x="830794" y="126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49975</xdr:rowOff>
    </xdr:from>
    <xdr:to>
      <xdr:col>6</xdr:col>
      <xdr:colOff>511175</xdr:colOff>
      <xdr:row>98</xdr:row>
      <xdr:rowOff>108528</xdr:rowOff>
    </xdr:to>
    <xdr:cxnSp macro="">
      <xdr:nvCxnSpPr>
        <xdr:cNvPr id="243" name="直線コネクタ 242"/>
        <xdr:cNvCxnSpPr/>
      </xdr:nvCxnSpPr>
      <xdr:spPr>
        <a:xfrm>
          <a:off x="3797300" y="16852075"/>
          <a:ext cx="838200" cy="5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49975</xdr:rowOff>
    </xdr:from>
    <xdr:to>
      <xdr:col>5</xdr:col>
      <xdr:colOff>358775</xdr:colOff>
      <xdr:row>98</xdr:row>
      <xdr:rowOff>121183</xdr:rowOff>
    </xdr:to>
    <xdr:cxnSp macro="">
      <xdr:nvCxnSpPr>
        <xdr:cNvPr id="246" name="直線コネクタ 245"/>
        <xdr:cNvCxnSpPr/>
      </xdr:nvCxnSpPr>
      <xdr:spPr>
        <a:xfrm flipV="1">
          <a:off x="2908300" y="16852075"/>
          <a:ext cx="8890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121183</xdr:rowOff>
    </xdr:from>
    <xdr:to>
      <xdr:col>4</xdr:col>
      <xdr:colOff>155575</xdr:colOff>
      <xdr:row>98</xdr:row>
      <xdr:rowOff>134443</xdr:rowOff>
    </xdr:to>
    <xdr:cxnSp macro="">
      <xdr:nvCxnSpPr>
        <xdr:cNvPr id="249" name="直線コネクタ 248"/>
        <xdr:cNvCxnSpPr/>
      </xdr:nvCxnSpPr>
      <xdr:spPr>
        <a:xfrm flipV="1">
          <a:off x="2019300" y="16923283"/>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29287</xdr:rowOff>
    </xdr:from>
    <xdr:to>
      <xdr:col>2</xdr:col>
      <xdr:colOff>638175</xdr:colOff>
      <xdr:row>98</xdr:row>
      <xdr:rowOff>134443</xdr:rowOff>
    </xdr:to>
    <xdr:cxnSp macro="">
      <xdr:nvCxnSpPr>
        <xdr:cNvPr id="252" name="直線コネクタ 251"/>
        <xdr:cNvCxnSpPr/>
      </xdr:nvCxnSpPr>
      <xdr:spPr>
        <a:xfrm>
          <a:off x="1130300" y="1683138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57728</xdr:rowOff>
    </xdr:from>
    <xdr:to>
      <xdr:col>6</xdr:col>
      <xdr:colOff>561975</xdr:colOff>
      <xdr:row>98</xdr:row>
      <xdr:rowOff>159328</xdr:rowOff>
    </xdr:to>
    <xdr:sp macro="" textlink="">
      <xdr:nvSpPr>
        <xdr:cNvPr id="262" name="円/楕円 261"/>
        <xdr:cNvSpPr/>
      </xdr:nvSpPr>
      <xdr:spPr>
        <a:xfrm>
          <a:off x="4584700" y="168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36155</xdr:rowOff>
    </xdr:from>
    <xdr:ext cx="534377" cy="259045"/>
    <xdr:sp macro="" textlink="">
      <xdr:nvSpPr>
        <xdr:cNvPr id="263" name="衛生費該当値テキスト"/>
        <xdr:cNvSpPr txBox="1"/>
      </xdr:nvSpPr>
      <xdr:spPr>
        <a:xfrm>
          <a:off x="4686300" y="168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170625</xdr:rowOff>
    </xdr:from>
    <xdr:to>
      <xdr:col>5</xdr:col>
      <xdr:colOff>409575</xdr:colOff>
      <xdr:row>98</xdr:row>
      <xdr:rowOff>100775</xdr:rowOff>
    </xdr:to>
    <xdr:sp macro="" textlink="">
      <xdr:nvSpPr>
        <xdr:cNvPr id="264" name="円/楕円 263"/>
        <xdr:cNvSpPr/>
      </xdr:nvSpPr>
      <xdr:spPr>
        <a:xfrm>
          <a:off x="37465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91902</xdr:rowOff>
    </xdr:from>
    <xdr:ext cx="534377" cy="259045"/>
    <xdr:sp macro="" textlink="">
      <xdr:nvSpPr>
        <xdr:cNvPr id="265" name="テキスト ボックス 264"/>
        <xdr:cNvSpPr txBox="1"/>
      </xdr:nvSpPr>
      <xdr:spPr>
        <a:xfrm>
          <a:off x="3530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70383</xdr:rowOff>
    </xdr:from>
    <xdr:to>
      <xdr:col>4</xdr:col>
      <xdr:colOff>206375</xdr:colOff>
      <xdr:row>99</xdr:row>
      <xdr:rowOff>533</xdr:rowOff>
    </xdr:to>
    <xdr:sp macro="" textlink="">
      <xdr:nvSpPr>
        <xdr:cNvPr id="266" name="円/楕円 265"/>
        <xdr:cNvSpPr/>
      </xdr:nvSpPr>
      <xdr:spPr>
        <a:xfrm>
          <a:off x="2857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163110</xdr:rowOff>
    </xdr:from>
    <xdr:ext cx="534377" cy="259045"/>
    <xdr:sp macro="" textlink="">
      <xdr:nvSpPr>
        <xdr:cNvPr id="267" name="テキスト ボックス 266"/>
        <xdr:cNvSpPr txBox="1"/>
      </xdr:nvSpPr>
      <xdr:spPr>
        <a:xfrm>
          <a:off x="2641111" y="169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83643</xdr:rowOff>
    </xdr:from>
    <xdr:to>
      <xdr:col>3</xdr:col>
      <xdr:colOff>3175</xdr:colOff>
      <xdr:row>99</xdr:row>
      <xdr:rowOff>13793</xdr:rowOff>
    </xdr:to>
    <xdr:sp macro="" textlink="">
      <xdr:nvSpPr>
        <xdr:cNvPr id="268" name="円/楕円 267"/>
        <xdr:cNvSpPr/>
      </xdr:nvSpPr>
      <xdr:spPr>
        <a:xfrm>
          <a:off x="19685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4920</xdr:rowOff>
    </xdr:from>
    <xdr:ext cx="534377" cy="259045"/>
    <xdr:sp macro="" textlink="">
      <xdr:nvSpPr>
        <xdr:cNvPr id="269" name="テキスト ボックス 268"/>
        <xdr:cNvSpPr txBox="1"/>
      </xdr:nvSpPr>
      <xdr:spPr>
        <a:xfrm>
          <a:off x="1752111" y="169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149937</xdr:rowOff>
    </xdr:from>
    <xdr:to>
      <xdr:col>1</xdr:col>
      <xdr:colOff>485775</xdr:colOff>
      <xdr:row>98</xdr:row>
      <xdr:rowOff>80087</xdr:rowOff>
    </xdr:to>
    <xdr:sp macro="" textlink="">
      <xdr:nvSpPr>
        <xdr:cNvPr id="270" name="円/楕円 269"/>
        <xdr:cNvSpPr/>
      </xdr:nvSpPr>
      <xdr:spPr>
        <a:xfrm>
          <a:off x="10795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71214</xdr:rowOff>
    </xdr:from>
    <xdr:ext cx="534377" cy="259045"/>
    <xdr:sp macro="" textlink="">
      <xdr:nvSpPr>
        <xdr:cNvPr id="271" name="テキスト ボックス 270"/>
        <xdr:cNvSpPr txBox="1"/>
      </xdr:nvSpPr>
      <xdr:spPr>
        <a:xfrm>
          <a:off x="863111" y="168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134493</xdr:rowOff>
    </xdr:from>
    <xdr:to>
      <xdr:col>15</xdr:col>
      <xdr:colOff>180340</xdr:colOff>
      <xdr:row>39</xdr:row>
      <xdr:rowOff>44450</xdr:rowOff>
    </xdr:to>
    <xdr:cxnSp macro="">
      <xdr:nvCxnSpPr>
        <xdr:cNvPr id="295" name="直線コネクタ 294"/>
        <xdr:cNvCxnSpPr/>
      </xdr:nvCxnSpPr>
      <xdr:spPr>
        <a:xfrm flipV="1">
          <a:off x="10475595" y="6135243"/>
          <a:ext cx="1270" cy="59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7" name="直線コネクタ 29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81170</xdr:rowOff>
    </xdr:from>
    <xdr:ext cx="469744" cy="259045"/>
    <xdr:sp macro="" textlink="">
      <xdr:nvSpPr>
        <xdr:cNvPr id="298" name="労働費最大値テキスト"/>
        <xdr:cNvSpPr txBox="1"/>
      </xdr:nvSpPr>
      <xdr:spPr>
        <a:xfrm>
          <a:off x="10528300" y="59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35</xdr:row>
      <xdr:rowOff>134493</xdr:rowOff>
    </xdr:from>
    <xdr:to>
      <xdr:col>15</xdr:col>
      <xdr:colOff>269875</xdr:colOff>
      <xdr:row>35</xdr:row>
      <xdr:rowOff>134493</xdr:rowOff>
    </xdr:to>
    <xdr:cxnSp macro="">
      <xdr:nvCxnSpPr>
        <xdr:cNvPr id="299" name="直線コネクタ 298"/>
        <xdr:cNvCxnSpPr/>
      </xdr:nvCxnSpPr>
      <xdr:spPr>
        <a:xfrm>
          <a:off x="10388600" y="61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68453</xdr:rowOff>
    </xdr:from>
    <xdr:to>
      <xdr:col>15</xdr:col>
      <xdr:colOff>180975</xdr:colOff>
      <xdr:row>36</xdr:row>
      <xdr:rowOff>85471</xdr:rowOff>
    </xdr:to>
    <xdr:cxnSp macro="">
      <xdr:nvCxnSpPr>
        <xdr:cNvPr id="300" name="直線コネクタ 299"/>
        <xdr:cNvCxnSpPr/>
      </xdr:nvCxnSpPr>
      <xdr:spPr>
        <a:xfrm flipV="1">
          <a:off x="9639300" y="6240653"/>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58818</xdr:rowOff>
    </xdr:from>
    <xdr:ext cx="378565" cy="259045"/>
    <xdr:sp macro="" textlink="">
      <xdr:nvSpPr>
        <xdr:cNvPr id="301" name="労働費平均値テキスト"/>
        <xdr:cNvSpPr txBox="1"/>
      </xdr:nvSpPr>
      <xdr:spPr>
        <a:xfrm>
          <a:off x="10528300" y="6573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80391</xdr:rowOff>
    </xdr:from>
    <xdr:to>
      <xdr:col>15</xdr:col>
      <xdr:colOff>231775</xdr:colOff>
      <xdr:row>39</xdr:row>
      <xdr:rowOff>10541</xdr:rowOff>
    </xdr:to>
    <xdr:sp macro="" textlink="">
      <xdr:nvSpPr>
        <xdr:cNvPr id="302" name="フローチャート : 判断 301"/>
        <xdr:cNvSpPr/>
      </xdr:nvSpPr>
      <xdr:spPr>
        <a:xfrm>
          <a:off x="104267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85471</xdr:rowOff>
    </xdr:from>
    <xdr:to>
      <xdr:col>14</xdr:col>
      <xdr:colOff>28575</xdr:colOff>
      <xdr:row>37</xdr:row>
      <xdr:rowOff>71882</xdr:rowOff>
    </xdr:to>
    <xdr:cxnSp macro="">
      <xdr:nvCxnSpPr>
        <xdr:cNvPr id="303" name="直線コネクタ 302"/>
        <xdr:cNvCxnSpPr/>
      </xdr:nvCxnSpPr>
      <xdr:spPr>
        <a:xfrm flipV="1">
          <a:off x="8750300" y="6257671"/>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304" name="フローチャート : 判断 303"/>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81297</xdr:rowOff>
    </xdr:from>
    <xdr:ext cx="469744" cy="259045"/>
    <xdr:sp macro="" textlink="">
      <xdr:nvSpPr>
        <xdr:cNvPr id="305" name="テキスト ボックス 304"/>
        <xdr:cNvSpPr txBox="1"/>
      </xdr:nvSpPr>
      <xdr:spPr>
        <a:xfrm>
          <a:off x="9404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5715</xdr:rowOff>
    </xdr:from>
    <xdr:to>
      <xdr:col>12</xdr:col>
      <xdr:colOff>511175</xdr:colOff>
      <xdr:row>37</xdr:row>
      <xdr:rowOff>71882</xdr:rowOff>
    </xdr:to>
    <xdr:cxnSp macro="">
      <xdr:nvCxnSpPr>
        <xdr:cNvPr id="306" name="直線コネクタ 305"/>
        <xdr:cNvCxnSpPr/>
      </xdr:nvCxnSpPr>
      <xdr:spPr>
        <a:xfrm>
          <a:off x="7861300" y="5320665"/>
          <a:ext cx="889000" cy="109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307" name="フローチャート : 判断 306"/>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28973</xdr:rowOff>
    </xdr:from>
    <xdr:ext cx="469744" cy="259045"/>
    <xdr:sp macro="" textlink="">
      <xdr:nvSpPr>
        <xdr:cNvPr id="308" name="テキスト ボックス 307"/>
        <xdr:cNvSpPr txBox="1"/>
      </xdr:nvSpPr>
      <xdr:spPr>
        <a:xfrm>
          <a:off x="8515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5715</xdr:rowOff>
    </xdr:from>
    <xdr:to>
      <xdr:col>11</xdr:col>
      <xdr:colOff>307975</xdr:colOff>
      <xdr:row>36</xdr:row>
      <xdr:rowOff>22225</xdr:rowOff>
    </xdr:to>
    <xdr:cxnSp macro="">
      <xdr:nvCxnSpPr>
        <xdr:cNvPr id="309" name="直線コネクタ 308"/>
        <xdr:cNvCxnSpPr/>
      </xdr:nvCxnSpPr>
      <xdr:spPr>
        <a:xfrm flipV="1">
          <a:off x="6972300" y="5320665"/>
          <a:ext cx="889000" cy="8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310" name="フローチャート : 判断 309"/>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84091</xdr:rowOff>
    </xdr:from>
    <xdr:ext cx="469744" cy="259045"/>
    <xdr:sp macro="" textlink="">
      <xdr:nvSpPr>
        <xdr:cNvPr id="311" name="テキスト ボックス 310"/>
        <xdr:cNvSpPr txBox="1"/>
      </xdr:nvSpPr>
      <xdr:spPr>
        <a:xfrm>
          <a:off x="7626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312" name="フローチャート : 判断 311"/>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313" name="テキスト ボックス 312"/>
        <xdr:cNvSpPr txBox="1"/>
      </xdr:nvSpPr>
      <xdr:spPr>
        <a:xfrm>
          <a:off x="6737427" y="63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17653</xdr:rowOff>
    </xdr:from>
    <xdr:to>
      <xdr:col>15</xdr:col>
      <xdr:colOff>231775</xdr:colOff>
      <xdr:row>36</xdr:row>
      <xdr:rowOff>119253</xdr:rowOff>
    </xdr:to>
    <xdr:sp macro="" textlink="">
      <xdr:nvSpPr>
        <xdr:cNvPr id="319" name="円/楕円 318"/>
        <xdr:cNvSpPr/>
      </xdr:nvSpPr>
      <xdr:spPr>
        <a:xfrm>
          <a:off x="104267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104030</xdr:rowOff>
    </xdr:from>
    <xdr:ext cx="469744" cy="259045"/>
    <xdr:sp macro="" textlink="">
      <xdr:nvSpPr>
        <xdr:cNvPr id="320" name="労働費該当値テキスト"/>
        <xdr:cNvSpPr txBox="1"/>
      </xdr:nvSpPr>
      <xdr:spPr>
        <a:xfrm>
          <a:off x="10528300" y="61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34671</xdr:rowOff>
    </xdr:from>
    <xdr:to>
      <xdr:col>14</xdr:col>
      <xdr:colOff>79375</xdr:colOff>
      <xdr:row>36</xdr:row>
      <xdr:rowOff>136271</xdr:rowOff>
    </xdr:to>
    <xdr:sp macro="" textlink="">
      <xdr:nvSpPr>
        <xdr:cNvPr id="321" name="円/楕円 320"/>
        <xdr:cNvSpPr/>
      </xdr:nvSpPr>
      <xdr:spPr>
        <a:xfrm>
          <a:off x="9588500" y="62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152798</xdr:rowOff>
    </xdr:from>
    <xdr:ext cx="469744" cy="259045"/>
    <xdr:sp macro="" textlink="">
      <xdr:nvSpPr>
        <xdr:cNvPr id="322" name="テキスト ボックス 321"/>
        <xdr:cNvSpPr txBox="1"/>
      </xdr:nvSpPr>
      <xdr:spPr>
        <a:xfrm>
          <a:off x="9404427" y="598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21082</xdr:rowOff>
    </xdr:from>
    <xdr:to>
      <xdr:col>12</xdr:col>
      <xdr:colOff>561975</xdr:colOff>
      <xdr:row>37</xdr:row>
      <xdr:rowOff>122682</xdr:rowOff>
    </xdr:to>
    <xdr:sp macro="" textlink="">
      <xdr:nvSpPr>
        <xdr:cNvPr id="323" name="円/楕円 322"/>
        <xdr:cNvSpPr/>
      </xdr:nvSpPr>
      <xdr:spPr>
        <a:xfrm>
          <a:off x="869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139209</xdr:rowOff>
    </xdr:from>
    <xdr:ext cx="469744" cy="259045"/>
    <xdr:sp macro="" textlink="">
      <xdr:nvSpPr>
        <xdr:cNvPr id="324" name="テキスト ボックス 323"/>
        <xdr:cNvSpPr txBox="1"/>
      </xdr:nvSpPr>
      <xdr:spPr>
        <a:xfrm>
          <a:off x="8515427" y="61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126365</xdr:rowOff>
    </xdr:from>
    <xdr:to>
      <xdr:col>11</xdr:col>
      <xdr:colOff>358775</xdr:colOff>
      <xdr:row>31</xdr:row>
      <xdr:rowOff>56515</xdr:rowOff>
    </xdr:to>
    <xdr:sp macro="" textlink="">
      <xdr:nvSpPr>
        <xdr:cNvPr id="325" name="円/楕円 324"/>
        <xdr:cNvSpPr/>
      </xdr:nvSpPr>
      <xdr:spPr>
        <a:xfrm>
          <a:off x="7810500" y="52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73042</xdr:rowOff>
    </xdr:from>
    <xdr:ext cx="534377" cy="259045"/>
    <xdr:sp macro="" textlink="">
      <xdr:nvSpPr>
        <xdr:cNvPr id="326" name="テキスト ボックス 325"/>
        <xdr:cNvSpPr txBox="1"/>
      </xdr:nvSpPr>
      <xdr:spPr>
        <a:xfrm>
          <a:off x="7594111" y="50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142875</xdr:rowOff>
    </xdr:from>
    <xdr:to>
      <xdr:col>10</xdr:col>
      <xdr:colOff>155575</xdr:colOff>
      <xdr:row>36</xdr:row>
      <xdr:rowOff>73025</xdr:rowOff>
    </xdr:to>
    <xdr:sp macro="" textlink="">
      <xdr:nvSpPr>
        <xdr:cNvPr id="327" name="円/楕円 326"/>
        <xdr:cNvSpPr/>
      </xdr:nvSpPr>
      <xdr:spPr>
        <a:xfrm>
          <a:off x="6921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89552</xdr:rowOff>
    </xdr:from>
    <xdr:ext cx="469744" cy="259045"/>
    <xdr:sp macro="" textlink="">
      <xdr:nvSpPr>
        <xdr:cNvPr id="328" name="テキスト ボックス 327"/>
        <xdr:cNvSpPr txBox="1"/>
      </xdr:nvSpPr>
      <xdr:spPr>
        <a:xfrm>
          <a:off x="6737427" y="591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126392</xdr:rowOff>
    </xdr:from>
    <xdr:to>
      <xdr:col>15</xdr:col>
      <xdr:colOff>180975</xdr:colOff>
      <xdr:row>56</xdr:row>
      <xdr:rowOff>19456</xdr:rowOff>
    </xdr:to>
    <xdr:cxnSp macro="">
      <xdr:nvCxnSpPr>
        <xdr:cNvPr id="359" name="直線コネクタ 358"/>
        <xdr:cNvCxnSpPr/>
      </xdr:nvCxnSpPr>
      <xdr:spPr>
        <a:xfrm>
          <a:off x="9639300" y="9556142"/>
          <a:ext cx="8382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0"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126392</xdr:rowOff>
    </xdr:from>
    <xdr:to>
      <xdr:col>14</xdr:col>
      <xdr:colOff>28575</xdr:colOff>
      <xdr:row>58</xdr:row>
      <xdr:rowOff>18265</xdr:rowOff>
    </xdr:to>
    <xdr:cxnSp macro="">
      <xdr:nvCxnSpPr>
        <xdr:cNvPr id="362" name="直線コネクタ 361"/>
        <xdr:cNvCxnSpPr/>
      </xdr:nvCxnSpPr>
      <xdr:spPr>
        <a:xfrm flipV="1">
          <a:off x="8750300" y="9556142"/>
          <a:ext cx="889000" cy="4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3" name="フローチャート : 判断 362"/>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4" name="テキスト ボックス 363"/>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19130</xdr:rowOff>
    </xdr:from>
    <xdr:to>
      <xdr:col>12</xdr:col>
      <xdr:colOff>511175</xdr:colOff>
      <xdr:row>58</xdr:row>
      <xdr:rowOff>18265</xdr:rowOff>
    </xdr:to>
    <xdr:cxnSp macro="">
      <xdr:nvCxnSpPr>
        <xdr:cNvPr id="365" name="直線コネクタ 364"/>
        <xdr:cNvCxnSpPr/>
      </xdr:nvCxnSpPr>
      <xdr:spPr>
        <a:xfrm>
          <a:off x="7861300" y="9620330"/>
          <a:ext cx="889000" cy="3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6" name="フローチャート : 判断 365"/>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7" name="テキスト ボックス 366"/>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19130</xdr:rowOff>
    </xdr:from>
    <xdr:to>
      <xdr:col>11</xdr:col>
      <xdr:colOff>307975</xdr:colOff>
      <xdr:row>58</xdr:row>
      <xdr:rowOff>122277</xdr:rowOff>
    </xdr:to>
    <xdr:cxnSp macro="">
      <xdr:nvCxnSpPr>
        <xdr:cNvPr id="368" name="直線コネクタ 367"/>
        <xdr:cNvCxnSpPr/>
      </xdr:nvCxnSpPr>
      <xdr:spPr>
        <a:xfrm flipV="1">
          <a:off x="6972300" y="9620330"/>
          <a:ext cx="889000" cy="4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9" name="フローチャート : 判断 368"/>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0" name="テキスト ボックス 369"/>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1" name="フローチャート : 判断 370"/>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2" name="テキスト ボックス 371"/>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140106</xdr:rowOff>
    </xdr:from>
    <xdr:to>
      <xdr:col>15</xdr:col>
      <xdr:colOff>231775</xdr:colOff>
      <xdr:row>56</xdr:row>
      <xdr:rowOff>70256</xdr:rowOff>
    </xdr:to>
    <xdr:sp macro="" textlink="">
      <xdr:nvSpPr>
        <xdr:cNvPr id="378" name="円/楕円 377"/>
        <xdr:cNvSpPr/>
      </xdr:nvSpPr>
      <xdr:spPr>
        <a:xfrm>
          <a:off x="10426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162983</xdr:rowOff>
    </xdr:from>
    <xdr:ext cx="534377" cy="259045"/>
    <xdr:sp macro="" textlink="">
      <xdr:nvSpPr>
        <xdr:cNvPr id="379" name="農林水産業費該当値テキスト"/>
        <xdr:cNvSpPr txBox="1"/>
      </xdr:nvSpPr>
      <xdr:spPr>
        <a:xfrm>
          <a:off x="10528300"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75592</xdr:rowOff>
    </xdr:from>
    <xdr:to>
      <xdr:col>14</xdr:col>
      <xdr:colOff>79375</xdr:colOff>
      <xdr:row>56</xdr:row>
      <xdr:rowOff>5742</xdr:rowOff>
    </xdr:to>
    <xdr:sp macro="" textlink="">
      <xdr:nvSpPr>
        <xdr:cNvPr id="380" name="円/楕円 379"/>
        <xdr:cNvSpPr/>
      </xdr:nvSpPr>
      <xdr:spPr>
        <a:xfrm>
          <a:off x="9588500" y="95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22269</xdr:rowOff>
    </xdr:from>
    <xdr:ext cx="534377" cy="259045"/>
    <xdr:sp macro="" textlink="">
      <xdr:nvSpPr>
        <xdr:cNvPr id="381" name="テキスト ボックス 380"/>
        <xdr:cNvSpPr txBox="1"/>
      </xdr:nvSpPr>
      <xdr:spPr>
        <a:xfrm>
          <a:off x="9372111" y="92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138915</xdr:rowOff>
    </xdr:from>
    <xdr:to>
      <xdr:col>12</xdr:col>
      <xdr:colOff>561975</xdr:colOff>
      <xdr:row>58</xdr:row>
      <xdr:rowOff>69065</xdr:rowOff>
    </xdr:to>
    <xdr:sp macro="" textlink="">
      <xdr:nvSpPr>
        <xdr:cNvPr id="382" name="円/楕円 381"/>
        <xdr:cNvSpPr/>
      </xdr:nvSpPr>
      <xdr:spPr>
        <a:xfrm>
          <a:off x="8699500" y="99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60192</xdr:rowOff>
    </xdr:from>
    <xdr:ext cx="534377" cy="259045"/>
    <xdr:sp macro="" textlink="">
      <xdr:nvSpPr>
        <xdr:cNvPr id="383" name="テキスト ボックス 382"/>
        <xdr:cNvSpPr txBox="1"/>
      </xdr:nvSpPr>
      <xdr:spPr>
        <a:xfrm>
          <a:off x="8483111" y="100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139780</xdr:rowOff>
    </xdr:from>
    <xdr:to>
      <xdr:col>11</xdr:col>
      <xdr:colOff>358775</xdr:colOff>
      <xdr:row>56</xdr:row>
      <xdr:rowOff>69930</xdr:rowOff>
    </xdr:to>
    <xdr:sp macro="" textlink="">
      <xdr:nvSpPr>
        <xdr:cNvPr id="384" name="円/楕円 383"/>
        <xdr:cNvSpPr/>
      </xdr:nvSpPr>
      <xdr:spPr>
        <a:xfrm>
          <a:off x="7810500" y="95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86457</xdr:rowOff>
    </xdr:from>
    <xdr:ext cx="534377" cy="259045"/>
    <xdr:sp macro="" textlink="">
      <xdr:nvSpPr>
        <xdr:cNvPr id="385" name="テキスト ボックス 384"/>
        <xdr:cNvSpPr txBox="1"/>
      </xdr:nvSpPr>
      <xdr:spPr>
        <a:xfrm>
          <a:off x="7594111" y="93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71477</xdr:rowOff>
    </xdr:from>
    <xdr:to>
      <xdr:col>10</xdr:col>
      <xdr:colOff>155575</xdr:colOff>
      <xdr:row>59</xdr:row>
      <xdr:rowOff>1627</xdr:rowOff>
    </xdr:to>
    <xdr:sp macro="" textlink="">
      <xdr:nvSpPr>
        <xdr:cNvPr id="386" name="円/楕円 385"/>
        <xdr:cNvSpPr/>
      </xdr:nvSpPr>
      <xdr:spPr>
        <a:xfrm>
          <a:off x="6921500" y="100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164204</xdr:rowOff>
    </xdr:from>
    <xdr:ext cx="469744" cy="259045"/>
    <xdr:sp macro="" textlink="">
      <xdr:nvSpPr>
        <xdr:cNvPr id="387" name="テキスト ボックス 386"/>
        <xdr:cNvSpPr txBox="1"/>
      </xdr:nvSpPr>
      <xdr:spPr>
        <a:xfrm>
          <a:off x="6737427" y="101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84417</xdr:rowOff>
    </xdr:from>
    <xdr:to>
      <xdr:col>15</xdr:col>
      <xdr:colOff>180975</xdr:colOff>
      <xdr:row>75</xdr:row>
      <xdr:rowOff>96913</xdr:rowOff>
    </xdr:to>
    <xdr:cxnSp macro="">
      <xdr:nvCxnSpPr>
        <xdr:cNvPr id="416" name="直線コネクタ 415"/>
        <xdr:cNvCxnSpPr/>
      </xdr:nvCxnSpPr>
      <xdr:spPr>
        <a:xfrm flipV="1">
          <a:off x="9639300" y="12771717"/>
          <a:ext cx="838200" cy="18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7"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96913</xdr:rowOff>
    </xdr:from>
    <xdr:to>
      <xdr:col>14</xdr:col>
      <xdr:colOff>28575</xdr:colOff>
      <xdr:row>75</xdr:row>
      <xdr:rowOff>123431</xdr:rowOff>
    </xdr:to>
    <xdr:cxnSp macro="">
      <xdr:nvCxnSpPr>
        <xdr:cNvPr id="419" name="直線コネクタ 418"/>
        <xdr:cNvCxnSpPr/>
      </xdr:nvCxnSpPr>
      <xdr:spPr>
        <a:xfrm flipV="1">
          <a:off x="8750300" y="1295566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0" name="フローチャート : 判断 419"/>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1" name="テキスト ボックス 420"/>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123431</xdr:rowOff>
    </xdr:from>
    <xdr:to>
      <xdr:col>12</xdr:col>
      <xdr:colOff>511175</xdr:colOff>
      <xdr:row>75</xdr:row>
      <xdr:rowOff>137033</xdr:rowOff>
    </xdr:to>
    <xdr:cxnSp macro="">
      <xdr:nvCxnSpPr>
        <xdr:cNvPr id="422" name="直線コネクタ 421"/>
        <xdr:cNvCxnSpPr/>
      </xdr:nvCxnSpPr>
      <xdr:spPr>
        <a:xfrm flipV="1">
          <a:off x="7861300" y="1298218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3" name="フローチャート : 判断 422"/>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4" name="テキスト ボックス 423"/>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120993</xdr:rowOff>
    </xdr:from>
    <xdr:to>
      <xdr:col>11</xdr:col>
      <xdr:colOff>307975</xdr:colOff>
      <xdr:row>75</xdr:row>
      <xdr:rowOff>137033</xdr:rowOff>
    </xdr:to>
    <xdr:cxnSp macro="">
      <xdr:nvCxnSpPr>
        <xdr:cNvPr id="425" name="直線コネクタ 424"/>
        <xdr:cNvCxnSpPr/>
      </xdr:nvCxnSpPr>
      <xdr:spPr>
        <a:xfrm>
          <a:off x="6972300" y="12979743"/>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6" name="フローチャート : 判断 425"/>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7" name="テキスト ボックス 426"/>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8" name="フローチャート : 判断 427"/>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29" name="テキスト ボックス 428"/>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33617</xdr:rowOff>
    </xdr:from>
    <xdr:to>
      <xdr:col>15</xdr:col>
      <xdr:colOff>231775</xdr:colOff>
      <xdr:row>74</xdr:row>
      <xdr:rowOff>135217</xdr:rowOff>
    </xdr:to>
    <xdr:sp macro="" textlink="">
      <xdr:nvSpPr>
        <xdr:cNvPr id="435" name="円/楕円 434"/>
        <xdr:cNvSpPr/>
      </xdr:nvSpPr>
      <xdr:spPr>
        <a:xfrm>
          <a:off x="10426700" y="127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56494</xdr:rowOff>
    </xdr:from>
    <xdr:ext cx="534377" cy="259045"/>
    <xdr:sp macro="" textlink="">
      <xdr:nvSpPr>
        <xdr:cNvPr id="436" name="商工費該当値テキスト"/>
        <xdr:cNvSpPr txBox="1"/>
      </xdr:nvSpPr>
      <xdr:spPr>
        <a:xfrm>
          <a:off x="10528300" y="125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46113</xdr:rowOff>
    </xdr:from>
    <xdr:to>
      <xdr:col>14</xdr:col>
      <xdr:colOff>79375</xdr:colOff>
      <xdr:row>75</xdr:row>
      <xdr:rowOff>147713</xdr:rowOff>
    </xdr:to>
    <xdr:sp macro="" textlink="">
      <xdr:nvSpPr>
        <xdr:cNvPr id="437" name="円/楕円 436"/>
        <xdr:cNvSpPr/>
      </xdr:nvSpPr>
      <xdr:spPr>
        <a:xfrm>
          <a:off x="9588500" y="129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164240</xdr:rowOff>
    </xdr:from>
    <xdr:ext cx="534377" cy="259045"/>
    <xdr:sp macro="" textlink="">
      <xdr:nvSpPr>
        <xdr:cNvPr id="438" name="テキスト ボックス 437"/>
        <xdr:cNvSpPr txBox="1"/>
      </xdr:nvSpPr>
      <xdr:spPr>
        <a:xfrm>
          <a:off x="9372111" y="126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72631</xdr:rowOff>
    </xdr:from>
    <xdr:to>
      <xdr:col>12</xdr:col>
      <xdr:colOff>561975</xdr:colOff>
      <xdr:row>76</xdr:row>
      <xdr:rowOff>2781</xdr:rowOff>
    </xdr:to>
    <xdr:sp macro="" textlink="">
      <xdr:nvSpPr>
        <xdr:cNvPr id="439" name="円/楕円 438"/>
        <xdr:cNvSpPr/>
      </xdr:nvSpPr>
      <xdr:spPr>
        <a:xfrm>
          <a:off x="8699500" y="129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19308</xdr:rowOff>
    </xdr:from>
    <xdr:ext cx="534377" cy="259045"/>
    <xdr:sp macro="" textlink="">
      <xdr:nvSpPr>
        <xdr:cNvPr id="440" name="テキスト ボックス 439"/>
        <xdr:cNvSpPr txBox="1"/>
      </xdr:nvSpPr>
      <xdr:spPr>
        <a:xfrm>
          <a:off x="8483111" y="127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86233</xdr:rowOff>
    </xdr:from>
    <xdr:to>
      <xdr:col>11</xdr:col>
      <xdr:colOff>358775</xdr:colOff>
      <xdr:row>76</xdr:row>
      <xdr:rowOff>16383</xdr:rowOff>
    </xdr:to>
    <xdr:sp macro="" textlink="">
      <xdr:nvSpPr>
        <xdr:cNvPr id="441" name="円/楕円 440"/>
        <xdr:cNvSpPr/>
      </xdr:nvSpPr>
      <xdr:spPr>
        <a:xfrm>
          <a:off x="7810500" y="129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32910</xdr:rowOff>
    </xdr:from>
    <xdr:ext cx="534377" cy="259045"/>
    <xdr:sp macro="" textlink="">
      <xdr:nvSpPr>
        <xdr:cNvPr id="442" name="テキスト ボックス 441"/>
        <xdr:cNvSpPr txBox="1"/>
      </xdr:nvSpPr>
      <xdr:spPr>
        <a:xfrm>
          <a:off x="7594111" y="127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70193</xdr:rowOff>
    </xdr:from>
    <xdr:to>
      <xdr:col>10</xdr:col>
      <xdr:colOff>155575</xdr:colOff>
      <xdr:row>76</xdr:row>
      <xdr:rowOff>343</xdr:rowOff>
    </xdr:to>
    <xdr:sp macro="" textlink="">
      <xdr:nvSpPr>
        <xdr:cNvPr id="443" name="円/楕円 442"/>
        <xdr:cNvSpPr/>
      </xdr:nvSpPr>
      <xdr:spPr>
        <a:xfrm>
          <a:off x="69215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16870</xdr:rowOff>
    </xdr:from>
    <xdr:ext cx="534377" cy="259045"/>
    <xdr:sp macro="" textlink="">
      <xdr:nvSpPr>
        <xdr:cNvPr id="444" name="テキスト ボックス 443"/>
        <xdr:cNvSpPr txBox="1"/>
      </xdr:nvSpPr>
      <xdr:spPr>
        <a:xfrm>
          <a:off x="6705111" y="127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104603</xdr:rowOff>
    </xdr:from>
    <xdr:to>
      <xdr:col>15</xdr:col>
      <xdr:colOff>180975</xdr:colOff>
      <xdr:row>96</xdr:row>
      <xdr:rowOff>158727</xdr:rowOff>
    </xdr:to>
    <xdr:cxnSp macro="">
      <xdr:nvCxnSpPr>
        <xdr:cNvPr id="473" name="直線コネクタ 472"/>
        <xdr:cNvCxnSpPr/>
      </xdr:nvCxnSpPr>
      <xdr:spPr>
        <a:xfrm flipV="1">
          <a:off x="9639300" y="16563803"/>
          <a:ext cx="838200" cy="5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4"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158727</xdr:rowOff>
    </xdr:from>
    <xdr:to>
      <xdr:col>14</xdr:col>
      <xdr:colOff>28575</xdr:colOff>
      <xdr:row>97</xdr:row>
      <xdr:rowOff>146535</xdr:rowOff>
    </xdr:to>
    <xdr:cxnSp macro="">
      <xdr:nvCxnSpPr>
        <xdr:cNvPr id="476" name="直線コネクタ 475"/>
        <xdr:cNvCxnSpPr/>
      </xdr:nvCxnSpPr>
      <xdr:spPr>
        <a:xfrm flipV="1">
          <a:off x="8750300" y="16617927"/>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7" name="フローチャート : 判断 476"/>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78" name="テキスト ボックス 477"/>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80942</xdr:rowOff>
    </xdr:from>
    <xdr:to>
      <xdr:col>12</xdr:col>
      <xdr:colOff>511175</xdr:colOff>
      <xdr:row>97</xdr:row>
      <xdr:rowOff>146535</xdr:rowOff>
    </xdr:to>
    <xdr:cxnSp macro="">
      <xdr:nvCxnSpPr>
        <xdr:cNvPr id="479" name="直線コネクタ 478"/>
        <xdr:cNvCxnSpPr/>
      </xdr:nvCxnSpPr>
      <xdr:spPr>
        <a:xfrm>
          <a:off x="7861300" y="16711592"/>
          <a:ext cx="889000" cy="6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0" name="フローチャート : 判断 479"/>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1" name="テキスト ボックス 480"/>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80942</xdr:rowOff>
    </xdr:from>
    <xdr:to>
      <xdr:col>11</xdr:col>
      <xdr:colOff>307975</xdr:colOff>
      <xdr:row>97</xdr:row>
      <xdr:rowOff>119286</xdr:rowOff>
    </xdr:to>
    <xdr:cxnSp macro="">
      <xdr:nvCxnSpPr>
        <xdr:cNvPr id="482" name="直線コネクタ 481"/>
        <xdr:cNvCxnSpPr/>
      </xdr:nvCxnSpPr>
      <xdr:spPr>
        <a:xfrm flipV="1">
          <a:off x="6972300" y="16711592"/>
          <a:ext cx="8890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3" name="フローチャート : 判断 482"/>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4" name="テキスト ボックス 483"/>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5" name="フローチャート : 判断 484"/>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6" name="テキスト ボックス 485"/>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53803</xdr:rowOff>
    </xdr:from>
    <xdr:to>
      <xdr:col>15</xdr:col>
      <xdr:colOff>231775</xdr:colOff>
      <xdr:row>96</xdr:row>
      <xdr:rowOff>155403</xdr:rowOff>
    </xdr:to>
    <xdr:sp macro="" textlink="">
      <xdr:nvSpPr>
        <xdr:cNvPr id="492" name="円/楕円 491"/>
        <xdr:cNvSpPr/>
      </xdr:nvSpPr>
      <xdr:spPr>
        <a:xfrm>
          <a:off x="10426700" y="165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76680</xdr:rowOff>
    </xdr:from>
    <xdr:ext cx="599010" cy="259045"/>
    <xdr:sp macro="" textlink="">
      <xdr:nvSpPr>
        <xdr:cNvPr id="493" name="土木費該当値テキスト"/>
        <xdr:cNvSpPr txBox="1"/>
      </xdr:nvSpPr>
      <xdr:spPr>
        <a:xfrm>
          <a:off x="10528300" y="1636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107927</xdr:rowOff>
    </xdr:from>
    <xdr:to>
      <xdr:col>14</xdr:col>
      <xdr:colOff>79375</xdr:colOff>
      <xdr:row>97</xdr:row>
      <xdr:rowOff>38077</xdr:rowOff>
    </xdr:to>
    <xdr:sp macro="" textlink="">
      <xdr:nvSpPr>
        <xdr:cNvPr id="494" name="円/楕円 493"/>
        <xdr:cNvSpPr/>
      </xdr:nvSpPr>
      <xdr:spPr>
        <a:xfrm>
          <a:off x="9588500" y="165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54604</xdr:rowOff>
    </xdr:from>
    <xdr:ext cx="599010" cy="259045"/>
    <xdr:sp macro="" textlink="">
      <xdr:nvSpPr>
        <xdr:cNvPr id="495" name="テキスト ボックス 494"/>
        <xdr:cNvSpPr txBox="1"/>
      </xdr:nvSpPr>
      <xdr:spPr>
        <a:xfrm>
          <a:off x="9339794" y="1634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95735</xdr:rowOff>
    </xdr:from>
    <xdr:to>
      <xdr:col>12</xdr:col>
      <xdr:colOff>561975</xdr:colOff>
      <xdr:row>98</xdr:row>
      <xdr:rowOff>25885</xdr:rowOff>
    </xdr:to>
    <xdr:sp macro="" textlink="">
      <xdr:nvSpPr>
        <xdr:cNvPr id="496" name="円/楕円 495"/>
        <xdr:cNvSpPr/>
      </xdr:nvSpPr>
      <xdr:spPr>
        <a:xfrm>
          <a:off x="8699500" y="16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42412</xdr:rowOff>
    </xdr:from>
    <xdr:ext cx="534377" cy="259045"/>
    <xdr:sp macro="" textlink="">
      <xdr:nvSpPr>
        <xdr:cNvPr id="497" name="テキスト ボックス 496"/>
        <xdr:cNvSpPr txBox="1"/>
      </xdr:nvSpPr>
      <xdr:spPr>
        <a:xfrm>
          <a:off x="8483111" y="165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30142</xdr:rowOff>
    </xdr:from>
    <xdr:to>
      <xdr:col>11</xdr:col>
      <xdr:colOff>358775</xdr:colOff>
      <xdr:row>97</xdr:row>
      <xdr:rowOff>131742</xdr:rowOff>
    </xdr:to>
    <xdr:sp macro="" textlink="">
      <xdr:nvSpPr>
        <xdr:cNvPr id="498" name="円/楕円 497"/>
        <xdr:cNvSpPr/>
      </xdr:nvSpPr>
      <xdr:spPr>
        <a:xfrm>
          <a:off x="7810500" y="166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148269</xdr:rowOff>
    </xdr:from>
    <xdr:ext cx="534377" cy="259045"/>
    <xdr:sp macro="" textlink="">
      <xdr:nvSpPr>
        <xdr:cNvPr id="499" name="テキスト ボックス 498"/>
        <xdr:cNvSpPr txBox="1"/>
      </xdr:nvSpPr>
      <xdr:spPr>
        <a:xfrm>
          <a:off x="7594111" y="164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68486</xdr:rowOff>
    </xdr:from>
    <xdr:to>
      <xdr:col>10</xdr:col>
      <xdr:colOff>155575</xdr:colOff>
      <xdr:row>97</xdr:row>
      <xdr:rowOff>170086</xdr:rowOff>
    </xdr:to>
    <xdr:sp macro="" textlink="">
      <xdr:nvSpPr>
        <xdr:cNvPr id="500" name="円/楕円 499"/>
        <xdr:cNvSpPr/>
      </xdr:nvSpPr>
      <xdr:spPr>
        <a:xfrm>
          <a:off x="6921500" y="166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15163</xdr:rowOff>
    </xdr:from>
    <xdr:ext cx="534377" cy="259045"/>
    <xdr:sp macro="" textlink="">
      <xdr:nvSpPr>
        <xdr:cNvPr id="501" name="テキスト ボックス 500"/>
        <xdr:cNvSpPr txBox="1"/>
      </xdr:nvSpPr>
      <xdr:spPr>
        <a:xfrm>
          <a:off x="6705111" y="164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107582</xdr:rowOff>
    </xdr:from>
    <xdr:to>
      <xdr:col>23</xdr:col>
      <xdr:colOff>517525</xdr:colOff>
      <xdr:row>36</xdr:row>
      <xdr:rowOff>131871</xdr:rowOff>
    </xdr:to>
    <xdr:cxnSp macro="">
      <xdr:nvCxnSpPr>
        <xdr:cNvPr id="530" name="直線コネクタ 529"/>
        <xdr:cNvCxnSpPr/>
      </xdr:nvCxnSpPr>
      <xdr:spPr>
        <a:xfrm>
          <a:off x="15481300" y="6279782"/>
          <a:ext cx="8382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1"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141224</xdr:rowOff>
    </xdr:from>
    <xdr:to>
      <xdr:col>22</xdr:col>
      <xdr:colOff>365125</xdr:colOff>
      <xdr:row>36</xdr:row>
      <xdr:rowOff>107582</xdr:rowOff>
    </xdr:to>
    <xdr:cxnSp macro="">
      <xdr:nvCxnSpPr>
        <xdr:cNvPr id="533" name="直線コネクタ 532"/>
        <xdr:cNvCxnSpPr/>
      </xdr:nvCxnSpPr>
      <xdr:spPr>
        <a:xfrm>
          <a:off x="14592300" y="5970524"/>
          <a:ext cx="889000" cy="30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4" name="フローチャート : 判断 533"/>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5" name="テキスト ボックス 534"/>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141224</xdr:rowOff>
    </xdr:from>
    <xdr:to>
      <xdr:col>21</xdr:col>
      <xdr:colOff>161925</xdr:colOff>
      <xdr:row>36</xdr:row>
      <xdr:rowOff>129680</xdr:rowOff>
    </xdr:to>
    <xdr:cxnSp macro="">
      <xdr:nvCxnSpPr>
        <xdr:cNvPr id="536" name="直線コネクタ 535"/>
        <xdr:cNvCxnSpPr/>
      </xdr:nvCxnSpPr>
      <xdr:spPr>
        <a:xfrm flipV="1">
          <a:off x="13703300" y="5970524"/>
          <a:ext cx="889000" cy="3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7" name="フローチャート : 判断 536"/>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38" name="テキスト ボックス 537"/>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105505</xdr:rowOff>
    </xdr:from>
    <xdr:to>
      <xdr:col>19</xdr:col>
      <xdr:colOff>644525</xdr:colOff>
      <xdr:row>36</xdr:row>
      <xdr:rowOff>129680</xdr:rowOff>
    </xdr:to>
    <xdr:cxnSp macro="">
      <xdr:nvCxnSpPr>
        <xdr:cNvPr id="539" name="直線コネクタ 538"/>
        <xdr:cNvCxnSpPr/>
      </xdr:nvCxnSpPr>
      <xdr:spPr>
        <a:xfrm>
          <a:off x="12814300" y="6277705"/>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0" name="フローチャート : 判断 539"/>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1" name="テキスト ボックス 540"/>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2" name="フローチャート : 判断 541"/>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3" name="テキスト ボックス 542"/>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81071</xdr:rowOff>
    </xdr:from>
    <xdr:to>
      <xdr:col>23</xdr:col>
      <xdr:colOff>568325</xdr:colOff>
      <xdr:row>37</xdr:row>
      <xdr:rowOff>11221</xdr:rowOff>
    </xdr:to>
    <xdr:sp macro="" textlink="">
      <xdr:nvSpPr>
        <xdr:cNvPr id="549" name="円/楕円 548"/>
        <xdr:cNvSpPr/>
      </xdr:nvSpPr>
      <xdr:spPr>
        <a:xfrm>
          <a:off x="162687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59498</xdr:rowOff>
    </xdr:from>
    <xdr:ext cx="534377" cy="259045"/>
    <xdr:sp macro="" textlink="">
      <xdr:nvSpPr>
        <xdr:cNvPr id="550" name="消防費該当値テキスト"/>
        <xdr:cNvSpPr txBox="1"/>
      </xdr:nvSpPr>
      <xdr:spPr>
        <a:xfrm>
          <a:off x="16370300" y="6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56782</xdr:rowOff>
    </xdr:from>
    <xdr:to>
      <xdr:col>22</xdr:col>
      <xdr:colOff>415925</xdr:colOff>
      <xdr:row>36</xdr:row>
      <xdr:rowOff>158382</xdr:rowOff>
    </xdr:to>
    <xdr:sp macro="" textlink="">
      <xdr:nvSpPr>
        <xdr:cNvPr id="551" name="円/楕円 550"/>
        <xdr:cNvSpPr/>
      </xdr:nvSpPr>
      <xdr:spPr>
        <a:xfrm>
          <a:off x="15430500" y="62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149509</xdr:rowOff>
    </xdr:from>
    <xdr:ext cx="534377" cy="259045"/>
    <xdr:sp macro="" textlink="">
      <xdr:nvSpPr>
        <xdr:cNvPr id="552" name="テキスト ボックス 551"/>
        <xdr:cNvSpPr txBox="1"/>
      </xdr:nvSpPr>
      <xdr:spPr>
        <a:xfrm>
          <a:off x="15214111" y="632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90424</xdr:rowOff>
    </xdr:from>
    <xdr:to>
      <xdr:col>21</xdr:col>
      <xdr:colOff>212725</xdr:colOff>
      <xdr:row>35</xdr:row>
      <xdr:rowOff>20574</xdr:rowOff>
    </xdr:to>
    <xdr:sp macro="" textlink="">
      <xdr:nvSpPr>
        <xdr:cNvPr id="553" name="円/楕円 552"/>
        <xdr:cNvSpPr/>
      </xdr:nvSpPr>
      <xdr:spPr>
        <a:xfrm>
          <a:off x="14541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37101</xdr:rowOff>
    </xdr:from>
    <xdr:ext cx="534377" cy="259045"/>
    <xdr:sp macro="" textlink="">
      <xdr:nvSpPr>
        <xdr:cNvPr id="554" name="テキスト ボックス 553"/>
        <xdr:cNvSpPr txBox="1"/>
      </xdr:nvSpPr>
      <xdr:spPr>
        <a:xfrm>
          <a:off x="14325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78880</xdr:rowOff>
    </xdr:from>
    <xdr:to>
      <xdr:col>20</xdr:col>
      <xdr:colOff>9525</xdr:colOff>
      <xdr:row>37</xdr:row>
      <xdr:rowOff>9030</xdr:rowOff>
    </xdr:to>
    <xdr:sp macro="" textlink="">
      <xdr:nvSpPr>
        <xdr:cNvPr id="555" name="円/楕円 554"/>
        <xdr:cNvSpPr/>
      </xdr:nvSpPr>
      <xdr:spPr>
        <a:xfrm>
          <a:off x="13652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157</xdr:rowOff>
    </xdr:from>
    <xdr:ext cx="534377" cy="259045"/>
    <xdr:sp macro="" textlink="">
      <xdr:nvSpPr>
        <xdr:cNvPr id="556" name="テキスト ボックス 555"/>
        <xdr:cNvSpPr txBox="1"/>
      </xdr:nvSpPr>
      <xdr:spPr>
        <a:xfrm>
          <a:off x="13436111" y="63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54705</xdr:rowOff>
    </xdr:from>
    <xdr:to>
      <xdr:col>18</xdr:col>
      <xdr:colOff>492125</xdr:colOff>
      <xdr:row>36</xdr:row>
      <xdr:rowOff>156305</xdr:rowOff>
    </xdr:to>
    <xdr:sp macro="" textlink="">
      <xdr:nvSpPr>
        <xdr:cNvPr id="557" name="円/楕円 556"/>
        <xdr:cNvSpPr/>
      </xdr:nvSpPr>
      <xdr:spPr>
        <a:xfrm>
          <a:off x="12763500" y="62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1382</xdr:rowOff>
    </xdr:from>
    <xdr:ext cx="534377" cy="259045"/>
    <xdr:sp macro="" textlink="">
      <xdr:nvSpPr>
        <xdr:cNvPr id="558" name="テキスト ボックス 557"/>
        <xdr:cNvSpPr txBox="1"/>
      </xdr:nvSpPr>
      <xdr:spPr>
        <a:xfrm>
          <a:off x="12547111" y="60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52014</xdr:rowOff>
    </xdr:from>
    <xdr:to>
      <xdr:col>23</xdr:col>
      <xdr:colOff>517525</xdr:colOff>
      <xdr:row>56</xdr:row>
      <xdr:rowOff>89157</xdr:rowOff>
    </xdr:to>
    <xdr:cxnSp macro="">
      <xdr:nvCxnSpPr>
        <xdr:cNvPr id="585" name="直線コネクタ 584"/>
        <xdr:cNvCxnSpPr/>
      </xdr:nvCxnSpPr>
      <xdr:spPr>
        <a:xfrm flipV="1">
          <a:off x="15481300" y="9481764"/>
          <a:ext cx="838200" cy="20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6"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89157</xdr:rowOff>
    </xdr:from>
    <xdr:to>
      <xdr:col>22</xdr:col>
      <xdr:colOff>365125</xdr:colOff>
      <xdr:row>57</xdr:row>
      <xdr:rowOff>132142</xdr:rowOff>
    </xdr:to>
    <xdr:cxnSp macro="">
      <xdr:nvCxnSpPr>
        <xdr:cNvPr id="588" name="直線コネクタ 587"/>
        <xdr:cNvCxnSpPr/>
      </xdr:nvCxnSpPr>
      <xdr:spPr>
        <a:xfrm flipV="1">
          <a:off x="14592300" y="9690357"/>
          <a:ext cx="889000" cy="2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9" name="フローチャート : 判断 588"/>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0" name="テキスト ボックス 589"/>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21203</xdr:rowOff>
    </xdr:from>
    <xdr:to>
      <xdr:col>21</xdr:col>
      <xdr:colOff>161925</xdr:colOff>
      <xdr:row>57</xdr:row>
      <xdr:rowOff>132142</xdr:rowOff>
    </xdr:to>
    <xdr:cxnSp macro="">
      <xdr:nvCxnSpPr>
        <xdr:cNvPr id="591" name="直線コネクタ 590"/>
        <xdr:cNvCxnSpPr/>
      </xdr:nvCxnSpPr>
      <xdr:spPr>
        <a:xfrm>
          <a:off x="13703300" y="9793853"/>
          <a:ext cx="889000" cy="1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2" name="フローチャート : 判断 591"/>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3" name="テキスト ボックス 592"/>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170149</xdr:rowOff>
    </xdr:from>
    <xdr:to>
      <xdr:col>19</xdr:col>
      <xdr:colOff>644525</xdr:colOff>
      <xdr:row>57</xdr:row>
      <xdr:rowOff>21203</xdr:rowOff>
    </xdr:to>
    <xdr:cxnSp macro="">
      <xdr:nvCxnSpPr>
        <xdr:cNvPr id="594" name="直線コネクタ 593"/>
        <xdr:cNvCxnSpPr/>
      </xdr:nvCxnSpPr>
      <xdr:spPr>
        <a:xfrm>
          <a:off x="12814300" y="9599899"/>
          <a:ext cx="889000" cy="1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5" name="フローチャート : 判断 594"/>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6" name="テキスト ボックス 595"/>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7" name="フローチャート : 判断 596"/>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98" name="テキスト ボックス 597"/>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1214</xdr:rowOff>
    </xdr:from>
    <xdr:to>
      <xdr:col>23</xdr:col>
      <xdr:colOff>568325</xdr:colOff>
      <xdr:row>55</xdr:row>
      <xdr:rowOff>102814</xdr:rowOff>
    </xdr:to>
    <xdr:sp macro="" textlink="">
      <xdr:nvSpPr>
        <xdr:cNvPr id="604" name="円/楕円 603"/>
        <xdr:cNvSpPr/>
      </xdr:nvSpPr>
      <xdr:spPr>
        <a:xfrm>
          <a:off x="16268700" y="94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24091</xdr:rowOff>
    </xdr:from>
    <xdr:ext cx="599010" cy="259045"/>
    <xdr:sp macro="" textlink="">
      <xdr:nvSpPr>
        <xdr:cNvPr id="605" name="教育費該当値テキスト"/>
        <xdr:cNvSpPr txBox="1"/>
      </xdr:nvSpPr>
      <xdr:spPr>
        <a:xfrm>
          <a:off x="16370300" y="928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38357</xdr:rowOff>
    </xdr:from>
    <xdr:to>
      <xdr:col>22</xdr:col>
      <xdr:colOff>415925</xdr:colOff>
      <xdr:row>56</xdr:row>
      <xdr:rowOff>139957</xdr:rowOff>
    </xdr:to>
    <xdr:sp macro="" textlink="">
      <xdr:nvSpPr>
        <xdr:cNvPr id="606" name="円/楕円 605"/>
        <xdr:cNvSpPr/>
      </xdr:nvSpPr>
      <xdr:spPr>
        <a:xfrm>
          <a:off x="15430500" y="96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156484</xdr:rowOff>
    </xdr:from>
    <xdr:ext cx="534377" cy="259045"/>
    <xdr:sp macro="" textlink="">
      <xdr:nvSpPr>
        <xdr:cNvPr id="607" name="テキスト ボックス 606"/>
        <xdr:cNvSpPr txBox="1"/>
      </xdr:nvSpPr>
      <xdr:spPr>
        <a:xfrm>
          <a:off x="15214111" y="94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81342</xdr:rowOff>
    </xdr:from>
    <xdr:to>
      <xdr:col>21</xdr:col>
      <xdr:colOff>212725</xdr:colOff>
      <xdr:row>58</xdr:row>
      <xdr:rowOff>11492</xdr:rowOff>
    </xdr:to>
    <xdr:sp macro="" textlink="">
      <xdr:nvSpPr>
        <xdr:cNvPr id="608" name="円/楕円 607"/>
        <xdr:cNvSpPr/>
      </xdr:nvSpPr>
      <xdr:spPr>
        <a:xfrm>
          <a:off x="14541500" y="98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2619</xdr:rowOff>
    </xdr:from>
    <xdr:ext cx="534377" cy="259045"/>
    <xdr:sp macro="" textlink="">
      <xdr:nvSpPr>
        <xdr:cNvPr id="609" name="テキスト ボックス 608"/>
        <xdr:cNvSpPr txBox="1"/>
      </xdr:nvSpPr>
      <xdr:spPr>
        <a:xfrm>
          <a:off x="14325111" y="99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141853</xdr:rowOff>
    </xdr:from>
    <xdr:to>
      <xdr:col>20</xdr:col>
      <xdr:colOff>9525</xdr:colOff>
      <xdr:row>57</xdr:row>
      <xdr:rowOff>72003</xdr:rowOff>
    </xdr:to>
    <xdr:sp macro="" textlink="">
      <xdr:nvSpPr>
        <xdr:cNvPr id="610" name="円/楕円 609"/>
        <xdr:cNvSpPr/>
      </xdr:nvSpPr>
      <xdr:spPr>
        <a:xfrm>
          <a:off x="13652500" y="97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88530</xdr:rowOff>
    </xdr:from>
    <xdr:ext cx="534377" cy="259045"/>
    <xdr:sp macro="" textlink="">
      <xdr:nvSpPr>
        <xdr:cNvPr id="611" name="テキスト ボックス 610"/>
        <xdr:cNvSpPr txBox="1"/>
      </xdr:nvSpPr>
      <xdr:spPr>
        <a:xfrm>
          <a:off x="13436111" y="95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119349</xdr:rowOff>
    </xdr:from>
    <xdr:to>
      <xdr:col>18</xdr:col>
      <xdr:colOff>492125</xdr:colOff>
      <xdr:row>56</xdr:row>
      <xdr:rowOff>49499</xdr:rowOff>
    </xdr:to>
    <xdr:sp macro="" textlink="">
      <xdr:nvSpPr>
        <xdr:cNvPr id="612" name="円/楕円 611"/>
        <xdr:cNvSpPr/>
      </xdr:nvSpPr>
      <xdr:spPr>
        <a:xfrm>
          <a:off x="12763500" y="95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66026</xdr:rowOff>
    </xdr:from>
    <xdr:ext cx="599010" cy="259045"/>
    <xdr:sp macro="" textlink="">
      <xdr:nvSpPr>
        <xdr:cNvPr id="613" name="テキスト ボックス 612"/>
        <xdr:cNvSpPr txBox="1"/>
      </xdr:nvSpPr>
      <xdr:spPr>
        <a:xfrm>
          <a:off x="12514794" y="93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9" name="テキスト ボックス 62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3" name="直線コネクタ 632"/>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6"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7" name="直線コネクタ 636"/>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14199</xdr:rowOff>
    </xdr:from>
    <xdr:to>
      <xdr:col>23</xdr:col>
      <xdr:colOff>517525</xdr:colOff>
      <xdr:row>78</xdr:row>
      <xdr:rowOff>25400</xdr:rowOff>
    </xdr:to>
    <xdr:cxnSp macro="">
      <xdr:nvCxnSpPr>
        <xdr:cNvPr id="638" name="直線コネクタ 637"/>
        <xdr:cNvCxnSpPr/>
      </xdr:nvCxnSpPr>
      <xdr:spPr>
        <a:xfrm>
          <a:off x="15481300" y="13387299"/>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39"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0" name="フローチャート : 判断 639"/>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2997</xdr:rowOff>
    </xdr:from>
    <xdr:to>
      <xdr:col>22</xdr:col>
      <xdr:colOff>365125</xdr:colOff>
      <xdr:row>78</xdr:row>
      <xdr:rowOff>14199</xdr:rowOff>
    </xdr:to>
    <xdr:cxnSp macro="">
      <xdr:nvCxnSpPr>
        <xdr:cNvPr id="641" name="直線コネクタ 640"/>
        <xdr:cNvCxnSpPr/>
      </xdr:nvCxnSpPr>
      <xdr:spPr>
        <a:xfrm>
          <a:off x="14592300" y="13204647"/>
          <a:ext cx="889000" cy="1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2" name="フローチャート : 判断 641"/>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3" name="テキスト ボックス 642"/>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104324</xdr:rowOff>
    </xdr:from>
    <xdr:to>
      <xdr:col>21</xdr:col>
      <xdr:colOff>161925</xdr:colOff>
      <xdr:row>77</xdr:row>
      <xdr:rowOff>2997</xdr:rowOff>
    </xdr:to>
    <xdr:cxnSp macro="">
      <xdr:nvCxnSpPr>
        <xdr:cNvPr id="644" name="直線コネクタ 643"/>
        <xdr:cNvCxnSpPr/>
      </xdr:nvCxnSpPr>
      <xdr:spPr>
        <a:xfrm>
          <a:off x="13703300" y="12791624"/>
          <a:ext cx="889000" cy="4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5" name="フローチャート : 判断 644"/>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47725</xdr:rowOff>
    </xdr:from>
    <xdr:ext cx="469744" cy="259045"/>
    <xdr:sp macro="" textlink="">
      <xdr:nvSpPr>
        <xdr:cNvPr id="646" name="テキスト ボックス 645"/>
        <xdr:cNvSpPr txBox="1"/>
      </xdr:nvSpPr>
      <xdr:spPr>
        <a:xfrm>
          <a:off x="14357427" y="1324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127927</xdr:rowOff>
    </xdr:from>
    <xdr:to>
      <xdr:col>19</xdr:col>
      <xdr:colOff>644525</xdr:colOff>
      <xdr:row>74</xdr:row>
      <xdr:rowOff>104324</xdr:rowOff>
    </xdr:to>
    <xdr:cxnSp macro="">
      <xdr:nvCxnSpPr>
        <xdr:cNvPr id="647" name="直線コネクタ 646"/>
        <xdr:cNvCxnSpPr/>
      </xdr:nvCxnSpPr>
      <xdr:spPr>
        <a:xfrm>
          <a:off x="12814300" y="12129427"/>
          <a:ext cx="889000" cy="66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48" name="フローチャート : 判断 647"/>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49" name="テキスト ボックス 648"/>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0" name="フローチャート : 判断 649"/>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30294</xdr:rowOff>
    </xdr:from>
    <xdr:ext cx="469744" cy="259045"/>
    <xdr:sp macro="" textlink="">
      <xdr:nvSpPr>
        <xdr:cNvPr id="651" name="テキスト ボックス 650"/>
        <xdr:cNvSpPr txBox="1"/>
      </xdr:nvSpPr>
      <xdr:spPr>
        <a:xfrm>
          <a:off x="12579427" y="130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7" name="円/楕円 65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5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134849</xdr:rowOff>
    </xdr:from>
    <xdr:to>
      <xdr:col>22</xdr:col>
      <xdr:colOff>415925</xdr:colOff>
      <xdr:row>78</xdr:row>
      <xdr:rowOff>64999</xdr:rowOff>
    </xdr:to>
    <xdr:sp macro="" textlink="">
      <xdr:nvSpPr>
        <xdr:cNvPr id="659" name="円/楕円 658"/>
        <xdr:cNvSpPr/>
      </xdr:nvSpPr>
      <xdr:spPr>
        <a:xfrm>
          <a:off x="15430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56126</xdr:rowOff>
    </xdr:from>
    <xdr:ext cx="378565" cy="259045"/>
    <xdr:sp macro="" textlink="">
      <xdr:nvSpPr>
        <xdr:cNvPr id="660" name="テキスト ボックス 659"/>
        <xdr:cNvSpPr txBox="1"/>
      </xdr:nvSpPr>
      <xdr:spPr>
        <a:xfrm>
          <a:off x="15292017" y="1342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123647</xdr:rowOff>
    </xdr:from>
    <xdr:to>
      <xdr:col>21</xdr:col>
      <xdr:colOff>212725</xdr:colOff>
      <xdr:row>77</xdr:row>
      <xdr:rowOff>53797</xdr:rowOff>
    </xdr:to>
    <xdr:sp macro="" textlink="">
      <xdr:nvSpPr>
        <xdr:cNvPr id="661" name="円/楕円 660"/>
        <xdr:cNvSpPr/>
      </xdr:nvSpPr>
      <xdr:spPr>
        <a:xfrm>
          <a:off x="14541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70324</xdr:rowOff>
    </xdr:from>
    <xdr:ext cx="469744" cy="259045"/>
    <xdr:sp macro="" textlink="">
      <xdr:nvSpPr>
        <xdr:cNvPr id="662" name="テキスト ボックス 661"/>
        <xdr:cNvSpPr txBox="1"/>
      </xdr:nvSpPr>
      <xdr:spPr>
        <a:xfrm>
          <a:off x="14357427" y="129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53524</xdr:rowOff>
    </xdr:from>
    <xdr:to>
      <xdr:col>20</xdr:col>
      <xdr:colOff>9525</xdr:colOff>
      <xdr:row>74</xdr:row>
      <xdr:rowOff>155124</xdr:rowOff>
    </xdr:to>
    <xdr:sp macro="" textlink="">
      <xdr:nvSpPr>
        <xdr:cNvPr id="663" name="円/楕円 662"/>
        <xdr:cNvSpPr/>
      </xdr:nvSpPr>
      <xdr:spPr>
        <a:xfrm>
          <a:off x="13652500" y="127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146251</xdr:rowOff>
    </xdr:from>
    <xdr:ext cx="534377" cy="259045"/>
    <xdr:sp macro="" textlink="">
      <xdr:nvSpPr>
        <xdr:cNvPr id="664" name="テキスト ボックス 663"/>
        <xdr:cNvSpPr txBox="1"/>
      </xdr:nvSpPr>
      <xdr:spPr>
        <a:xfrm>
          <a:off x="13436111" y="128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77127</xdr:rowOff>
    </xdr:from>
    <xdr:to>
      <xdr:col>18</xdr:col>
      <xdr:colOff>492125</xdr:colOff>
      <xdr:row>71</xdr:row>
      <xdr:rowOff>7277</xdr:rowOff>
    </xdr:to>
    <xdr:sp macro="" textlink="">
      <xdr:nvSpPr>
        <xdr:cNvPr id="665" name="円/楕円 664"/>
        <xdr:cNvSpPr/>
      </xdr:nvSpPr>
      <xdr:spPr>
        <a:xfrm>
          <a:off x="12763500" y="120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23804</xdr:rowOff>
    </xdr:from>
    <xdr:ext cx="534377" cy="259045"/>
    <xdr:sp macro="" textlink="">
      <xdr:nvSpPr>
        <xdr:cNvPr id="666" name="テキスト ボックス 665"/>
        <xdr:cNvSpPr txBox="1"/>
      </xdr:nvSpPr>
      <xdr:spPr>
        <a:xfrm>
          <a:off x="12547111" y="118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0" name="直線コネクタ 689"/>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1"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2" name="直線コネクタ 691"/>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3"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4" name="直線コネクタ 693"/>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144356</xdr:rowOff>
    </xdr:from>
    <xdr:to>
      <xdr:col>23</xdr:col>
      <xdr:colOff>517525</xdr:colOff>
      <xdr:row>97</xdr:row>
      <xdr:rowOff>147045</xdr:rowOff>
    </xdr:to>
    <xdr:cxnSp macro="">
      <xdr:nvCxnSpPr>
        <xdr:cNvPr id="695" name="直線コネクタ 694"/>
        <xdr:cNvCxnSpPr/>
      </xdr:nvCxnSpPr>
      <xdr:spPr>
        <a:xfrm>
          <a:off x="15481300" y="16775006"/>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6"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7" name="フローチャート : 判断 696"/>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116703</xdr:rowOff>
    </xdr:from>
    <xdr:to>
      <xdr:col>22</xdr:col>
      <xdr:colOff>365125</xdr:colOff>
      <xdr:row>97</xdr:row>
      <xdr:rowOff>144356</xdr:rowOff>
    </xdr:to>
    <xdr:cxnSp macro="">
      <xdr:nvCxnSpPr>
        <xdr:cNvPr id="698" name="直線コネクタ 697"/>
        <xdr:cNvCxnSpPr/>
      </xdr:nvCxnSpPr>
      <xdr:spPr>
        <a:xfrm>
          <a:off x="14592300" y="16747353"/>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9" name="フローチャート : 判断 698"/>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0" name="テキスト ボックス 699"/>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114714</xdr:rowOff>
    </xdr:from>
    <xdr:to>
      <xdr:col>21</xdr:col>
      <xdr:colOff>161925</xdr:colOff>
      <xdr:row>97</xdr:row>
      <xdr:rowOff>116703</xdr:rowOff>
    </xdr:to>
    <xdr:cxnSp macro="">
      <xdr:nvCxnSpPr>
        <xdr:cNvPr id="701" name="直線コネクタ 700"/>
        <xdr:cNvCxnSpPr/>
      </xdr:nvCxnSpPr>
      <xdr:spPr>
        <a:xfrm>
          <a:off x="13703300" y="16745364"/>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2" name="フローチャート : 判断 701"/>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3" name="テキスト ボックス 702"/>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106652</xdr:rowOff>
    </xdr:from>
    <xdr:to>
      <xdr:col>19</xdr:col>
      <xdr:colOff>644525</xdr:colOff>
      <xdr:row>97</xdr:row>
      <xdr:rowOff>114714</xdr:rowOff>
    </xdr:to>
    <xdr:cxnSp macro="">
      <xdr:nvCxnSpPr>
        <xdr:cNvPr id="704" name="直線コネクタ 703"/>
        <xdr:cNvCxnSpPr/>
      </xdr:nvCxnSpPr>
      <xdr:spPr>
        <a:xfrm>
          <a:off x="12814300" y="16737302"/>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5" name="フローチャート : 判断 704"/>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6" name="テキスト ボックス 705"/>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7" name="フローチャート : 判断 706"/>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08" name="テキスト ボックス 707"/>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96245</xdr:rowOff>
    </xdr:from>
    <xdr:to>
      <xdr:col>23</xdr:col>
      <xdr:colOff>568325</xdr:colOff>
      <xdr:row>98</xdr:row>
      <xdr:rowOff>26395</xdr:rowOff>
    </xdr:to>
    <xdr:sp macro="" textlink="">
      <xdr:nvSpPr>
        <xdr:cNvPr id="714" name="円/楕円 713"/>
        <xdr:cNvSpPr/>
      </xdr:nvSpPr>
      <xdr:spPr>
        <a:xfrm>
          <a:off x="16268700" y="1672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74672</xdr:rowOff>
    </xdr:from>
    <xdr:ext cx="534377" cy="259045"/>
    <xdr:sp macro="" textlink="">
      <xdr:nvSpPr>
        <xdr:cNvPr id="715" name="公債費該当値テキスト"/>
        <xdr:cNvSpPr txBox="1"/>
      </xdr:nvSpPr>
      <xdr:spPr>
        <a:xfrm>
          <a:off x="16370300" y="1670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93556</xdr:rowOff>
    </xdr:from>
    <xdr:to>
      <xdr:col>22</xdr:col>
      <xdr:colOff>415925</xdr:colOff>
      <xdr:row>98</xdr:row>
      <xdr:rowOff>23706</xdr:rowOff>
    </xdr:to>
    <xdr:sp macro="" textlink="">
      <xdr:nvSpPr>
        <xdr:cNvPr id="716" name="円/楕円 715"/>
        <xdr:cNvSpPr/>
      </xdr:nvSpPr>
      <xdr:spPr>
        <a:xfrm>
          <a:off x="154305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14833</xdr:rowOff>
    </xdr:from>
    <xdr:ext cx="534377" cy="259045"/>
    <xdr:sp macro="" textlink="">
      <xdr:nvSpPr>
        <xdr:cNvPr id="717" name="テキスト ボックス 716"/>
        <xdr:cNvSpPr txBox="1"/>
      </xdr:nvSpPr>
      <xdr:spPr>
        <a:xfrm>
          <a:off x="15214111" y="168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65903</xdr:rowOff>
    </xdr:from>
    <xdr:to>
      <xdr:col>21</xdr:col>
      <xdr:colOff>212725</xdr:colOff>
      <xdr:row>97</xdr:row>
      <xdr:rowOff>167503</xdr:rowOff>
    </xdr:to>
    <xdr:sp macro="" textlink="">
      <xdr:nvSpPr>
        <xdr:cNvPr id="718" name="円/楕円 717"/>
        <xdr:cNvSpPr/>
      </xdr:nvSpPr>
      <xdr:spPr>
        <a:xfrm>
          <a:off x="14541500" y="166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158630</xdr:rowOff>
    </xdr:from>
    <xdr:ext cx="534377" cy="259045"/>
    <xdr:sp macro="" textlink="">
      <xdr:nvSpPr>
        <xdr:cNvPr id="719" name="テキスト ボックス 718"/>
        <xdr:cNvSpPr txBox="1"/>
      </xdr:nvSpPr>
      <xdr:spPr>
        <a:xfrm>
          <a:off x="14325111" y="1678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63914</xdr:rowOff>
    </xdr:from>
    <xdr:to>
      <xdr:col>20</xdr:col>
      <xdr:colOff>9525</xdr:colOff>
      <xdr:row>97</xdr:row>
      <xdr:rowOff>165514</xdr:rowOff>
    </xdr:to>
    <xdr:sp macro="" textlink="">
      <xdr:nvSpPr>
        <xdr:cNvPr id="720" name="円/楕円 719"/>
        <xdr:cNvSpPr/>
      </xdr:nvSpPr>
      <xdr:spPr>
        <a:xfrm>
          <a:off x="13652500" y="166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156641</xdr:rowOff>
    </xdr:from>
    <xdr:ext cx="534377" cy="259045"/>
    <xdr:sp macro="" textlink="">
      <xdr:nvSpPr>
        <xdr:cNvPr id="721" name="テキスト ボックス 720"/>
        <xdr:cNvSpPr txBox="1"/>
      </xdr:nvSpPr>
      <xdr:spPr>
        <a:xfrm>
          <a:off x="13436111" y="167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55852</xdr:rowOff>
    </xdr:from>
    <xdr:to>
      <xdr:col>18</xdr:col>
      <xdr:colOff>492125</xdr:colOff>
      <xdr:row>97</xdr:row>
      <xdr:rowOff>157452</xdr:rowOff>
    </xdr:to>
    <xdr:sp macro="" textlink="">
      <xdr:nvSpPr>
        <xdr:cNvPr id="722" name="円/楕円 721"/>
        <xdr:cNvSpPr/>
      </xdr:nvSpPr>
      <xdr:spPr>
        <a:xfrm>
          <a:off x="12763500" y="166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148579</xdr:rowOff>
    </xdr:from>
    <xdr:ext cx="534377" cy="259045"/>
    <xdr:sp macro="" textlink="">
      <xdr:nvSpPr>
        <xdr:cNvPr id="723" name="テキスト ボックス 722"/>
        <xdr:cNvSpPr txBox="1"/>
      </xdr:nvSpPr>
      <xdr:spPr>
        <a:xfrm>
          <a:off x="12547111" y="167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166675</xdr:rowOff>
    </xdr:from>
    <xdr:to>
      <xdr:col>32</xdr:col>
      <xdr:colOff>186689</xdr:colOff>
      <xdr:row>38</xdr:row>
      <xdr:rowOff>139700</xdr:rowOff>
    </xdr:to>
    <xdr:cxnSp macro="">
      <xdr:nvCxnSpPr>
        <xdr:cNvPr id="745" name="直線コネクタ 744"/>
        <xdr:cNvCxnSpPr/>
      </xdr:nvCxnSpPr>
      <xdr:spPr>
        <a:xfrm flipV="1">
          <a:off x="22159595" y="6338875"/>
          <a:ext cx="1269" cy="315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14647</xdr:rowOff>
    </xdr:from>
    <xdr:ext cx="249299" cy="259045"/>
    <xdr:sp macro="" textlink="">
      <xdr:nvSpPr>
        <xdr:cNvPr id="746" name="諸支出金最小値テキスト"/>
        <xdr:cNvSpPr txBox="1"/>
      </xdr:nvSpPr>
      <xdr:spPr>
        <a:xfrm>
          <a:off x="22212300" y="6701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113352</xdr:rowOff>
    </xdr:from>
    <xdr:ext cx="378565" cy="259045"/>
    <xdr:sp macro="" textlink="">
      <xdr:nvSpPr>
        <xdr:cNvPr id="748" name="諸支出金最大値テキスト"/>
        <xdr:cNvSpPr txBox="1"/>
      </xdr:nvSpPr>
      <xdr:spPr>
        <a:xfrm>
          <a:off x="22212300" y="6114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36</xdr:row>
      <xdr:rowOff>166675</xdr:rowOff>
    </xdr:from>
    <xdr:to>
      <xdr:col>32</xdr:col>
      <xdr:colOff>276225</xdr:colOff>
      <xdr:row>36</xdr:row>
      <xdr:rowOff>166675</xdr:rowOff>
    </xdr:to>
    <xdr:cxnSp macro="">
      <xdr:nvCxnSpPr>
        <xdr:cNvPr id="749" name="直線コネクタ 748"/>
        <xdr:cNvCxnSpPr/>
      </xdr:nvCxnSpPr>
      <xdr:spPr>
        <a:xfrm>
          <a:off x="22072600" y="633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166675</xdr:rowOff>
    </xdr:from>
    <xdr:to>
      <xdr:col>32</xdr:col>
      <xdr:colOff>187325</xdr:colOff>
      <xdr:row>38</xdr:row>
      <xdr:rowOff>139700</xdr:rowOff>
    </xdr:to>
    <xdr:cxnSp macro="">
      <xdr:nvCxnSpPr>
        <xdr:cNvPr id="750" name="直線コネクタ 749"/>
        <xdr:cNvCxnSpPr/>
      </xdr:nvCxnSpPr>
      <xdr:spPr>
        <a:xfrm flipV="1">
          <a:off x="21323300" y="6338875"/>
          <a:ext cx="838200" cy="3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59097</xdr:rowOff>
    </xdr:from>
    <xdr:ext cx="313932" cy="259045"/>
    <xdr:sp macro="" textlink="">
      <xdr:nvSpPr>
        <xdr:cNvPr id="751" name="諸支出金平均値テキスト"/>
        <xdr:cNvSpPr txBox="1"/>
      </xdr:nvSpPr>
      <xdr:spPr>
        <a:xfrm>
          <a:off x="22212300" y="65741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80670</xdr:rowOff>
    </xdr:from>
    <xdr:to>
      <xdr:col>32</xdr:col>
      <xdr:colOff>238125</xdr:colOff>
      <xdr:row>39</xdr:row>
      <xdr:rowOff>10820</xdr:rowOff>
    </xdr:to>
    <xdr:sp macro="" textlink="">
      <xdr:nvSpPr>
        <xdr:cNvPr id="752" name="フローチャート : 判断 751"/>
        <xdr:cNvSpPr/>
      </xdr:nvSpPr>
      <xdr:spPr>
        <a:xfrm>
          <a:off x="221107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44145</xdr:rowOff>
    </xdr:from>
    <xdr:to>
      <xdr:col>31</xdr:col>
      <xdr:colOff>34925</xdr:colOff>
      <xdr:row>38</xdr:row>
      <xdr:rowOff>139700</xdr:rowOff>
    </xdr:to>
    <xdr:cxnSp macro="">
      <xdr:nvCxnSpPr>
        <xdr:cNvPr id="753" name="直線コネクタ 752"/>
        <xdr:cNvCxnSpPr/>
      </xdr:nvCxnSpPr>
      <xdr:spPr>
        <a:xfrm>
          <a:off x="20434300" y="6387795"/>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160680</xdr:rowOff>
    </xdr:from>
    <xdr:to>
      <xdr:col>31</xdr:col>
      <xdr:colOff>85725</xdr:colOff>
      <xdr:row>38</xdr:row>
      <xdr:rowOff>90830</xdr:rowOff>
    </xdr:to>
    <xdr:sp macro="" textlink="">
      <xdr:nvSpPr>
        <xdr:cNvPr id="754" name="フローチャート : 判断 753"/>
        <xdr:cNvSpPr/>
      </xdr:nvSpPr>
      <xdr:spPr>
        <a:xfrm>
          <a:off x="21272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107358</xdr:rowOff>
    </xdr:from>
    <xdr:ext cx="378565" cy="259045"/>
    <xdr:sp macro="" textlink="">
      <xdr:nvSpPr>
        <xdr:cNvPr id="755" name="テキスト ボックス 754"/>
        <xdr:cNvSpPr txBox="1"/>
      </xdr:nvSpPr>
      <xdr:spPr>
        <a:xfrm>
          <a:off x="21134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154787</xdr:rowOff>
    </xdr:from>
    <xdr:to>
      <xdr:col>29</xdr:col>
      <xdr:colOff>517525</xdr:colOff>
      <xdr:row>37</xdr:row>
      <xdr:rowOff>44145</xdr:rowOff>
    </xdr:to>
    <xdr:cxnSp macro="">
      <xdr:nvCxnSpPr>
        <xdr:cNvPr id="756" name="直線コネクタ 755"/>
        <xdr:cNvCxnSpPr/>
      </xdr:nvCxnSpPr>
      <xdr:spPr>
        <a:xfrm>
          <a:off x="19545300" y="632698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51409</xdr:rowOff>
    </xdr:from>
    <xdr:to>
      <xdr:col>29</xdr:col>
      <xdr:colOff>568325</xdr:colOff>
      <xdr:row>38</xdr:row>
      <xdr:rowOff>153009</xdr:rowOff>
    </xdr:to>
    <xdr:sp macro="" textlink="">
      <xdr:nvSpPr>
        <xdr:cNvPr id="757" name="フローチャート : 判断 756"/>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144136</xdr:rowOff>
    </xdr:from>
    <xdr:ext cx="313932" cy="259045"/>
    <xdr:sp macro="" textlink="">
      <xdr:nvSpPr>
        <xdr:cNvPr id="758" name="テキスト ボックス 757"/>
        <xdr:cNvSpPr txBox="1"/>
      </xdr:nvSpPr>
      <xdr:spPr>
        <a:xfrm>
          <a:off x="20277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18542</xdr:rowOff>
    </xdr:from>
    <xdr:to>
      <xdr:col>28</xdr:col>
      <xdr:colOff>314325</xdr:colOff>
      <xdr:row>36</xdr:row>
      <xdr:rowOff>154787</xdr:rowOff>
    </xdr:to>
    <xdr:cxnSp macro="">
      <xdr:nvCxnSpPr>
        <xdr:cNvPr id="759" name="直線コネクタ 758"/>
        <xdr:cNvCxnSpPr/>
      </xdr:nvCxnSpPr>
      <xdr:spPr>
        <a:xfrm>
          <a:off x="18656300" y="5333492"/>
          <a:ext cx="889000" cy="99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68783</xdr:rowOff>
    </xdr:from>
    <xdr:to>
      <xdr:col>28</xdr:col>
      <xdr:colOff>365125</xdr:colOff>
      <xdr:row>38</xdr:row>
      <xdr:rowOff>170383</xdr:rowOff>
    </xdr:to>
    <xdr:sp macro="" textlink="">
      <xdr:nvSpPr>
        <xdr:cNvPr id="760" name="フローチャート : 判断 759"/>
        <xdr:cNvSpPr/>
      </xdr:nvSpPr>
      <xdr:spPr>
        <a:xfrm>
          <a:off x="19494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161510</xdr:rowOff>
    </xdr:from>
    <xdr:ext cx="313932" cy="259045"/>
    <xdr:sp macro="" textlink="">
      <xdr:nvSpPr>
        <xdr:cNvPr id="761" name="テキスト ボックス 760"/>
        <xdr:cNvSpPr txBox="1"/>
      </xdr:nvSpPr>
      <xdr:spPr>
        <a:xfrm>
          <a:off x="19388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47295</xdr:rowOff>
    </xdr:from>
    <xdr:to>
      <xdr:col>27</xdr:col>
      <xdr:colOff>161925</xdr:colOff>
      <xdr:row>38</xdr:row>
      <xdr:rowOff>148895</xdr:rowOff>
    </xdr:to>
    <xdr:sp macro="" textlink="">
      <xdr:nvSpPr>
        <xdr:cNvPr id="762" name="フローチャート : 判断 761"/>
        <xdr:cNvSpPr/>
      </xdr:nvSpPr>
      <xdr:spPr>
        <a:xfrm>
          <a:off x="18605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140022</xdr:rowOff>
    </xdr:from>
    <xdr:ext cx="313932" cy="259045"/>
    <xdr:sp macro="" textlink="">
      <xdr:nvSpPr>
        <xdr:cNvPr id="763" name="テキスト ボックス 762"/>
        <xdr:cNvSpPr txBox="1"/>
      </xdr:nvSpPr>
      <xdr:spPr>
        <a:xfrm>
          <a:off x="18499333" y="6655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115875</xdr:rowOff>
    </xdr:from>
    <xdr:to>
      <xdr:col>32</xdr:col>
      <xdr:colOff>238125</xdr:colOff>
      <xdr:row>37</xdr:row>
      <xdr:rowOff>46025</xdr:rowOff>
    </xdr:to>
    <xdr:sp macro="" textlink="">
      <xdr:nvSpPr>
        <xdr:cNvPr id="769" name="円/楕円 768"/>
        <xdr:cNvSpPr/>
      </xdr:nvSpPr>
      <xdr:spPr>
        <a:xfrm>
          <a:off x="221107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68902</xdr:rowOff>
    </xdr:from>
    <xdr:ext cx="378565" cy="259045"/>
    <xdr:sp macro="" textlink="">
      <xdr:nvSpPr>
        <xdr:cNvPr id="770" name="諸支出金該当値テキスト"/>
        <xdr:cNvSpPr txBox="1"/>
      </xdr:nvSpPr>
      <xdr:spPr>
        <a:xfrm>
          <a:off x="22212300" y="624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164795</xdr:rowOff>
    </xdr:from>
    <xdr:to>
      <xdr:col>29</xdr:col>
      <xdr:colOff>568325</xdr:colOff>
      <xdr:row>37</xdr:row>
      <xdr:rowOff>94945</xdr:rowOff>
    </xdr:to>
    <xdr:sp macro="" textlink="">
      <xdr:nvSpPr>
        <xdr:cNvPr id="773" name="円/楕円 772"/>
        <xdr:cNvSpPr/>
      </xdr:nvSpPr>
      <xdr:spPr>
        <a:xfrm>
          <a:off x="20383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111472</xdr:rowOff>
    </xdr:from>
    <xdr:ext cx="378565" cy="259045"/>
    <xdr:sp macro="" textlink="">
      <xdr:nvSpPr>
        <xdr:cNvPr id="774" name="テキスト ボックス 773"/>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103987</xdr:rowOff>
    </xdr:from>
    <xdr:to>
      <xdr:col>28</xdr:col>
      <xdr:colOff>365125</xdr:colOff>
      <xdr:row>37</xdr:row>
      <xdr:rowOff>34137</xdr:rowOff>
    </xdr:to>
    <xdr:sp macro="" textlink="">
      <xdr:nvSpPr>
        <xdr:cNvPr id="775" name="円/楕円 774"/>
        <xdr:cNvSpPr/>
      </xdr:nvSpPr>
      <xdr:spPr>
        <a:xfrm>
          <a:off x="19494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50664</xdr:rowOff>
    </xdr:from>
    <xdr:ext cx="378565" cy="259045"/>
    <xdr:sp macro="" textlink="">
      <xdr:nvSpPr>
        <xdr:cNvPr id="776" name="テキスト ボックス 775"/>
        <xdr:cNvSpPr txBox="1"/>
      </xdr:nvSpPr>
      <xdr:spPr>
        <a:xfrm>
          <a:off x="19356017" y="60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139192</xdr:rowOff>
    </xdr:from>
    <xdr:to>
      <xdr:col>27</xdr:col>
      <xdr:colOff>161925</xdr:colOff>
      <xdr:row>31</xdr:row>
      <xdr:rowOff>69342</xdr:rowOff>
    </xdr:to>
    <xdr:sp macro="" textlink="">
      <xdr:nvSpPr>
        <xdr:cNvPr id="777" name="円/楕円 776"/>
        <xdr:cNvSpPr/>
      </xdr:nvSpPr>
      <xdr:spPr>
        <a:xfrm>
          <a:off x="18605500" y="52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85869</xdr:rowOff>
    </xdr:from>
    <xdr:ext cx="469744" cy="259045"/>
    <xdr:sp macro="" textlink="">
      <xdr:nvSpPr>
        <xdr:cNvPr id="778" name="テキスト ボックス 777"/>
        <xdr:cNvSpPr txBox="1"/>
      </xdr:nvSpPr>
      <xdr:spPr>
        <a:xfrm>
          <a:off x="18421427" y="50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茨城県内外から多くの方が観光に訪れる本町は海水浴場も有しており，県内有数の観光地である。そのため商工費については，類似団体と比較して住民一人当たりのコストが</a:t>
          </a:r>
          <a:r>
            <a:rPr kumimoji="1" lang="en-US" altLang="ja-JP" sz="1300">
              <a:latin typeface="ＭＳ Ｐゴシック"/>
            </a:rPr>
            <a:t>10,569</a:t>
          </a:r>
          <a:r>
            <a:rPr kumimoji="1" lang="ja-JP" altLang="en-US" sz="1300">
              <a:latin typeface="ＭＳ Ｐゴシック"/>
            </a:rPr>
            <a:t>円多い状況となっている。また，労働費については，東日本大震災以降，国の補助金を活用し緊急雇用創出事業を行っていたため，類似団体と比較しても</a:t>
          </a:r>
          <a:r>
            <a:rPr kumimoji="1" lang="en-US" altLang="ja-JP" sz="1300">
              <a:latin typeface="ＭＳ Ｐゴシック"/>
            </a:rPr>
            <a:t>3,194</a:t>
          </a:r>
          <a:r>
            <a:rPr kumimoji="1" lang="ja-JP" altLang="en-US" sz="1300">
              <a:latin typeface="ＭＳ Ｐゴシック"/>
            </a:rPr>
            <a:t>円高くなっているが，本事業も平成</a:t>
          </a:r>
          <a:r>
            <a:rPr kumimoji="1" lang="en-US" altLang="ja-JP" sz="1300">
              <a:latin typeface="ＭＳ Ｐゴシック"/>
            </a:rPr>
            <a:t>27</a:t>
          </a:r>
          <a:r>
            <a:rPr kumimoji="1" lang="ja-JP" altLang="en-US" sz="1300">
              <a:latin typeface="ＭＳ Ｐゴシック"/>
            </a:rPr>
            <a:t>年度までで完了していることから今後は下がっていく見込みである。土木費についても，震災以降，復興・復旧事業として道路事業をはじめとする普通建設事業を進めてきたことが大きな要因となって</a:t>
          </a:r>
          <a:r>
            <a:rPr kumimoji="1" lang="en-US" altLang="ja-JP" sz="1300">
              <a:latin typeface="ＭＳ Ｐゴシック"/>
            </a:rPr>
            <a:t>70,075</a:t>
          </a:r>
          <a:r>
            <a:rPr kumimoji="1" lang="ja-JP" altLang="en-US" sz="1300">
              <a:latin typeface="ＭＳ Ｐゴシック"/>
            </a:rPr>
            <a:t>円のプラスとなっている。また，教育費については，住民一人当たり</a:t>
          </a:r>
          <a:r>
            <a:rPr kumimoji="1" lang="en-US" altLang="ja-JP" sz="1300">
              <a:latin typeface="ＭＳ Ｐゴシック"/>
            </a:rPr>
            <a:t>131,679</a:t>
          </a:r>
          <a:r>
            <a:rPr kumimoji="1" lang="ja-JP" altLang="en-US" sz="1300">
              <a:latin typeface="ＭＳ Ｐゴシック"/>
            </a:rPr>
            <a:t>円となっているが，ここ数年間は町内の小学校の統合にあわせ，校舎建設等の事業を行っていることが要因である。一方，類似団体に比べ住民一人当たりのコストが低いものは，公債費</a:t>
          </a:r>
          <a:r>
            <a:rPr kumimoji="1" lang="ja-JP" altLang="en-US" sz="1300">
              <a:solidFill>
                <a:sysClr val="windowText" lastClr="000000"/>
              </a:solidFill>
              <a:latin typeface="ＭＳ Ｐゴシック"/>
            </a:rPr>
            <a:t>，衛生費</a:t>
          </a:r>
          <a:r>
            <a:rPr kumimoji="1" lang="ja-JP" altLang="en-US" sz="1300">
              <a:latin typeface="ＭＳ Ｐゴシック"/>
            </a:rPr>
            <a:t>等である。公債費については，平成</a:t>
          </a:r>
          <a:r>
            <a:rPr kumimoji="1" lang="en-US" altLang="ja-JP" sz="1300">
              <a:latin typeface="ＭＳ Ｐゴシック"/>
            </a:rPr>
            <a:t>10</a:t>
          </a:r>
          <a:r>
            <a:rPr kumimoji="1" lang="ja-JP" altLang="en-US" sz="1300">
              <a:latin typeface="ＭＳ Ｐゴシック"/>
            </a:rPr>
            <a:t>年代までに建設した公共施設等に係る償還が終了したため，また，可能な限り地方債発行を</a:t>
          </a:r>
          <a:r>
            <a:rPr kumimoji="1" lang="ja-JP" altLang="en-US" sz="1300">
              <a:solidFill>
                <a:sysClr val="windowText" lastClr="000000"/>
              </a:solidFill>
              <a:latin typeface="ＭＳ Ｐゴシック"/>
            </a:rPr>
            <a:t>抑制していた結果，</a:t>
          </a:r>
          <a:r>
            <a:rPr kumimoji="1" lang="ja-JP" altLang="en-US" sz="1300">
              <a:latin typeface="ＭＳ Ｐゴシック"/>
            </a:rPr>
            <a:t>類似団体と比較しても約</a:t>
          </a:r>
          <a:r>
            <a:rPr kumimoji="1" lang="en-US" altLang="ja-JP" sz="1300">
              <a:latin typeface="ＭＳ Ｐゴシック"/>
            </a:rPr>
            <a:t>18,000</a:t>
          </a:r>
          <a:r>
            <a:rPr kumimoji="1" lang="ja-JP" altLang="en-US" sz="1300">
              <a:latin typeface="ＭＳ Ｐゴシック"/>
            </a:rPr>
            <a:t>円程度低くなっていると思われる。しかしながら今後については，教育施設等の建設にかかる償還が見込まれることから，他の地方債発行を抑制するなどコスト上昇抑制に気をつけていく必要がある。また，衛生費については町保健センターが，民生複合施設の中にあるため，その施設管理費用も民生費に計上されていることから類似団体平均よりも経常的に低くなっている一方，民生費については類似団体より高くなってい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標準財政規模に対する財政調整基金残高については，平成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年度については，基金残高の大きな変化はないものの普通交付税が伸びたこと等により標準財政規模が伸び，それにより標準財政規模に対する本割合が減少したものである。数値としても</a:t>
          </a:r>
          <a:r>
            <a:rPr kumimoji="1" lang="en-US" altLang="ja-JP" sz="1100">
              <a:solidFill>
                <a:sysClr val="windowText" lastClr="000000"/>
              </a:solidFill>
              <a:latin typeface="ＭＳ ゴシック" pitchFamily="49" charset="-128"/>
              <a:ea typeface="ＭＳ ゴシック" pitchFamily="49" charset="-128"/>
            </a:rPr>
            <a:t>9</a:t>
          </a:r>
          <a:r>
            <a:rPr kumimoji="1" lang="ja-JP" altLang="en-US" sz="1100">
              <a:solidFill>
                <a:sysClr val="windowText" lastClr="000000"/>
              </a:solidFill>
              <a:latin typeface="ＭＳ ゴシック" pitchFamily="49" charset="-128"/>
              <a:ea typeface="ＭＳ ゴシック" pitchFamily="49" charset="-128"/>
            </a:rPr>
            <a:t>％を超える水準に留まっており未だ十分ではない状況であるため，基金の積み立てを増やすよう努めていきたい。</a:t>
          </a:r>
        </a:p>
        <a:p>
          <a:r>
            <a:rPr kumimoji="1" lang="ja-JP" altLang="en-US" sz="1100">
              <a:solidFill>
                <a:sysClr val="windowText" lastClr="000000"/>
              </a:solidFill>
              <a:latin typeface="ＭＳ ゴシック" pitchFamily="49" charset="-128"/>
              <a:ea typeface="ＭＳ ゴシック" pitchFamily="49" charset="-128"/>
            </a:rPr>
            <a:t>　実質収支額については，前年度と大きく変化はない。実質単年度収支については財政調整基金の取り崩しはないものの，単年度収支を上回る積み立てを行えていないためマイナスへ転じた。</a:t>
          </a:r>
        </a:p>
        <a:p>
          <a:r>
            <a:rPr kumimoji="1" lang="ja-JP" altLang="en-US" sz="1100">
              <a:solidFill>
                <a:sysClr val="windowText" lastClr="000000"/>
              </a:solidFill>
              <a:latin typeface="ＭＳ ゴシック" pitchFamily="49" charset="-128"/>
              <a:ea typeface="ＭＳ ゴシック" pitchFamily="49" charset="-128"/>
            </a:rPr>
            <a:t>　今後も健全な財政運営，財政調整基金の積立てに努めていく。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本年度については標準財政規模が伸びたが，多くの特別会計で実質収支が伸びたため，若干ではあるがポイントは上昇傾向となった。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についても，一般会計ほか他会計においても健全な財政運営がなされるよう，収支状況を注視していく必要がある。また繰出金を支出している会計については，特に収入の確保を促し，増加傾向にある繰出金の抑制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12312566</v>
      </c>
      <c r="BO4" s="379"/>
      <c r="BP4" s="379"/>
      <c r="BQ4" s="379"/>
      <c r="BR4" s="379"/>
      <c r="BS4" s="379"/>
      <c r="BT4" s="379"/>
      <c r="BU4" s="380"/>
      <c r="BV4" s="378">
        <v>11948371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v>
      </c>
      <c r="CU4" s="385"/>
      <c r="CV4" s="385"/>
      <c r="CW4" s="385"/>
      <c r="CX4" s="385"/>
      <c r="CY4" s="385"/>
      <c r="CZ4" s="385"/>
      <c r="DA4" s="386"/>
      <c r="DB4" s="384">
        <v>12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10859412</v>
      </c>
      <c r="BO5" s="416"/>
      <c r="BP5" s="416"/>
      <c r="BQ5" s="416"/>
      <c r="BR5" s="416"/>
      <c r="BS5" s="416"/>
      <c r="BT5" s="416"/>
      <c r="BU5" s="417"/>
      <c r="BV5" s="415">
        <v>10876940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86.5</v>
      </c>
      <c r="CU5" s="413"/>
      <c r="CV5" s="413"/>
      <c r="CW5" s="413"/>
      <c r="CX5" s="413"/>
      <c r="CY5" s="413"/>
      <c r="CZ5" s="413"/>
      <c r="DA5" s="414"/>
      <c r="DB5" s="412">
        <v>92.9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1453154</v>
      </c>
      <c r="BO6" s="416"/>
      <c r="BP6" s="416"/>
      <c r="BQ6" s="416"/>
      <c r="BR6" s="416"/>
      <c r="BS6" s="416"/>
      <c r="BT6" s="416"/>
      <c r="BU6" s="417"/>
      <c r="BV6" s="415">
        <v>1071431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v>
      </c>
      <c r="CU6" s="453"/>
      <c r="CV6" s="453"/>
      <c r="CW6" s="453"/>
      <c r="CX6" s="453"/>
      <c r="CY6" s="453"/>
      <c r="CZ6" s="453"/>
      <c r="DA6" s="454"/>
      <c r="DB6" s="452">
        <v>102.9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1017738</v>
      </c>
      <c r="BO7" s="416"/>
      <c r="BP7" s="416"/>
      <c r="BQ7" s="416"/>
      <c r="BR7" s="416"/>
      <c r="BS7" s="416"/>
      <c r="BT7" s="416"/>
      <c r="BU7" s="417"/>
      <c r="BV7" s="415">
        <v>567645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4295902</v>
      </c>
      <c r="CU7" s="416"/>
      <c r="CV7" s="416"/>
      <c r="CW7" s="416"/>
      <c r="CX7" s="416"/>
      <c r="CY7" s="416"/>
      <c r="CZ7" s="416"/>
      <c r="DA7" s="417"/>
      <c r="DB7" s="415">
        <v>4209773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435416</v>
      </c>
      <c r="BO8" s="416"/>
      <c r="BP8" s="416"/>
      <c r="BQ8" s="416"/>
      <c r="BR8" s="416"/>
      <c r="BS8" s="416"/>
      <c r="BT8" s="416"/>
      <c r="BU8" s="417"/>
      <c r="BV8" s="415">
        <v>503786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16886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-68370</v>
      </c>
      <c r="BO9" s="416"/>
      <c r="BP9" s="416"/>
      <c r="BQ9" s="416"/>
      <c r="BR9" s="416"/>
      <c r="BS9" s="416"/>
      <c r="BT9" s="416"/>
      <c r="BU9" s="417"/>
      <c r="BV9" s="415">
        <v>273421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6.9</v>
      </c>
      <c r="CU9" s="413"/>
      <c r="CV9" s="413"/>
      <c r="CW9" s="413"/>
      <c r="CX9" s="413"/>
      <c r="CY9" s="413"/>
      <c r="CZ9" s="413"/>
      <c r="DA9" s="414"/>
      <c r="DB9" s="412">
        <v>8.3000000000000007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18328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53</v>
      </c>
      <c r="BO10" s="416"/>
      <c r="BP10" s="416"/>
      <c r="BQ10" s="416"/>
      <c r="BR10" s="416"/>
      <c r="BS10" s="416"/>
      <c r="BT10" s="416"/>
      <c r="BU10" s="417"/>
      <c r="BV10" s="415">
        <v>35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17552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16856</v>
      </c>
      <c r="S13" s="497"/>
      <c r="T13" s="497"/>
      <c r="U13" s="497"/>
      <c r="V13" s="498"/>
      <c r="W13" s="431" t="s">
        <v>120</v>
      </c>
      <c r="X13" s="432"/>
      <c r="Y13" s="432"/>
      <c r="Z13" s="432"/>
      <c r="AA13" s="432"/>
      <c r="AB13" s="422"/>
      <c r="AC13" s="466">
        <v>592</v>
      </c>
      <c r="AD13" s="467"/>
      <c r="AE13" s="467"/>
      <c r="AF13" s="467"/>
      <c r="AG13" s="506"/>
      <c r="AH13" s="466">
        <v>685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-68317</v>
      </c>
      <c r="BO13" s="416"/>
      <c r="BP13" s="416"/>
      <c r="BQ13" s="416"/>
      <c r="BR13" s="416"/>
      <c r="BS13" s="416"/>
      <c r="BT13" s="416"/>
      <c r="BU13" s="417"/>
      <c r="BV13" s="415">
        <v>273456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4.0999999999999996</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17870</v>
      </c>
      <c r="S14" s="497"/>
      <c r="T14" s="497"/>
      <c r="U14" s="497"/>
      <c r="V14" s="498"/>
      <c r="W14" s="405"/>
      <c r="X14" s="406"/>
      <c r="Y14" s="406"/>
      <c r="Z14" s="406"/>
      <c r="AA14" s="406"/>
      <c r="AB14" s="395"/>
      <c r="AC14" s="499">
        <v>6.4</v>
      </c>
      <c r="AD14" s="500"/>
      <c r="AE14" s="500"/>
      <c r="AF14" s="500"/>
      <c r="AG14" s="501"/>
      <c r="AH14" s="499">
        <v>6.9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81.599999999999994</v>
      </c>
      <c r="CU14" s="511"/>
      <c r="CV14" s="511"/>
      <c r="CW14" s="511"/>
      <c r="CX14" s="511"/>
      <c r="CY14" s="511"/>
      <c r="CZ14" s="511"/>
      <c r="DA14" s="512"/>
      <c r="DB14" s="510">
        <v>66.099999999999994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17193</v>
      </c>
      <c r="S15" s="497"/>
      <c r="T15" s="497"/>
      <c r="U15" s="497"/>
      <c r="V15" s="498"/>
      <c r="W15" s="431" t="s">
        <v>127</v>
      </c>
      <c r="X15" s="432"/>
      <c r="Y15" s="432"/>
      <c r="Z15" s="432"/>
      <c r="AA15" s="432"/>
      <c r="AB15" s="422"/>
      <c r="AC15" s="466">
        <v>2565</v>
      </c>
      <c r="AD15" s="467"/>
      <c r="AE15" s="467"/>
      <c r="AF15" s="467"/>
      <c r="AG15" s="506"/>
      <c r="AH15" s="466">
        <v>2775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2308506</v>
      </c>
      <c r="BO15" s="379"/>
      <c r="BP15" s="379"/>
      <c r="BQ15" s="379"/>
      <c r="BR15" s="379"/>
      <c r="BS15" s="379"/>
      <c r="BT15" s="379"/>
      <c r="BU15" s="380"/>
      <c r="BV15" s="378">
        <v>2295162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27.7</v>
      </c>
      <c r="AD16" s="500"/>
      <c r="AE16" s="500"/>
      <c r="AF16" s="500"/>
      <c r="AG16" s="501"/>
      <c r="AH16" s="499">
        <v>28.1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3237212</v>
      </c>
      <c r="BO16" s="416"/>
      <c r="BP16" s="416"/>
      <c r="BQ16" s="416"/>
      <c r="BR16" s="416"/>
      <c r="BS16" s="416"/>
      <c r="BT16" s="416"/>
      <c r="BU16" s="417"/>
      <c r="BV16" s="415">
        <v>3098782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6114</v>
      </c>
      <c r="AD17" s="467"/>
      <c r="AE17" s="467"/>
      <c r="AF17" s="467"/>
      <c r="AG17" s="506"/>
      <c r="AH17" s="466">
        <v>6374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2958912</v>
      </c>
      <c r="BO17" s="416"/>
      <c r="BP17" s="416"/>
      <c r="BQ17" s="416"/>
      <c r="BR17" s="416"/>
      <c r="BS17" s="416"/>
      <c r="BT17" s="416"/>
      <c r="BU17" s="417"/>
      <c r="BV17" s="415">
        <v>2987342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23.74</v>
      </c>
      <c r="M18" s="528"/>
      <c r="N18" s="528"/>
      <c r="O18" s="528"/>
      <c r="P18" s="528"/>
      <c r="Q18" s="528"/>
      <c r="R18" s="529"/>
      <c r="S18" s="529"/>
      <c r="T18" s="529"/>
      <c r="U18" s="529"/>
      <c r="V18" s="530"/>
      <c r="W18" s="433"/>
      <c r="X18" s="434"/>
      <c r="Y18" s="434"/>
      <c r="Z18" s="434"/>
      <c r="AA18" s="434"/>
      <c r="AB18" s="425"/>
      <c r="AC18" s="531">
        <v>65.900000000000006</v>
      </c>
      <c r="AD18" s="532"/>
      <c r="AE18" s="532"/>
      <c r="AF18" s="532"/>
      <c r="AG18" s="533"/>
      <c r="AH18" s="531">
        <v>64.599999999999994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3925584</v>
      </c>
      <c r="BO18" s="416"/>
      <c r="BP18" s="416"/>
      <c r="BQ18" s="416"/>
      <c r="BR18" s="416"/>
      <c r="BS18" s="416"/>
      <c r="BT18" s="416"/>
      <c r="BU18" s="417"/>
      <c r="BV18" s="415">
        <v>3997730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711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7131628</v>
      </c>
      <c r="BO19" s="416"/>
      <c r="BP19" s="416"/>
      <c r="BQ19" s="416"/>
      <c r="BR19" s="416"/>
      <c r="BS19" s="416"/>
      <c r="BT19" s="416"/>
      <c r="BU19" s="417"/>
      <c r="BV19" s="415">
        <v>6241983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6661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9218436</v>
      </c>
      <c r="BO23" s="416"/>
      <c r="BP23" s="416"/>
      <c r="BQ23" s="416"/>
      <c r="BR23" s="416"/>
      <c r="BS23" s="416"/>
      <c r="BT23" s="416"/>
      <c r="BU23" s="417"/>
      <c r="BV23" s="415">
        <v>8164738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7635</v>
      </c>
      <c r="R24" s="467"/>
      <c r="S24" s="467"/>
      <c r="T24" s="467"/>
      <c r="U24" s="467"/>
      <c r="V24" s="506"/>
      <c r="W24" s="561"/>
      <c r="X24" s="549"/>
      <c r="Y24" s="550"/>
      <c r="Z24" s="465" t="s">
        <v>151</v>
      </c>
      <c r="AA24" s="445"/>
      <c r="AB24" s="445"/>
      <c r="AC24" s="445"/>
      <c r="AD24" s="445"/>
      <c r="AE24" s="445"/>
      <c r="AF24" s="445"/>
      <c r="AG24" s="446"/>
      <c r="AH24" s="466">
        <v>189</v>
      </c>
      <c r="AI24" s="467"/>
      <c r="AJ24" s="467"/>
      <c r="AK24" s="467"/>
      <c r="AL24" s="506"/>
      <c r="AM24" s="466">
        <v>552258</v>
      </c>
      <c r="AN24" s="467"/>
      <c r="AO24" s="467"/>
      <c r="AP24" s="467"/>
      <c r="AQ24" s="467"/>
      <c r="AR24" s="506"/>
      <c r="AS24" s="466">
        <v>2922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7539810</v>
      </c>
      <c r="BO24" s="416"/>
      <c r="BP24" s="416"/>
      <c r="BQ24" s="416"/>
      <c r="BR24" s="416"/>
      <c r="BS24" s="416"/>
      <c r="BT24" s="416"/>
      <c r="BU24" s="417"/>
      <c r="BV24" s="415">
        <v>7139667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6130</v>
      </c>
      <c r="R25" s="467"/>
      <c r="S25" s="467"/>
      <c r="T25" s="467"/>
      <c r="U25" s="467"/>
      <c r="V25" s="506"/>
      <c r="W25" s="561"/>
      <c r="X25" s="549"/>
      <c r="Y25" s="550"/>
      <c r="Z25" s="465" t="s">
        <v>154</v>
      </c>
      <c r="AA25" s="445"/>
      <c r="AB25" s="445"/>
      <c r="AC25" s="445"/>
      <c r="AD25" s="445"/>
      <c r="AE25" s="445"/>
      <c r="AF25" s="445"/>
      <c r="AG25" s="446"/>
      <c r="AH25" s="466">
        <v>46</v>
      </c>
      <c r="AI25" s="467"/>
      <c r="AJ25" s="467"/>
      <c r="AK25" s="467"/>
      <c r="AL25" s="506"/>
      <c r="AM25" s="466">
        <v>131146</v>
      </c>
      <c r="AN25" s="467"/>
      <c r="AO25" s="467"/>
      <c r="AP25" s="467"/>
      <c r="AQ25" s="467"/>
      <c r="AR25" s="506"/>
      <c r="AS25" s="466">
        <v>2851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33236</v>
      </c>
      <c r="BO25" s="379"/>
      <c r="BP25" s="379"/>
      <c r="BQ25" s="379"/>
      <c r="BR25" s="379"/>
      <c r="BS25" s="379"/>
      <c r="BT25" s="379"/>
      <c r="BU25" s="380"/>
      <c r="BV25" s="378">
        <v>83882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5412</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3430</v>
      </c>
      <c r="R27" s="467"/>
      <c r="S27" s="467"/>
      <c r="T27" s="467"/>
      <c r="U27" s="467"/>
      <c r="V27" s="506"/>
      <c r="W27" s="561"/>
      <c r="X27" s="549"/>
      <c r="Y27" s="550"/>
      <c r="Z27" s="465" t="s">
        <v>161</v>
      </c>
      <c r="AA27" s="445"/>
      <c r="AB27" s="445"/>
      <c r="AC27" s="445"/>
      <c r="AD27" s="445"/>
      <c r="AE27" s="445"/>
      <c r="AF27" s="445"/>
      <c r="AG27" s="446"/>
      <c r="AH27" s="466">
        <v>1</v>
      </c>
      <c r="AI27" s="467"/>
      <c r="AJ27" s="467"/>
      <c r="AK27" s="467"/>
      <c r="AL27" s="506"/>
      <c r="AM27" s="466" t="s">
        <v>158</v>
      </c>
      <c r="AN27" s="467"/>
      <c r="AO27" s="467"/>
      <c r="AP27" s="467"/>
      <c r="AQ27" s="467"/>
      <c r="AR27" s="506"/>
      <c r="AS27" s="466" t="s">
        <v>158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192102</v>
      </c>
      <c r="BO27" s="585"/>
      <c r="BP27" s="585"/>
      <c r="BQ27" s="585"/>
      <c r="BR27" s="585"/>
      <c r="BS27" s="585"/>
      <c r="BT27" s="585"/>
      <c r="BU27" s="586"/>
      <c r="BV27" s="584">
        <v>192100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3000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394483</v>
      </c>
      <c r="BO28" s="379"/>
      <c r="BP28" s="379"/>
      <c r="BQ28" s="379"/>
      <c r="BR28" s="379"/>
      <c r="BS28" s="379"/>
      <c r="BT28" s="379"/>
      <c r="BU28" s="380"/>
      <c r="BV28" s="378">
        <v>394430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11</v>
      </c>
      <c r="M29" s="467"/>
      <c r="N29" s="467"/>
      <c r="O29" s="467"/>
      <c r="P29" s="506"/>
      <c r="Q29" s="466">
        <v>2750</v>
      </c>
      <c r="R29" s="467"/>
      <c r="S29" s="467"/>
      <c r="T29" s="467"/>
      <c r="U29" s="467"/>
      <c r="V29" s="506"/>
      <c r="W29" s="562"/>
      <c r="X29" s="563"/>
      <c r="Y29" s="564"/>
      <c r="Z29" s="465" t="s">
        <v>168</v>
      </c>
      <c r="AA29" s="445"/>
      <c r="AB29" s="445"/>
      <c r="AC29" s="445"/>
      <c r="AD29" s="445"/>
      <c r="AE29" s="445"/>
      <c r="AF29" s="445"/>
      <c r="AG29" s="446"/>
      <c r="AH29" s="466">
        <v>190</v>
      </c>
      <c r="AI29" s="467"/>
      <c r="AJ29" s="467"/>
      <c r="AK29" s="467"/>
      <c r="AL29" s="506"/>
      <c r="AM29" s="466">
        <v>556141</v>
      </c>
      <c r="AN29" s="467"/>
      <c r="AO29" s="467"/>
      <c r="AP29" s="467"/>
      <c r="AQ29" s="467"/>
      <c r="AR29" s="506"/>
      <c r="AS29" s="466">
        <v>2927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23923</v>
      </c>
      <c r="BO29" s="416"/>
      <c r="BP29" s="416"/>
      <c r="BQ29" s="416"/>
      <c r="BR29" s="416"/>
      <c r="BS29" s="416"/>
      <c r="BT29" s="416"/>
      <c r="BU29" s="417"/>
      <c r="BV29" s="415">
        <v>23920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1009522</v>
      </c>
      <c r="BO30" s="585"/>
      <c r="BP30" s="585"/>
      <c r="BQ30" s="585"/>
      <c r="BR30" s="585"/>
      <c r="BS30" s="585"/>
      <c r="BT30" s="585"/>
      <c r="BU30" s="586"/>
      <c r="BV30" s="584">
        <v>1694658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大洗ターミナル</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町営公園墓地事業特別会計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大洗町土地開発公社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東茨城郡内町村及び一部事務組合公平委員会特別会計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茨城県租税管理機構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茨城県後期高齢者医療広域連合（後期高齢者医療会計）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大洗，鉾田，水戸環境組合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水戸地方農業共済事務組合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9.52</v>
      </c>
      <c r="G34" s="33">
        <v>10.36</v>
      </c>
      <c r="H34" s="33">
        <v>5.3</v>
      </c>
      <c r="I34" s="33">
        <v>11.74</v>
      </c>
      <c r="J34" s="34">
        <v>10.06</v>
      </c>
      <c r="K34" s="22"/>
      <c r="L34" s="22"/>
      <c r="M34" s="22"/>
      <c r="N34" s="22"/>
      <c r="O34" s="22"/>
      <c r="P34" s="22"/>
    </row>
    <row r="35" spans="1:16" ht="39" customHeight="1">
      <c r="A35" s="22"/>
      <c r="B35" s="35"/>
      <c r="C35" s="1175" t="s">
        <v>529</v>
      </c>
      <c r="D35" s="1176"/>
      <c r="E35" s="1177"/>
      <c r="F35" s="36">
        <v>6.88</v>
      </c>
      <c r="G35" s="37">
        <v>7.28</v>
      </c>
      <c r="H35" s="37">
        <v>7.89</v>
      </c>
      <c r="I35" s="37">
        <v>7.63</v>
      </c>
      <c r="J35" s="38">
        <v>8.5299999999999994</v>
      </c>
      <c r="K35" s="22"/>
      <c r="L35" s="22"/>
      <c r="M35" s="22"/>
      <c r="N35" s="22"/>
      <c r="O35" s="22"/>
      <c r="P35" s="22"/>
    </row>
    <row r="36" spans="1:16" ht="39" customHeight="1">
      <c r="A36" s="22"/>
      <c r="B36" s="35"/>
      <c r="C36" s="1175" t="s">
        <v>530</v>
      </c>
      <c r="D36" s="1176"/>
      <c r="E36" s="1177"/>
      <c r="F36" s="36">
        <v>0.5</v>
      </c>
      <c r="G36" s="37">
        <v>0.78</v>
      </c>
      <c r="H36" s="37">
        <v>1.01</v>
      </c>
      <c r="I36" s="37">
        <v>0.78</v>
      </c>
      <c r="J36" s="38">
        <v>1.86</v>
      </c>
      <c r="K36" s="22"/>
      <c r="L36" s="22"/>
      <c r="M36" s="22"/>
      <c r="N36" s="22"/>
      <c r="O36" s="22"/>
      <c r="P36" s="22"/>
    </row>
    <row r="37" spans="1:16" ht="39" customHeight="1">
      <c r="A37" s="22"/>
      <c r="B37" s="35"/>
      <c r="C37" s="1175" t="s">
        <v>531</v>
      </c>
      <c r="D37" s="1176"/>
      <c r="E37" s="1177"/>
      <c r="F37" s="36">
        <v>0.37</v>
      </c>
      <c r="G37" s="37" t="s">
        <v>532</v>
      </c>
      <c r="H37" s="37" t="s">
        <v>533</v>
      </c>
      <c r="I37" s="37">
        <v>0.7</v>
      </c>
      <c r="J37" s="38">
        <v>0.92</v>
      </c>
      <c r="K37" s="22"/>
      <c r="L37" s="22"/>
      <c r="M37" s="22"/>
      <c r="N37" s="22"/>
      <c r="O37" s="22"/>
      <c r="P37" s="22"/>
    </row>
    <row r="38" spans="1:16" ht="39" customHeight="1">
      <c r="A38" s="22"/>
      <c r="B38" s="35"/>
      <c r="C38" s="1175" t="s">
        <v>534</v>
      </c>
      <c r="D38" s="1176"/>
      <c r="E38" s="1177"/>
      <c r="F38" s="36">
        <v>0.44</v>
      </c>
      <c r="G38" s="37">
        <v>0.28000000000000003</v>
      </c>
      <c r="H38" s="37">
        <v>0.15</v>
      </c>
      <c r="I38" s="37">
        <v>0.31</v>
      </c>
      <c r="J38" s="38">
        <v>0.42</v>
      </c>
      <c r="K38" s="22"/>
      <c r="L38" s="22"/>
      <c r="M38" s="22"/>
      <c r="N38" s="22"/>
      <c r="O38" s="22"/>
      <c r="P38" s="22"/>
    </row>
    <row r="39" spans="1:16" ht="39" customHeight="1">
      <c r="A39" s="22"/>
      <c r="B39" s="35"/>
      <c r="C39" s="1175" t="s">
        <v>535</v>
      </c>
      <c r="D39" s="1176"/>
      <c r="E39" s="1177"/>
      <c r="F39" s="36">
        <v>0.02</v>
      </c>
      <c r="G39" s="37">
        <v>0.03</v>
      </c>
      <c r="H39" s="37">
        <v>0.05</v>
      </c>
      <c r="I39" s="37">
        <v>0.08</v>
      </c>
      <c r="J39" s="38">
        <v>7.0000000000000007E-2</v>
      </c>
      <c r="K39" s="22"/>
      <c r="L39" s="22"/>
      <c r="M39" s="22"/>
      <c r="N39" s="22"/>
      <c r="O39" s="22"/>
      <c r="P39" s="22"/>
    </row>
    <row r="40" spans="1:16" ht="39" customHeight="1">
      <c r="A40" s="22"/>
      <c r="B40" s="35"/>
      <c r="C40" s="1175" t="s">
        <v>536</v>
      </c>
      <c r="D40" s="1176"/>
      <c r="E40" s="1177"/>
      <c r="F40" s="36">
        <v>0.01</v>
      </c>
      <c r="G40" s="37">
        <v>0.02</v>
      </c>
      <c r="H40" s="37">
        <v>0.04</v>
      </c>
      <c r="I40" s="37">
        <v>0.05</v>
      </c>
      <c r="J40" s="38">
        <v>0.06</v>
      </c>
      <c r="K40" s="22"/>
      <c r="L40" s="22"/>
      <c r="M40" s="22"/>
      <c r="N40" s="22"/>
      <c r="O40" s="22"/>
      <c r="P40" s="22"/>
    </row>
    <row r="41" spans="1:16" ht="39" customHeight="1">
      <c r="A41" s="22"/>
      <c r="B41" s="35"/>
      <c r="C41" s="1175" t="s">
        <v>537</v>
      </c>
      <c r="D41" s="1176"/>
      <c r="E41" s="1177"/>
      <c r="F41" s="36">
        <v>0.02</v>
      </c>
      <c r="G41" s="37">
        <v>0.01</v>
      </c>
      <c r="H41" s="37">
        <v>0.03</v>
      </c>
      <c r="I41" s="37">
        <v>0.02</v>
      </c>
      <c r="J41" s="38">
        <v>0.02</v>
      </c>
      <c r="K41" s="22"/>
      <c r="L41" s="22"/>
      <c r="M41" s="22"/>
      <c r="N41" s="22"/>
      <c r="O41" s="22"/>
      <c r="P41" s="22"/>
    </row>
    <row r="42" spans="1:16" ht="39" customHeight="1">
      <c r="A42" s="22"/>
      <c r="B42" s="39"/>
      <c r="C42" s="1175" t="s">
        <v>538</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539</v>
      </c>
      <c r="D43" s="1179"/>
      <c r="E43" s="1180"/>
      <c r="F43" s="41">
        <v>0.15</v>
      </c>
      <c r="G43" s="42">
        <v>0.16</v>
      </c>
      <c r="H43" s="42">
        <v>0.1</v>
      </c>
      <c r="I43" s="42">
        <v>0.13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654</v>
      </c>
      <c r="L45" s="60">
        <v>654</v>
      </c>
      <c r="M45" s="60">
        <v>643</v>
      </c>
      <c r="N45" s="60">
        <v>570</v>
      </c>
      <c r="O45" s="61">
        <v>553</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239</v>
      </c>
      <c r="L48" s="64">
        <v>222</v>
      </c>
      <c r="M48" s="64">
        <v>229</v>
      </c>
      <c r="N48" s="64">
        <v>243</v>
      </c>
      <c r="O48" s="65">
        <v>226</v>
      </c>
      <c r="P48" s="48"/>
      <c r="Q48" s="48"/>
      <c r="R48" s="48"/>
      <c r="S48" s="48"/>
      <c r="T48" s="48"/>
      <c r="U48" s="48"/>
    </row>
    <row r="49" spans="1:21" ht="30.75" customHeight="1">
      <c r="A49" s="48"/>
      <c r="B49" s="1193"/>
      <c r="C49" s="1194"/>
      <c r="D49" s="62"/>
      <c r="E49" s="1185" t="s">
        <v>15</v>
      </c>
      <c r="F49" s="1185"/>
      <c r="G49" s="1185"/>
      <c r="H49" s="1185"/>
      <c r="I49" s="1185"/>
      <c r="J49" s="1186"/>
      <c r="K49" s="63">
        <v>87</v>
      </c>
      <c r="L49" s="64">
        <v>22</v>
      </c>
      <c r="M49" s="64">
        <v>16</v>
      </c>
      <c r="N49" s="64">
        <v>17</v>
      </c>
      <c r="O49" s="65">
        <v>15</v>
      </c>
      <c r="P49" s="48"/>
      <c r="Q49" s="48"/>
      <c r="R49" s="48"/>
      <c r="S49" s="48"/>
      <c r="T49" s="48"/>
      <c r="U49" s="48"/>
    </row>
    <row r="50" spans="1:21" ht="30.75" customHeight="1">
      <c r="A50" s="48"/>
      <c r="B50" s="1193"/>
      <c r="C50" s="1194"/>
      <c r="D50" s="62"/>
      <c r="E50" s="1185" t="s">
        <v>16</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17</v>
      </c>
      <c r="F51" s="1185"/>
      <c r="G51" s="1185"/>
      <c r="H51" s="1185"/>
      <c r="I51" s="1185"/>
      <c r="J51" s="1186"/>
      <c r="K51" s="63">
        <v>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671</v>
      </c>
      <c r="L52" s="64">
        <v>662</v>
      </c>
      <c r="M52" s="64">
        <v>698</v>
      </c>
      <c r="N52" s="64">
        <v>698</v>
      </c>
      <c r="O52" s="65">
        <v>657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310</v>
      </c>
      <c r="L53" s="69">
        <v>236</v>
      </c>
      <c r="M53" s="69">
        <v>190</v>
      </c>
      <c r="N53" s="69">
        <v>132</v>
      </c>
      <c r="O53" s="70">
        <v>137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6327</v>
      </c>
      <c r="J41" s="83">
        <v>6627</v>
      </c>
      <c r="K41" s="83">
        <v>7017</v>
      </c>
      <c r="L41" s="83">
        <v>8165</v>
      </c>
      <c r="M41" s="84">
        <v>9218</v>
      </c>
    </row>
    <row r="42" spans="2:13" ht="27.75" customHeight="1">
      <c r="B42" s="1201"/>
      <c r="C42" s="1202"/>
      <c r="D42" s="85"/>
      <c r="E42" s="1207" t="s">
        <v>25</v>
      </c>
      <c r="F42" s="1207"/>
      <c r="G42" s="1207"/>
      <c r="H42" s="1208"/>
      <c r="I42" s="86">
        <v>165</v>
      </c>
      <c r="J42" s="87">
        <v>64</v>
      </c>
      <c r="K42" s="87">
        <v>32</v>
      </c>
      <c r="L42" s="87">
        <v>32</v>
      </c>
      <c r="M42" s="88">
        <v>21</v>
      </c>
    </row>
    <row r="43" spans="2:13" ht="27.75" customHeight="1">
      <c r="B43" s="1201"/>
      <c r="C43" s="1202"/>
      <c r="D43" s="85"/>
      <c r="E43" s="1207" t="s">
        <v>26</v>
      </c>
      <c r="F43" s="1207"/>
      <c r="G43" s="1207"/>
      <c r="H43" s="1208"/>
      <c r="I43" s="86">
        <v>2826</v>
      </c>
      <c r="J43" s="87">
        <v>2844</v>
      </c>
      <c r="K43" s="87">
        <v>2846</v>
      </c>
      <c r="L43" s="87">
        <v>2772</v>
      </c>
      <c r="M43" s="88">
        <v>2743</v>
      </c>
    </row>
    <row r="44" spans="2:13" ht="27.75" customHeight="1">
      <c r="B44" s="1201"/>
      <c r="C44" s="1202"/>
      <c r="D44" s="85"/>
      <c r="E44" s="1207" t="s">
        <v>27</v>
      </c>
      <c r="F44" s="1207"/>
      <c r="G44" s="1207"/>
      <c r="H44" s="1208"/>
      <c r="I44" s="86">
        <v>138</v>
      </c>
      <c r="J44" s="87">
        <v>113</v>
      </c>
      <c r="K44" s="87">
        <v>96</v>
      </c>
      <c r="L44" s="87">
        <v>80</v>
      </c>
      <c r="M44" s="88">
        <v>63</v>
      </c>
    </row>
    <row r="45" spans="2:13" ht="27.75" customHeight="1">
      <c r="B45" s="1201"/>
      <c r="C45" s="1202"/>
      <c r="D45" s="85"/>
      <c r="E45" s="1207" t="s">
        <v>28</v>
      </c>
      <c r="F45" s="1207"/>
      <c r="G45" s="1207"/>
      <c r="H45" s="1208"/>
      <c r="I45" s="86">
        <v>2406</v>
      </c>
      <c r="J45" s="87">
        <v>2457</v>
      </c>
      <c r="K45" s="87">
        <v>2073</v>
      </c>
      <c r="L45" s="87">
        <v>2247</v>
      </c>
      <c r="M45" s="88">
        <v>1888</v>
      </c>
    </row>
    <row r="46" spans="2:13" ht="27.75" customHeight="1">
      <c r="B46" s="1201"/>
      <c r="C46" s="1202"/>
      <c r="D46" s="85"/>
      <c r="E46" s="1207" t="s">
        <v>29</v>
      </c>
      <c r="F46" s="1207"/>
      <c r="G46" s="1207"/>
      <c r="H46" s="1208"/>
      <c r="I46" s="86">
        <v>2</v>
      </c>
      <c r="J46" s="87">
        <v>4</v>
      </c>
      <c r="K46" s="87" t="s">
        <v>481</v>
      </c>
      <c r="L46" s="87" t="s">
        <v>481</v>
      </c>
      <c r="M46" s="88">
        <v>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894</v>
      </c>
      <c r="J49" s="87">
        <v>1463</v>
      </c>
      <c r="K49" s="87">
        <v>1378</v>
      </c>
      <c r="L49" s="87">
        <v>1185</v>
      </c>
      <c r="M49" s="88">
        <v>1202</v>
      </c>
    </row>
    <row r="50" spans="2:13" ht="27.75" customHeight="1">
      <c r="B50" s="1201"/>
      <c r="C50" s="1202"/>
      <c r="D50" s="85"/>
      <c r="E50" s="1207" t="s">
        <v>34</v>
      </c>
      <c r="F50" s="1207"/>
      <c r="G50" s="1207"/>
      <c r="H50" s="1208"/>
      <c r="I50" s="86">
        <v>2988</v>
      </c>
      <c r="J50" s="87">
        <v>3089</v>
      </c>
      <c r="K50" s="87">
        <v>2959</v>
      </c>
      <c r="L50" s="87">
        <v>2791</v>
      </c>
      <c r="M50" s="88">
        <v>2495</v>
      </c>
    </row>
    <row r="51" spans="2:13" ht="27.75" customHeight="1">
      <c r="B51" s="1203"/>
      <c r="C51" s="1204"/>
      <c r="D51" s="85"/>
      <c r="E51" s="1207" t="s">
        <v>35</v>
      </c>
      <c r="F51" s="1207"/>
      <c r="G51" s="1207"/>
      <c r="H51" s="1208"/>
      <c r="I51" s="86">
        <v>5940</v>
      </c>
      <c r="J51" s="87">
        <v>6043</v>
      </c>
      <c r="K51" s="87">
        <v>6300</v>
      </c>
      <c r="L51" s="87">
        <v>6884</v>
      </c>
      <c r="M51" s="88">
        <v>7149</v>
      </c>
    </row>
    <row r="52" spans="2:13" ht="27.75" customHeight="1" thickBot="1">
      <c r="B52" s="1211" t="s">
        <v>36</v>
      </c>
      <c r="C52" s="1212"/>
      <c r="D52" s="90"/>
      <c r="E52" s="1213" t="s">
        <v>37</v>
      </c>
      <c r="F52" s="1213"/>
      <c r="G52" s="1213"/>
      <c r="H52" s="1214"/>
      <c r="I52" s="91">
        <v>2041</v>
      </c>
      <c r="J52" s="92">
        <v>1515</v>
      </c>
      <c r="K52" s="92">
        <v>1426</v>
      </c>
      <c r="L52" s="92">
        <v>2436</v>
      </c>
      <c r="M52" s="93">
        <v>3089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561</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561</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560</v>
      </c>
      <c r="C41" s="246"/>
      <c r="D41" s="246"/>
      <c r="E41" s="246"/>
      <c r="F41" s="246"/>
      <c r="G41" s="246"/>
      <c r="H41" s="246"/>
      <c r="I41" s="246"/>
      <c r="J41" s="246"/>
      <c r="K41" s="246"/>
      <c r="L41" s="246"/>
      <c r="M41" s="246"/>
      <c r="N41" s="246"/>
      <c r="O41" s="246"/>
      <c r="P41" s="247"/>
    </row>
    <row r="42" spans="2:17" ht="13.5">
      <c r="B42" s="248"/>
      <c r="C42" s="244"/>
      <c r="D42" s="244"/>
      <c r="E42" s="244"/>
      <c r="F42" s="244"/>
      <c r="G42" s="353" t="s">
        <v>555</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559</v>
      </c>
    </row>
    <row r="50" spans="1:17" ht="13.5">
      <c r="B50" s="248"/>
      <c r="C50" s="244"/>
      <c r="D50" s="244"/>
      <c r="E50" s="244"/>
      <c r="F50" s="244"/>
      <c r="G50" s="1236"/>
      <c r="H50" s="1237"/>
      <c r="I50" s="1237"/>
      <c r="J50" s="1238"/>
      <c r="K50" s="345" t="s">
        <v>521</v>
      </c>
      <c r="L50" s="345" t="s">
        <v>522</v>
      </c>
      <c r="M50" s="345" t="s">
        <v>523</v>
      </c>
      <c r="N50" s="345" t="s">
        <v>524</v>
      </c>
      <c r="O50" s="345" t="s">
        <v>525</v>
      </c>
    </row>
    <row r="51" spans="1:17" ht="13.5">
      <c r="B51" s="248"/>
      <c r="C51" s="244"/>
      <c r="D51" s="244"/>
      <c r="E51" s="244"/>
      <c r="F51" s="244"/>
      <c r="G51" s="1239" t="s">
        <v>553</v>
      </c>
      <c r="H51" s="1240"/>
      <c r="I51" s="1245" t="s">
        <v>551</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558</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552</v>
      </c>
      <c r="H55" s="1220"/>
      <c r="I55" s="1225" t="s">
        <v>551</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557</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556</v>
      </c>
      <c r="C63" s="244"/>
      <c r="D63" s="244"/>
      <c r="E63" s="244"/>
      <c r="F63" s="244"/>
      <c r="G63" s="244"/>
      <c r="H63" s="244"/>
      <c r="I63" s="244"/>
      <c r="J63" s="244"/>
      <c r="K63" s="244"/>
      <c r="L63" s="244"/>
      <c r="M63" s="244"/>
      <c r="N63" s="244"/>
      <c r="O63" s="244"/>
    </row>
    <row r="64" spans="1:17" ht="13.5">
      <c r="B64" s="248"/>
      <c r="C64" s="244"/>
      <c r="D64" s="244"/>
      <c r="E64" s="244"/>
      <c r="F64" s="244"/>
      <c r="G64" s="353" t="s">
        <v>555</v>
      </c>
      <c r="I64" s="352"/>
      <c r="J64" s="352"/>
      <c r="K64" s="352"/>
      <c r="L64" s="244"/>
      <c r="M64" s="244"/>
      <c r="N64" s="244"/>
      <c r="O64" s="244"/>
    </row>
    <row r="65" spans="2:30" ht="13.5">
      <c r="B65" s="248"/>
      <c r="C65" s="244"/>
      <c r="D65" s="244"/>
      <c r="E65" s="244"/>
      <c r="F65" s="244"/>
      <c r="G65" s="1227" t="s">
        <v>562</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554</v>
      </c>
      <c r="I71" s="349"/>
      <c r="J71" s="348"/>
      <c r="K71" s="348"/>
      <c r="L71" s="347"/>
      <c r="M71" s="348"/>
      <c r="N71" s="347"/>
      <c r="O71" s="346"/>
    </row>
    <row r="72" spans="2:30" ht="13.5">
      <c r="B72" s="248"/>
      <c r="C72" s="244"/>
      <c r="D72" s="244"/>
      <c r="E72" s="244"/>
      <c r="F72" s="244"/>
      <c r="G72" s="1236"/>
      <c r="H72" s="1237"/>
      <c r="I72" s="1237"/>
      <c r="J72" s="1238"/>
      <c r="K72" s="345" t="s">
        <v>521</v>
      </c>
      <c r="L72" s="345" t="s">
        <v>522</v>
      </c>
      <c r="M72" s="345" t="s">
        <v>523</v>
      </c>
      <c r="N72" s="345" t="s">
        <v>524</v>
      </c>
      <c r="O72" s="345" t="s">
        <v>525</v>
      </c>
    </row>
    <row r="73" spans="2:30" ht="13.5">
      <c r="B73" s="248"/>
      <c r="C73" s="244"/>
      <c r="D73" s="244"/>
      <c r="E73" s="244"/>
      <c r="F73" s="244"/>
      <c r="G73" s="1239" t="s">
        <v>553</v>
      </c>
      <c r="H73" s="1240"/>
      <c r="I73" s="1245" t="s">
        <v>551</v>
      </c>
      <c r="J73" s="1245"/>
      <c r="K73" s="1226">
        <v>53.6</v>
      </c>
      <c r="L73" s="1226">
        <v>41</v>
      </c>
      <c r="M73" s="1215">
        <v>38.299999999999997</v>
      </c>
      <c r="N73" s="1215">
        <v>66.099999999999994</v>
      </c>
      <c r="O73" s="1215">
        <v>81.599999999999994</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550</v>
      </c>
      <c r="J75" s="1225"/>
      <c r="K75" s="1247">
        <v>7.6</v>
      </c>
      <c r="L75" s="1247">
        <v>7.1</v>
      </c>
      <c r="M75" s="1247">
        <v>6.5</v>
      </c>
      <c r="N75" s="1247">
        <v>5</v>
      </c>
      <c r="O75" s="1247">
        <v>4.0999999999999996</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552</v>
      </c>
      <c r="H77" s="1220"/>
      <c r="I77" s="1225" t="s">
        <v>551</v>
      </c>
      <c r="J77" s="1225"/>
      <c r="K77" s="1226">
        <v>64.3</v>
      </c>
      <c r="L77" s="1226">
        <v>61.3</v>
      </c>
      <c r="M77" s="1215">
        <v>54.6</v>
      </c>
      <c r="N77" s="1215">
        <v>48.7</v>
      </c>
      <c r="O77" s="1215">
        <v>36.5</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550</v>
      </c>
      <c r="J79" s="1217"/>
      <c r="K79" s="1218">
        <v>12.3</v>
      </c>
      <c r="L79" s="1218">
        <v>11.7</v>
      </c>
      <c r="M79" s="1218">
        <v>11.2</v>
      </c>
      <c r="N79" s="1218">
        <v>10.4</v>
      </c>
      <c r="O79" s="1218">
        <v>9</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129005</v>
      </c>
      <c r="E3" s="116"/>
      <c r="F3" s="117">
        <v>61557</v>
      </c>
      <c r="G3" s="118"/>
      <c r="H3" s="119"/>
    </row>
    <row r="4" spans="1:8">
      <c r="A4" s="120"/>
      <c r="B4" s="121"/>
      <c r="C4" s="122"/>
      <c r="D4" s="123">
        <v>91581</v>
      </c>
      <c r="E4" s="124"/>
      <c r="F4" s="125">
        <v>32497</v>
      </c>
      <c r="G4" s="126"/>
      <c r="H4" s="127"/>
    </row>
    <row r="5" spans="1:8">
      <c r="A5" s="108" t="s">
        <v>515</v>
      </c>
      <c r="B5" s="113"/>
      <c r="C5" s="114"/>
      <c r="D5" s="115">
        <v>86150</v>
      </c>
      <c r="E5" s="116"/>
      <c r="F5" s="117">
        <v>69806</v>
      </c>
      <c r="G5" s="118"/>
      <c r="H5" s="119"/>
    </row>
    <row r="6" spans="1:8">
      <c r="A6" s="120"/>
      <c r="B6" s="121"/>
      <c r="C6" s="122"/>
      <c r="D6" s="123">
        <v>33800</v>
      </c>
      <c r="E6" s="124"/>
      <c r="F6" s="125">
        <v>32823</v>
      </c>
      <c r="G6" s="126"/>
      <c r="H6" s="127"/>
    </row>
    <row r="7" spans="1:8">
      <c r="A7" s="108" t="s">
        <v>516</v>
      </c>
      <c r="B7" s="113"/>
      <c r="C7" s="114"/>
      <c r="D7" s="115">
        <v>88139</v>
      </c>
      <c r="E7" s="116"/>
      <c r="F7" s="117">
        <v>74444</v>
      </c>
      <c r="G7" s="118"/>
      <c r="H7" s="119"/>
    </row>
    <row r="8" spans="1:8">
      <c r="A8" s="120"/>
      <c r="B8" s="121"/>
      <c r="C8" s="122"/>
      <c r="D8" s="123">
        <v>37692</v>
      </c>
      <c r="E8" s="124"/>
      <c r="F8" s="125">
        <v>34175</v>
      </c>
      <c r="G8" s="126"/>
      <c r="H8" s="127"/>
    </row>
    <row r="9" spans="1:8">
      <c r="A9" s="108" t="s">
        <v>517</v>
      </c>
      <c r="B9" s="113"/>
      <c r="C9" s="114"/>
      <c r="D9" s="115">
        <v>198462</v>
      </c>
      <c r="E9" s="116"/>
      <c r="F9" s="117">
        <v>85205</v>
      </c>
      <c r="G9" s="118"/>
      <c r="H9" s="119"/>
    </row>
    <row r="10" spans="1:8">
      <c r="A10" s="120"/>
      <c r="B10" s="121"/>
      <c r="C10" s="122"/>
      <c r="D10" s="123">
        <v>92288</v>
      </c>
      <c r="E10" s="124"/>
      <c r="F10" s="125">
        <v>38847</v>
      </c>
      <c r="G10" s="126"/>
      <c r="H10" s="127"/>
    </row>
    <row r="11" spans="1:8">
      <c r="A11" s="108" t="s">
        <v>518</v>
      </c>
      <c r="B11" s="113"/>
      <c r="C11" s="114"/>
      <c r="D11" s="115">
        <v>214242</v>
      </c>
      <c r="E11" s="116"/>
      <c r="F11" s="117">
        <v>69469</v>
      </c>
      <c r="G11" s="118"/>
      <c r="H11" s="119"/>
    </row>
    <row r="12" spans="1:8">
      <c r="A12" s="120"/>
      <c r="B12" s="121"/>
      <c r="C12" s="128"/>
      <c r="D12" s="123">
        <v>80698</v>
      </c>
      <c r="E12" s="124"/>
      <c r="F12" s="125">
        <v>38215</v>
      </c>
      <c r="G12" s="126"/>
      <c r="H12" s="127"/>
    </row>
    <row r="13" spans="1:8">
      <c r="A13" s="108"/>
      <c r="B13" s="113"/>
      <c r="C13" s="129"/>
      <c r="D13" s="130">
        <v>143200</v>
      </c>
      <c r="E13" s="131"/>
      <c r="F13" s="132">
        <v>72096</v>
      </c>
      <c r="G13" s="133"/>
      <c r="H13" s="119"/>
    </row>
    <row r="14" spans="1:8">
      <c r="A14" s="120"/>
      <c r="B14" s="121"/>
      <c r="C14" s="122"/>
      <c r="D14" s="123">
        <v>67212</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9.6999999999999993</v>
      </c>
      <c r="C19" s="134">
        <f>ROUND(VALUE(SUBSTITUTE(実質収支比率等に係る経年分析!G$48,"▲","-")),2)</f>
        <v>10.57</v>
      </c>
      <c r="D19" s="134">
        <f>ROUND(VALUE(SUBSTITUTE(実質収支比率等に係る経年分析!H$48,"▲","-")),2)</f>
        <v>5.47</v>
      </c>
      <c r="E19" s="134">
        <f>ROUND(VALUE(SUBSTITUTE(実質収支比率等に係る経年分析!I$48,"▲","-")),2)</f>
        <v>11.97</v>
      </c>
      <c r="F19" s="134">
        <f>ROUND(VALUE(SUBSTITUTE(実質収支比率等に係る経年分析!J$48,"▲","-")),2)</f>
        <v>10.14</v>
      </c>
    </row>
    <row r="20" spans="1:11">
      <c r="A20" s="134" t="s">
        <v>42</v>
      </c>
      <c r="B20" s="134">
        <f>ROUND(VALUE(SUBSTITUTE(実質収支比率等に係る経年分析!F$47,"▲","-")),2)</f>
        <v>9.1999999999999993</v>
      </c>
      <c r="C20" s="134">
        <f>ROUND(VALUE(SUBSTITUTE(実質収支比率等に係る経年分析!G$47,"▲","-")),2)</f>
        <v>9.4600000000000009</v>
      </c>
      <c r="D20" s="134">
        <f>ROUND(VALUE(SUBSTITUTE(実質収支比率等に係る経年分析!H$47,"▲","-")),2)</f>
        <v>9.36</v>
      </c>
      <c r="E20" s="134">
        <f>ROUND(VALUE(SUBSTITUTE(実質収支比率等に係る経年分析!I$47,"▲","-")),2)</f>
        <v>9.3699999999999992</v>
      </c>
      <c r="F20" s="134">
        <f>ROUND(VALUE(SUBSTITUTE(実質収支比率等に係る経年分析!J$47,"▲","-")),2)</f>
        <v>9.18</v>
      </c>
    </row>
    <row r="21" spans="1:11">
      <c r="A21" s="134" t="s">
        <v>43</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-4.9800000000000004</v>
      </c>
      <c r="E21" s="134">
        <f>IF(ISNUMBER(VALUE(SUBSTITUTE(実質収支比率等に係る経年分析!I$49,"▲","-"))),ROUND(VALUE(SUBSTITUTE(実質収支比率等に係る経年分析!I$49,"▲","-")),2),NA())</f>
        <v>6.5</v>
      </c>
      <c r="F21" s="134">
        <f>IF(ISNUMBER(VALUE(SUBSTITUTE(実質収支比率等に係る経年分析!J$49,"▲","-"))),ROUND(VALUE(SUBSTITUTE(実質収支比率等に係る経年分析!J$49,"▲","-")),2),NA())</f>
        <v>-1.59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東茨城郡内町村及び一部事務組合公平委員会特別会計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f>IF(ROUND(VALUE(SUBSTITUTE(連結実質赤字比率に係る赤字・黒字の構成分析!G$37,"▲", "-")), 2) &lt; 0, ABS(ROUND(VALUE(SUBSTITUTE(連結実質赤字比率に係る赤字・黒字の構成分析!G$37,"▲", "-")), 2)), NA())</f>
        <v>0.28000000000000003</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0.3</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8.5299999999999994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671</v>
      </c>
      <c r="E42" s="136"/>
      <c r="F42" s="136"/>
      <c r="G42" s="136">
        <f>'実質公債費比率（分子）の構造'!L$52</f>
        <v>662</v>
      </c>
      <c r="H42" s="136"/>
      <c r="I42" s="136"/>
      <c r="J42" s="136">
        <f>'実質公債費比率（分子）の構造'!M$52</f>
        <v>698</v>
      </c>
      <c r="K42" s="136"/>
      <c r="L42" s="136"/>
      <c r="M42" s="136">
        <f>'実質公債費比率（分子）の構造'!N$52</f>
        <v>698</v>
      </c>
      <c r="N42" s="136"/>
      <c r="O42" s="136"/>
      <c r="P42" s="136">
        <f>'実質公債費比率（分子）の構造'!O$52</f>
        <v>657</v>
      </c>
    </row>
    <row r="43" spans="1:16">
      <c r="A43" s="136" t="s">
        <v>51</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87</v>
      </c>
      <c r="C45" s="136"/>
      <c r="D45" s="136"/>
      <c r="E45" s="136">
        <f>'実質公債費比率（分子）の構造'!L$49</f>
        <v>22</v>
      </c>
      <c r="F45" s="136"/>
      <c r="G45" s="136"/>
      <c r="H45" s="136">
        <f>'実質公債費比率（分子）の構造'!M$49</f>
        <v>16</v>
      </c>
      <c r="I45" s="136"/>
      <c r="J45" s="136"/>
      <c r="K45" s="136">
        <f>'実質公債費比率（分子）の構造'!N$49</f>
        <v>17</v>
      </c>
      <c r="L45" s="136"/>
      <c r="M45" s="136"/>
      <c r="N45" s="136">
        <f>'実質公債費比率（分子）の構造'!O$49</f>
        <v>15</v>
      </c>
      <c r="O45" s="136"/>
      <c r="P45" s="136"/>
    </row>
    <row r="46" spans="1:16">
      <c r="A46" s="136" t="s">
        <v>54</v>
      </c>
      <c r="B46" s="136">
        <f>'実質公債費比率（分子）の構造'!K$48</f>
        <v>239</v>
      </c>
      <c r="C46" s="136"/>
      <c r="D46" s="136"/>
      <c r="E46" s="136">
        <f>'実質公債費比率（分子）の構造'!L$48</f>
        <v>222</v>
      </c>
      <c r="F46" s="136"/>
      <c r="G46" s="136"/>
      <c r="H46" s="136">
        <f>'実質公債費比率（分子）の構造'!M$48</f>
        <v>229</v>
      </c>
      <c r="I46" s="136"/>
      <c r="J46" s="136"/>
      <c r="K46" s="136">
        <f>'実質公債費比率（分子）の構造'!N$48</f>
        <v>243</v>
      </c>
      <c r="L46" s="136"/>
      <c r="M46" s="136"/>
      <c r="N46" s="136">
        <f>'実質公債費比率（分子）の構造'!O$48</f>
        <v>226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654</v>
      </c>
      <c r="C49" s="136"/>
      <c r="D49" s="136"/>
      <c r="E49" s="136">
        <f>'実質公債費比率（分子）の構造'!L$45</f>
        <v>654</v>
      </c>
      <c r="F49" s="136"/>
      <c r="G49" s="136"/>
      <c r="H49" s="136">
        <f>'実質公債費比率（分子）の構造'!M$45</f>
        <v>643</v>
      </c>
      <c r="I49" s="136"/>
      <c r="J49" s="136"/>
      <c r="K49" s="136">
        <f>'実質公債費比率（分子）の構造'!N$45</f>
        <v>570</v>
      </c>
      <c r="L49" s="136"/>
      <c r="M49" s="136"/>
      <c r="N49" s="136">
        <f>'実質公債費比率（分子）の構造'!O$45</f>
        <v>553</v>
      </c>
      <c r="O49" s="136"/>
      <c r="P49" s="136"/>
    </row>
    <row r="50" spans="1:16">
      <c r="A50" s="136" t="s">
        <v>58</v>
      </c>
      <c r="B50" s="136" t="e">
        <f>NA()</f>
        <v>#N/A</v>
      </c>
      <c r="C50" s="136">
        <f>IF(ISNUMBER('実質公債費比率（分子）の構造'!K$53),'実質公債費比率（分子）の構造'!K$53,NA())</f>
        <v>310</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5940</v>
      </c>
      <c r="E56" s="135"/>
      <c r="F56" s="135"/>
      <c r="G56" s="135">
        <f>'将来負担比率（分子）の構造'!J$51</f>
        <v>6043</v>
      </c>
      <c r="H56" s="135"/>
      <c r="I56" s="135"/>
      <c r="J56" s="135">
        <f>'将来負担比率（分子）の構造'!K$51</f>
        <v>6300</v>
      </c>
      <c r="K56" s="135"/>
      <c r="L56" s="135"/>
      <c r="M56" s="135">
        <f>'将来負担比率（分子）の構造'!L$51</f>
        <v>6884</v>
      </c>
      <c r="N56" s="135"/>
      <c r="O56" s="135"/>
      <c r="P56" s="135">
        <f>'将来負担比率（分子）の構造'!M$51</f>
        <v>7149</v>
      </c>
    </row>
    <row r="57" spans="1:16">
      <c r="A57" s="135" t="s">
        <v>34</v>
      </c>
      <c r="B57" s="135"/>
      <c r="C57" s="135"/>
      <c r="D57" s="135">
        <f>'将来負担比率（分子）の構造'!I$50</f>
        <v>2988</v>
      </c>
      <c r="E57" s="135"/>
      <c r="F57" s="135"/>
      <c r="G57" s="135">
        <f>'将来負担比率（分子）の構造'!J$50</f>
        <v>3089</v>
      </c>
      <c r="H57" s="135"/>
      <c r="I57" s="135"/>
      <c r="J57" s="135">
        <f>'将来負担比率（分子）の構造'!K$50</f>
        <v>2959</v>
      </c>
      <c r="K57" s="135"/>
      <c r="L57" s="135"/>
      <c r="M57" s="135">
        <f>'将来負担比率（分子）の構造'!L$50</f>
        <v>2791</v>
      </c>
      <c r="N57" s="135"/>
      <c r="O57" s="135"/>
      <c r="P57" s="135">
        <f>'将来負担比率（分子）の構造'!M$50</f>
        <v>2495</v>
      </c>
    </row>
    <row r="58" spans="1:16">
      <c r="A58" s="135" t="s">
        <v>33</v>
      </c>
      <c r="B58" s="135"/>
      <c r="C58" s="135"/>
      <c r="D58" s="135">
        <f>'将来負担比率（分子）の構造'!I$49</f>
        <v>894</v>
      </c>
      <c r="E58" s="135"/>
      <c r="F58" s="135"/>
      <c r="G58" s="135">
        <f>'将来負担比率（分子）の構造'!J$49</f>
        <v>1463</v>
      </c>
      <c r="H58" s="135"/>
      <c r="I58" s="135"/>
      <c r="J58" s="135">
        <f>'将来負担比率（分子）の構造'!K$49</f>
        <v>1378</v>
      </c>
      <c r="K58" s="135"/>
      <c r="L58" s="135"/>
      <c r="M58" s="135">
        <f>'将来負担比率（分子）の構造'!L$49</f>
        <v>1185</v>
      </c>
      <c r="N58" s="135"/>
      <c r="O58" s="135"/>
      <c r="P58" s="135">
        <f>'将来負担比率（分子）の構造'!M$49</f>
        <v>1202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4</v>
      </c>
      <c r="F61" s="135"/>
      <c r="G61" s="135"/>
      <c r="H61" s="135" t="str">
        <f>'将来負担比率（分子）の構造'!K$46</f>
        <v>-</v>
      </c>
      <c r="I61" s="135"/>
      <c r="J61" s="135"/>
      <c r="K61" s="135" t="str">
        <f>'将来負担比率（分子）の構造'!L$46</f>
        <v>-</v>
      </c>
      <c r="L61" s="135"/>
      <c r="M61" s="135"/>
      <c r="N61" s="135">
        <f>'将来負担比率（分子）の構造'!M$46</f>
        <v>1</v>
      </c>
      <c r="O61" s="135"/>
      <c r="P61" s="135"/>
    </row>
    <row r="62" spans="1:16">
      <c r="A62" s="135" t="s">
        <v>28</v>
      </c>
      <c r="B62" s="135">
        <f>'将来負担比率（分子）の構造'!I$45</f>
        <v>2406</v>
      </c>
      <c r="C62" s="135"/>
      <c r="D62" s="135"/>
      <c r="E62" s="135">
        <f>'将来負担比率（分子）の構造'!J$45</f>
        <v>2457</v>
      </c>
      <c r="F62" s="135"/>
      <c r="G62" s="135"/>
      <c r="H62" s="135">
        <f>'将来負担比率（分子）の構造'!K$45</f>
        <v>2073</v>
      </c>
      <c r="I62" s="135"/>
      <c r="J62" s="135"/>
      <c r="K62" s="135">
        <f>'将来負担比率（分子）の構造'!L$45</f>
        <v>2247</v>
      </c>
      <c r="L62" s="135"/>
      <c r="M62" s="135"/>
      <c r="N62" s="135">
        <f>'将来負担比率（分子）の構造'!M$45</f>
        <v>1888</v>
      </c>
      <c r="O62" s="135"/>
      <c r="P62" s="135"/>
    </row>
    <row r="63" spans="1:16">
      <c r="A63" s="135" t="s">
        <v>27</v>
      </c>
      <c r="B63" s="135">
        <f>'将来負担比率（分子）の構造'!I$44</f>
        <v>138</v>
      </c>
      <c r="C63" s="135"/>
      <c r="D63" s="135"/>
      <c r="E63" s="135">
        <f>'将来負担比率（分子）の構造'!J$44</f>
        <v>113</v>
      </c>
      <c r="F63" s="135"/>
      <c r="G63" s="135"/>
      <c r="H63" s="135">
        <f>'将来負担比率（分子）の構造'!K$44</f>
        <v>96</v>
      </c>
      <c r="I63" s="135"/>
      <c r="J63" s="135"/>
      <c r="K63" s="135">
        <f>'将来負担比率（分子）の構造'!L$44</f>
        <v>80</v>
      </c>
      <c r="L63" s="135"/>
      <c r="M63" s="135"/>
      <c r="N63" s="135">
        <f>'将来負担比率（分子）の構造'!M$44</f>
        <v>63</v>
      </c>
      <c r="O63" s="135"/>
      <c r="P63" s="135"/>
    </row>
    <row r="64" spans="1:16">
      <c r="A64" s="135" t="s">
        <v>26</v>
      </c>
      <c r="B64" s="135">
        <f>'将来負担比率（分子）の構造'!I$43</f>
        <v>2826</v>
      </c>
      <c r="C64" s="135"/>
      <c r="D64" s="135"/>
      <c r="E64" s="135">
        <f>'将来負担比率（分子）の構造'!J$43</f>
        <v>2844</v>
      </c>
      <c r="F64" s="135"/>
      <c r="G64" s="135"/>
      <c r="H64" s="135">
        <f>'将来負担比率（分子）の構造'!K$43</f>
        <v>2846</v>
      </c>
      <c r="I64" s="135"/>
      <c r="J64" s="135"/>
      <c r="K64" s="135">
        <f>'将来負担比率（分子）の構造'!L$43</f>
        <v>2772</v>
      </c>
      <c r="L64" s="135"/>
      <c r="M64" s="135"/>
      <c r="N64" s="135">
        <f>'将来負担比率（分子）の構造'!M$43</f>
        <v>2743</v>
      </c>
      <c r="O64" s="135"/>
      <c r="P64" s="135"/>
    </row>
    <row r="65" spans="1:16">
      <c r="A65" s="135" t="s">
        <v>25</v>
      </c>
      <c r="B65" s="135">
        <f>'将来負担比率（分子）の構造'!I$42</f>
        <v>165</v>
      </c>
      <c r="C65" s="135"/>
      <c r="D65" s="135"/>
      <c r="E65" s="135">
        <f>'将来負担比率（分子）の構造'!J$42</f>
        <v>64</v>
      </c>
      <c r="F65" s="135"/>
      <c r="G65" s="135"/>
      <c r="H65" s="135">
        <f>'将来負担比率（分子）の構造'!K$42</f>
        <v>32</v>
      </c>
      <c r="I65" s="135"/>
      <c r="J65" s="135"/>
      <c r="K65" s="135">
        <f>'将来負担比率（分子）の構造'!L$42</f>
        <v>32</v>
      </c>
      <c r="L65" s="135"/>
      <c r="M65" s="135"/>
      <c r="N65" s="135">
        <f>'将来負担比率（分子）の構造'!M$42</f>
        <v>21</v>
      </c>
      <c r="O65" s="135"/>
      <c r="P65" s="135"/>
    </row>
    <row r="66" spans="1:16">
      <c r="A66" s="135" t="s">
        <v>24</v>
      </c>
      <c r="B66" s="135">
        <f>'将来負担比率（分子）の構造'!I$41</f>
        <v>6327</v>
      </c>
      <c r="C66" s="135"/>
      <c r="D66" s="135"/>
      <c r="E66" s="135">
        <f>'将来負担比率（分子）の構造'!J$41</f>
        <v>6627</v>
      </c>
      <c r="F66" s="135"/>
      <c r="G66" s="135"/>
      <c r="H66" s="135">
        <f>'将来負担比率（分子）の構造'!K$41</f>
        <v>7017</v>
      </c>
      <c r="I66" s="135"/>
      <c r="J66" s="135"/>
      <c r="K66" s="135">
        <f>'将来負担比率（分子）の構造'!L$41</f>
        <v>8165</v>
      </c>
      <c r="L66" s="135"/>
      <c r="M66" s="135"/>
      <c r="N66" s="135">
        <f>'将来負担比率（分子）の構造'!M$41</f>
        <v>9218</v>
      </c>
      <c r="O66" s="135"/>
      <c r="P66" s="135"/>
    </row>
    <row r="67" spans="1:16">
      <c r="A67" s="135" t="s">
        <v>62</v>
      </c>
      <c r="B67" s="135" t="e">
        <f>NA()</f>
        <v>#N/A</v>
      </c>
      <c r="C67" s="135">
        <f>IF(ISNUMBER('将来負担比率（分子）の構造'!I$52), IF('将来負担比率（分子）の構造'!I$52 &lt; 0, 0, '将来負担比率（分子）の構造'!I$52), NA())</f>
        <v>2041</v>
      </c>
      <c r="D67" s="135" t="e">
        <f>NA()</f>
        <v>#N/A</v>
      </c>
      <c r="E67" s="135" t="e">
        <f>NA()</f>
        <v>#N/A</v>
      </c>
      <c r="F67" s="135">
        <f>IF(ISNUMBER('将来負担比率（分子）の構造'!J$52), IF('将来負担比率（分子）の構造'!J$52 &lt; 0, 0, '将来負担比率（分子）の構造'!J$52), NA())</f>
        <v>1515</v>
      </c>
      <c r="G67" s="135" t="e">
        <f>NA()</f>
        <v>#N/A</v>
      </c>
      <c r="H67" s="135" t="e">
        <f>NA()</f>
        <v>#N/A</v>
      </c>
      <c r="I67" s="135">
        <f>IF(ISNUMBER('将来負担比率（分子）の構造'!K$52), IF('将来負担比率（分子）の構造'!K$52 &lt; 0, 0, '将来負担比率（分子）の構造'!K$52), NA())</f>
        <v>1426</v>
      </c>
      <c r="J67" s="135" t="e">
        <f>NA()</f>
        <v>#N/A</v>
      </c>
      <c r="K67" s="135" t="e">
        <f>NA()</f>
        <v>#N/A</v>
      </c>
      <c r="L67" s="135">
        <f>IF(ISNUMBER('将来負担比率（分子）の構造'!L$52), IF('将来負担比率（分子）の構造'!L$52 &lt; 0, 0, '将来負担比率（分子）の構造'!L$52), NA())</f>
        <v>2436</v>
      </c>
      <c r="M67" s="135" t="e">
        <f>NA()</f>
        <v>#N/A</v>
      </c>
      <c r="N67" s="135" t="e">
        <f>NA()</f>
        <v>#N/A</v>
      </c>
      <c r="O67" s="135">
        <f>IF(ISNUMBER('将来負担比率（分子）の構造'!M$52), IF('将来負担比率（分子）の構造'!M$52 &lt; 0, 0, '将来負担比率（分子）の構造'!M$52), NA())</f>
        <v>3089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2811459</v>
      </c>
      <c r="S5" s="613"/>
      <c r="T5" s="613"/>
      <c r="U5" s="613"/>
      <c r="V5" s="613"/>
      <c r="W5" s="613"/>
      <c r="X5" s="613"/>
      <c r="Y5" s="614"/>
      <c r="Z5" s="615">
        <v>22.8</v>
      </c>
      <c r="AA5" s="615"/>
      <c r="AB5" s="615"/>
      <c r="AC5" s="615"/>
      <c r="AD5" s="616">
        <v>2654396</v>
      </c>
      <c r="AE5" s="616"/>
      <c r="AF5" s="616"/>
      <c r="AG5" s="616"/>
      <c r="AH5" s="616"/>
      <c r="AI5" s="616"/>
      <c r="AJ5" s="616"/>
      <c r="AK5" s="616"/>
      <c r="AL5" s="617">
        <v>64.3</v>
      </c>
      <c r="AM5" s="618"/>
      <c r="AN5" s="618"/>
      <c r="AO5" s="619"/>
      <c r="AP5" s="609" t="s">
        <v>207</v>
      </c>
      <c r="AQ5" s="610"/>
      <c r="AR5" s="610"/>
      <c r="AS5" s="610"/>
      <c r="AT5" s="610"/>
      <c r="AU5" s="610"/>
      <c r="AV5" s="610"/>
      <c r="AW5" s="610"/>
      <c r="AX5" s="610"/>
      <c r="AY5" s="610"/>
      <c r="AZ5" s="610"/>
      <c r="BA5" s="610"/>
      <c r="BB5" s="610"/>
      <c r="BC5" s="610"/>
      <c r="BD5" s="610"/>
      <c r="BE5" s="610"/>
      <c r="BF5" s="611"/>
      <c r="BG5" s="623">
        <v>2629066</v>
      </c>
      <c r="BH5" s="624"/>
      <c r="BI5" s="624"/>
      <c r="BJ5" s="624"/>
      <c r="BK5" s="624"/>
      <c r="BL5" s="624"/>
      <c r="BM5" s="624"/>
      <c r="BN5" s="625"/>
      <c r="BO5" s="626">
        <v>93.5</v>
      </c>
      <c r="BP5" s="626"/>
      <c r="BQ5" s="626"/>
      <c r="BR5" s="626"/>
      <c r="BS5" s="627">
        <v>29302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48258</v>
      </c>
      <c r="S6" s="624"/>
      <c r="T6" s="624"/>
      <c r="U6" s="624"/>
      <c r="V6" s="624"/>
      <c r="W6" s="624"/>
      <c r="X6" s="624"/>
      <c r="Y6" s="625"/>
      <c r="Z6" s="626">
        <v>0.4</v>
      </c>
      <c r="AA6" s="626"/>
      <c r="AB6" s="626"/>
      <c r="AC6" s="626"/>
      <c r="AD6" s="627">
        <v>48258</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2629066</v>
      </c>
      <c r="BH6" s="624"/>
      <c r="BI6" s="624"/>
      <c r="BJ6" s="624"/>
      <c r="BK6" s="624"/>
      <c r="BL6" s="624"/>
      <c r="BM6" s="624"/>
      <c r="BN6" s="625"/>
      <c r="BO6" s="626">
        <v>93.5</v>
      </c>
      <c r="BP6" s="626"/>
      <c r="BQ6" s="626"/>
      <c r="BR6" s="626"/>
      <c r="BS6" s="627">
        <v>29302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108686</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108686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2594</v>
      </c>
      <c r="S7" s="624"/>
      <c r="T7" s="624"/>
      <c r="U7" s="624"/>
      <c r="V7" s="624"/>
      <c r="W7" s="624"/>
      <c r="X7" s="624"/>
      <c r="Y7" s="625"/>
      <c r="Z7" s="626">
        <v>0</v>
      </c>
      <c r="AA7" s="626"/>
      <c r="AB7" s="626"/>
      <c r="AC7" s="626"/>
      <c r="AD7" s="627">
        <v>2594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894256</v>
      </c>
      <c r="BH7" s="624"/>
      <c r="BI7" s="624"/>
      <c r="BJ7" s="624"/>
      <c r="BK7" s="624"/>
      <c r="BL7" s="624"/>
      <c r="BM7" s="624"/>
      <c r="BN7" s="625"/>
      <c r="BO7" s="626">
        <v>31.8</v>
      </c>
      <c r="BP7" s="626"/>
      <c r="BQ7" s="626"/>
      <c r="BR7" s="626"/>
      <c r="BS7" s="627">
        <v>29302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1220977</v>
      </c>
      <c r="CS7" s="624"/>
      <c r="CT7" s="624"/>
      <c r="CU7" s="624"/>
      <c r="CV7" s="624"/>
      <c r="CW7" s="624"/>
      <c r="CX7" s="624"/>
      <c r="CY7" s="625"/>
      <c r="CZ7" s="626">
        <v>11.2</v>
      </c>
      <c r="DA7" s="626"/>
      <c r="DB7" s="626"/>
      <c r="DC7" s="626"/>
      <c r="DD7" s="632">
        <v>88423</v>
      </c>
      <c r="DE7" s="624"/>
      <c r="DF7" s="624"/>
      <c r="DG7" s="624"/>
      <c r="DH7" s="624"/>
      <c r="DI7" s="624"/>
      <c r="DJ7" s="624"/>
      <c r="DK7" s="624"/>
      <c r="DL7" s="624"/>
      <c r="DM7" s="624"/>
      <c r="DN7" s="624"/>
      <c r="DO7" s="624"/>
      <c r="DP7" s="625"/>
      <c r="DQ7" s="632">
        <v>981902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9777</v>
      </c>
      <c r="S8" s="624"/>
      <c r="T8" s="624"/>
      <c r="U8" s="624"/>
      <c r="V8" s="624"/>
      <c r="W8" s="624"/>
      <c r="X8" s="624"/>
      <c r="Y8" s="625"/>
      <c r="Z8" s="626">
        <v>0.1</v>
      </c>
      <c r="AA8" s="626"/>
      <c r="AB8" s="626"/>
      <c r="AC8" s="626"/>
      <c r="AD8" s="627">
        <v>9777</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29699</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2559620</v>
      </c>
      <c r="CS8" s="624"/>
      <c r="CT8" s="624"/>
      <c r="CU8" s="624"/>
      <c r="CV8" s="624"/>
      <c r="CW8" s="624"/>
      <c r="CX8" s="624"/>
      <c r="CY8" s="625"/>
      <c r="CZ8" s="626">
        <v>23.6</v>
      </c>
      <c r="DA8" s="626"/>
      <c r="DB8" s="626"/>
      <c r="DC8" s="626"/>
      <c r="DD8" s="632">
        <v>164546</v>
      </c>
      <c r="DE8" s="624"/>
      <c r="DF8" s="624"/>
      <c r="DG8" s="624"/>
      <c r="DH8" s="624"/>
      <c r="DI8" s="624"/>
      <c r="DJ8" s="624"/>
      <c r="DK8" s="624"/>
      <c r="DL8" s="624"/>
      <c r="DM8" s="624"/>
      <c r="DN8" s="624"/>
      <c r="DO8" s="624"/>
      <c r="DP8" s="625"/>
      <c r="DQ8" s="632">
        <v>1399009</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9512</v>
      </c>
      <c r="S9" s="624"/>
      <c r="T9" s="624"/>
      <c r="U9" s="624"/>
      <c r="V9" s="624"/>
      <c r="W9" s="624"/>
      <c r="X9" s="624"/>
      <c r="Y9" s="625"/>
      <c r="Z9" s="626">
        <v>0.1</v>
      </c>
      <c r="AA9" s="626"/>
      <c r="AB9" s="626"/>
      <c r="AC9" s="626"/>
      <c r="AD9" s="627">
        <v>9512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690967</v>
      </c>
      <c r="BH9" s="624"/>
      <c r="BI9" s="624"/>
      <c r="BJ9" s="624"/>
      <c r="BK9" s="624"/>
      <c r="BL9" s="624"/>
      <c r="BM9" s="624"/>
      <c r="BN9" s="625"/>
      <c r="BO9" s="626">
        <v>24.6</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524960</v>
      </c>
      <c r="CS9" s="624"/>
      <c r="CT9" s="624"/>
      <c r="CU9" s="624"/>
      <c r="CV9" s="624"/>
      <c r="CW9" s="624"/>
      <c r="CX9" s="624"/>
      <c r="CY9" s="625"/>
      <c r="CZ9" s="626">
        <v>4.8</v>
      </c>
      <c r="DA9" s="626"/>
      <c r="DB9" s="626"/>
      <c r="DC9" s="626"/>
      <c r="DD9" s="632">
        <v>6394</v>
      </c>
      <c r="DE9" s="624"/>
      <c r="DF9" s="624"/>
      <c r="DG9" s="624"/>
      <c r="DH9" s="624"/>
      <c r="DI9" s="624"/>
      <c r="DJ9" s="624"/>
      <c r="DK9" s="624"/>
      <c r="DL9" s="624"/>
      <c r="DM9" s="624"/>
      <c r="DN9" s="624"/>
      <c r="DO9" s="624"/>
      <c r="DP9" s="625"/>
      <c r="DQ9" s="632">
        <v>478642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332567</v>
      </c>
      <c r="S10" s="624"/>
      <c r="T10" s="624"/>
      <c r="U10" s="624"/>
      <c r="V10" s="624"/>
      <c r="W10" s="624"/>
      <c r="X10" s="624"/>
      <c r="Y10" s="625"/>
      <c r="Z10" s="626">
        <v>2.7</v>
      </c>
      <c r="AA10" s="626"/>
      <c r="AB10" s="626"/>
      <c r="AC10" s="626"/>
      <c r="AD10" s="627">
        <v>332567</v>
      </c>
      <c r="AE10" s="627"/>
      <c r="AF10" s="627"/>
      <c r="AG10" s="627"/>
      <c r="AH10" s="627"/>
      <c r="AI10" s="627"/>
      <c r="AJ10" s="627"/>
      <c r="AK10" s="627"/>
      <c r="AL10" s="628">
        <v>8.1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64079</v>
      </c>
      <c r="BH10" s="624"/>
      <c r="BI10" s="624"/>
      <c r="BJ10" s="624"/>
      <c r="BK10" s="624"/>
      <c r="BL10" s="624"/>
      <c r="BM10" s="624"/>
      <c r="BN10" s="625"/>
      <c r="BO10" s="626">
        <v>2.2999999999999998</v>
      </c>
      <c r="BP10" s="626"/>
      <c r="BQ10" s="626"/>
      <c r="BR10" s="626"/>
      <c r="BS10" s="632">
        <v>10613</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67761</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32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33290</v>
      </c>
      <c r="S11" s="624"/>
      <c r="T11" s="624"/>
      <c r="U11" s="624"/>
      <c r="V11" s="624"/>
      <c r="W11" s="624"/>
      <c r="X11" s="624"/>
      <c r="Y11" s="625"/>
      <c r="Z11" s="626">
        <v>0.3</v>
      </c>
      <c r="AA11" s="626"/>
      <c r="AB11" s="626"/>
      <c r="AC11" s="626"/>
      <c r="AD11" s="627">
        <v>33290</v>
      </c>
      <c r="AE11" s="627"/>
      <c r="AF11" s="627"/>
      <c r="AG11" s="627"/>
      <c r="AH11" s="627"/>
      <c r="AI11" s="627"/>
      <c r="AJ11" s="627"/>
      <c r="AK11" s="627"/>
      <c r="AL11" s="628">
        <v>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109511</v>
      </c>
      <c r="BH11" s="624"/>
      <c r="BI11" s="624"/>
      <c r="BJ11" s="624"/>
      <c r="BK11" s="624"/>
      <c r="BL11" s="624"/>
      <c r="BM11" s="624"/>
      <c r="BN11" s="625"/>
      <c r="BO11" s="626">
        <v>3.9</v>
      </c>
      <c r="BP11" s="626"/>
      <c r="BQ11" s="626"/>
      <c r="BR11" s="626"/>
      <c r="BS11" s="632">
        <v>18689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638254</v>
      </c>
      <c r="CS11" s="624"/>
      <c r="CT11" s="624"/>
      <c r="CU11" s="624"/>
      <c r="CV11" s="624"/>
      <c r="CW11" s="624"/>
      <c r="CX11" s="624"/>
      <c r="CY11" s="625"/>
      <c r="CZ11" s="626">
        <v>5.9</v>
      </c>
      <c r="DA11" s="626"/>
      <c r="DB11" s="626"/>
      <c r="DC11" s="626"/>
      <c r="DD11" s="632">
        <v>151781</v>
      </c>
      <c r="DE11" s="624"/>
      <c r="DF11" s="624"/>
      <c r="DG11" s="624"/>
      <c r="DH11" s="624"/>
      <c r="DI11" s="624"/>
      <c r="DJ11" s="624"/>
      <c r="DK11" s="624"/>
      <c r="DL11" s="624"/>
      <c r="DM11" s="624"/>
      <c r="DN11" s="624"/>
      <c r="DO11" s="624"/>
      <c r="DP11" s="625"/>
      <c r="DQ11" s="632">
        <v>223820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1568596</v>
      </c>
      <c r="BH12" s="624"/>
      <c r="BI12" s="624"/>
      <c r="BJ12" s="624"/>
      <c r="BK12" s="624"/>
      <c r="BL12" s="624"/>
      <c r="BM12" s="624"/>
      <c r="BN12" s="625"/>
      <c r="BO12" s="626">
        <v>55.8</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376504</v>
      </c>
      <c r="CS12" s="624"/>
      <c r="CT12" s="624"/>
      <c r="CU12" s="624"/>
      <c r="CV12" s="624"/>
      <c r="CW12" s="624"/>
      <c r="CX12" s="624"/>
      <c r="CY12" s="625"/>
      <c r="CZ12" s="626">
        <v>3.5</v>
      </c>
      <c r="DA12" s="626"/>
      <c r="DB12" s="626"/>
      <c r="DC12" s="626"/>
      <c r="DD12" s="632">
        <v>5772</v>
      </c>
      <c r="DE12" s="624"/>
      <c r="DF12" s="624"/>
      <c r="DG12" s="624"/>
      <c r="DH12" s="624"/>
      <c r="DI12" s="624"/>
      <c r="DJ12" s="624"/>
      <c r="DK12" s="624"/>
      <c r="DL12" s="624"/>
      <c r="DM12" s="624"/>
      <c r="DN12" s="624"/>
      <c r="DO12" s="624"/>
      <c r="DP12" s="625"/>
      <c r="DQ12" s="632">
        <v>219738</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8822</v>
      </c>
      <c r="S13" s="624"/>
      <c r="T13" s="624"/>
      <c r="U13" s="624"/>
      <c r="V13" s="624"/>
      <c r="W13" s="624"/>
      <c r="X13" s="624"/>
      <c r="Y13" s="625"/>
      <c r="Z13" s="626">
        <v>0.1</v>
      </c>
      <c r="AA13" s="626"/>
      <c r="AB13" s="626"/>
      <c r="AC13" s="626"/>
      <c r="AD13" s="627">
        <v>8822</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1554740</v>
      </c>
      <c r="BH13" s="624"/>
      <c r="BI13" s="624"/>
      <c r="BJ13" s="624"/>
      <c r="BK13" s="624"/>
      <c r="BL13" s="624"/>
      <c r="BM13" s="624"/>
      <c r="BN13" s="625"/>
      <c r="BO13" s="626">
        <v>55.3</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2092405</v>
      </c>
      <c r="CS13" s="624"/>
      <c r="CT13" s="624"/>
      <c r="CU13" s="624"/>
      <c r="CV13" s="624"/>
      <c r="CW13" s="624"/>
      <c r="CX13" s="624"/>
      <c r="CY13" s="625"/>
      <c r="CZ13" s="626">
        <v>19.3</v>
      </c>
      <c r="DA13" s="626"/>
      <c r="DB13" s="626"/>
      <c r="DC13" s="626"/>
      <c r="DD13" s="632">
        <v>1619024</v>
      </c>
      <c r="DE13" s="624"/>
      <c r="DF13" s="624"/>
      <c r="DG13" s="624"/>
      <c r="DH13" s="624"/>
      <c r="DI13" s="624"/>
      <c r="DJ13" s="624"/>
      <c r="DK13" s="624"/>
      <c r="DL13" s="624"/>
      <c r="DM13" s="624"/>
      <c r="DN13" s="624"/>
      <c r="DO13" s="624"/>
      <c r="DP13" s="625"/>
      <c r="DQ13" s="632">
        <v>859640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36473</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393364</v>
      </c>
      <c r="CS14" s="624"/>
      <c r="CT14" s="624"/>
      <c r="CU14" s="624"/>
      <c r="CV14" s="624"/>
      <c r="CW14" s="624"/>
      <c r="CX14" s="624"/>
      <c r="CY14" s="625"/>
      <c r="CZ14" s="626">
        <v>3.6</v>
      </c>
      <c r="DA14" s="626"/>
      <c r="DB14" s="626"/>
      <c r="DC14" s="626"/>
      <c r="DD14" s="632">
        <v>48614</v>
      </c>
      <c r="DE14" s="624"/>
      <c r="DF14" s="624"/>
      <c r="DG14" s="624"/>
      <c r="DH14" s="624"/>
      <c r="DI14" s="624"/>
      <c r="DJ14" s="624"/>
      <c r="DK14" s="624"/>
      <c r="DL14" s="624"/>
      <c r="DM14" s="624"/>
      <c r="DN14" s="624"/>
      <c r="DO14" s="624"/>
      <c r="DP14" s="625"/>
      <c r="DQ14" s="632">
        <v>335874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5944</v>
      </c>
      <c r="S15" s="624"/>
      <c r="T15" s="624"/>
      <c r="U15" s="624"/>
      <c r="V15" s="624"/>
      <c r="W15" s="624"/>
      <c r="X15" s="624"/>
      <c r="Y15" s="625"/>
      <c r="Z15" s="626">
        <v>0</v>
      </c>
      <c r="AA15" s="626"/>
      <c r="AB15" s="626"/>
      <c r="AC15" s="626"/>
      <c r="AD15" s="627">
        <v>5944</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129741</v>
      </c>
      <c r="BH15" s="624"/>
      <c r="BI15" s="624"/>
      <c r="BJ15" s="624"/>
      <c r="BK15" s="624"/>
      <c r="BL15" s="624"/>
      <c r="BM15" s="624"/>
      <c r="BN15" s="625"/>
      <c r="BO15" s="626">
        <v>4.5999999999999996</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2311228</v>
      </c>
      <c r="CS15" s="624"/>
      <c r="CT15" s="624"/>
      <c r="CU15" s="624"/>
      <c r="CV15" s="624"/>
      <c r="CW15" s="624"/>
      <c r="CX15" s="624"/>
      <c r="CY15" s="625"/>
      <c r="CZ15" s="626">
        <v>21.3</v>
      </c>
      <c r="DA15" s="626"/>
      <c r="DB15" s="626"/>
      <c r="DC15" s="626"/>
      <c r="DD15" s="632">
        <v>1663685</v>
      </c>
      <c r="DE15" s="624"/>
      <c r="DF15" s="624"/>
      <c r="DG15" s="624"/>
      <c r="DH15" s="624"/>
      <c r="DI15" s="624"/>
      <c r="DJ15" s="624"/>
      <c r="DK15" s="624"/>
      <c r="DL15" s="624"/>
      <c r="DM15" s="624"/>
      <c r="DN15" s="624"/>
      <c r="DO15" s="624"/>
      <c r="DP15" s="625"/>
      <c r="DQ15" s="632">
        <v>769030</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2072513</v>
      </c>
      <c r="S16" s="624"/>
      <c r="T16" s="624"/>
      <c r="U16" s="624"/>
      <c r="V16" s="624"/>
      <c r="W16" s="624"/>
      <c r="X16" s="624"/>
      <c r="Y16" s="625"/>
      <c r="Z16" s="626">
        <v>16.8</v>
      </c>
      <c r="AA16" s="626"/>
      <c r="AB16" s="626"/>
      <c r="AC16" s="626"/>
      <c r="AD16" s="627">
        <v>928706</v>
      </c>
      <c r="AE16" s="627"/>
      <c r="AF16" s="627"/>
      <c r="AG16" s="627"/>
      <c r="AH16" s="627"/>
      <c r="AI16" s="627"/>
      <c r="AJ16" s="627"/>
      <c r="AK16" s="627"/>
      <c r="AL16" s="628">
        <v>22.5</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928706</v>
      </c>
      <c r="S17" s="624"/>
      <c r="T17" s="624"/>
      <c r="U17" s="624"/>
      <c r="V17" s="624"/>
      <c r="W17" s="624"/>
      <c r="X17" s="624"/>
      <c r="Y17" s="625"/>
      <c r="Z17" s="626">
        <v>7.5</v>
      </c>
      <c r="AA17" s="626"/>
      <c r="AB17" s="626"/>
      <c r="AC17" s="626"/>
      <c r="AD17" s="627">
        <v>928706</v>
      </c>
      <c r="AE17" s="627"/>
      <c r="AF17" s="627"/>
      <c r="AG17" s="627"/>
      <c r="AH17" s="627"/>
      <c r="AI17" s="627"/>
      <c r="AJ17" s="627"/>
      <c r="AK17" s="627"/>
      <c r="AL17" s="628">
        <v>22.5</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553519</v>
      </c>
      <c r="CS17" s="624"/>
      <c r="CT17" s="624"/>
      <c r="CU17" s="624"/>
      <c r="CV17" s="624"/>
      <c r="CW17" s="624"/>
      <c r="CX17" s="624"/>
      <c r="CY17" s="625"/>
      <c r="CZ17" s="626">
        <v>5.0999999999999996</v>
      </c>
      <c r="DA17" s="626"/>
      <c r="DB17" s="626"/>
      <c r="DC17" s="626"/>
      <c r="DD17" s="632" t="s">
        <v>108</v>
      </c>
      <c r="DE17" s="624"/>
      <c r="DF17" s="624"/>
      <c r="DG17" s="624"/>
      <c r="DH17" s="624"/>
      <c r="DI17" s="624"/>
      <c r="DJ17" s="624"/>
      <c r="DK17" s="624"/>
      <c r="DL17" s="624"/>
      <c r="DM17" s="624"/>
      <c r="DN17" s="624"/>
      <c r="DO17" s="624"/>
      <c r="DP17" s="625"/>
      <c r="DQ17" s="632">
        <v>489277</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187792</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12134</v>
      </c>
      <c r="CS18" s="624"/>
      <c r="CT18" s="624"/>
      <c r="CU18" s="624"/>
      <c r="CV18" s="624"/>
      <c r="CW18" s="624"/>
      <c r="CX18" s="624"/>
      <c r="CY18" s="625"/>
      <c r="CZ18" s="626">
        <v>0.1</v>
      </c>
      <c r="DA18" s="626"/>
      <c r="DB18" s="626"/>
      <c r="DC18" s="626"/>
      <c r="DD18" s="632">
        <v>12134</v>
      </c>
      <c r="DE18" s="624"/>
      <c r="DF18" s="624"/>
      <c r="DG18" s="624"/>
      <c r="DH18" s="624"/>
      <c r="DI18" s="624"/>
      <c r="DJ18" s="624"/>
      <c r="DK18" s="624"/>
      <c r="DL18" s="624"/>
      <c r="DM18" s="624"/>
      <c r="DN18" s="624"/>
      <c r="DO18" s="624"/>
      <c r="DP18" s="625"/>
      <c r="DQ18" s="632">
        <v>12134</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956015</v>
      </c>
      <c r="S19" s="624"/>
      <c r="T19" s="624"/>
      <c r="U19" s="624"/>
      <c r="V19" s="624"/>
      <c r="W19" s="624"/>
      <c r="X19" s="624"/>
      <c r="Y19" s="625"/>
      <c r="Z19" s="626">
        <v>7.8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182393</v>
      </c>
      <c r="BH19" s="624"/>
      <c r="BI19" s="624"/>
      <c r="BJ19" s="624"/>
      <c r="BK19" s="624"/>
      <c r="BL19" s="624"/>
      <c r="BM19" s="624"/>
      <c r="BN19" s="625"/>
      <c r="BO19" s="626">
        <v>6.5</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5334736</v>
      </c>
      <c r="S20" s="624"/>
      <c r="T20" s="624"/>
      <c r="U20" s="624"/>
      <c r="V20" s="624"/>
      <c r="W20" s="624"/>
      <c r="X20" s="624"/>
      <c r="Y20" s="625"/>
      <c r="Z20" s="626">
        <v>43.3</v>
      </c>
      <c r="AA20" s="626"/>
      <c r="AB20" s="626"/>
      <c r="AC20" s="626"/>
      <c r="AD20" s="627">
        <v>4033866</v>
      </c>
      <c r="AE20" s="627"/>
      <c r="AF20" s="627"/>
      <c r="AG20" s="627"/>
      <c r="AH20" s="627"/>
      <c r="AI20" s="627"/>
      <c r="AJ20" s="627"/>
      <c r="AK20" s="627"/>
      <c r="AL20" s="628">
        <v>97.7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182393</v>
      </c>
      <c r="BH20" s="624"/>
      <c r="BI20" s="624"/>
      <c r="BJ20" s="624"/>
      <c r="BK20" s="624"/>
      <c r="BL20" s="624"/>
      <c r="BM20" s="624"/>
      <c r="BN20" s="625"/>
      <c r="BO20" s="626">
        <v>6.5</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10859412</v>
      </c>
      <c r="CS20" s="624"/>
      <c r="CT20" s="624"/>
      <c r="CU20" s="624"/>
      <c r="CV20" s="624"/>
      <c r="CW20" s="624"/>
      <c r="CX20" s="624"/>
      <c r="CY20" s="625"/>
      <c r="CZ20" s="626">
        <v>100</v>
      </c>
      <c r="DA20" s="626"/>
      <c r="DB20" s="626"/>
      <c r="DC20" s="626"/>
      <c r="DD20" s="632">
        <v>3760373</v>
      </c>
      <c r="DE20" s="624"/>
      <c r="DF20" s="624"/>
      <c r="DG20" s="624"/>
      <c r="DH20" s="624"/>
      <c r="DI20" s="624"/>
      <c r="DJ20" s="624"/>
      <c r="DK20" s="624"/>
      <c r="DL20" s="624"/>
      <c r="DM20" s="624"/>
      <c r="DN20" s="624"/>
      <c r="DO20" s="624"/>
      <c r="DP20" s="625"/>
      <c r="DQ20" s="632">
        <v>5877784</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2457</v>
      </c>
      <c r="S21" s="624"/>
      <c r="T21" s="624"/>
      <c r="U21" s="624"/>
      <c r="V21" s="624"/>
      <c r="W21" s="624"/>
      <c r="X21" s="624"/>
      <c r="Y21" s="625"/>
      <c r="Z21" s="626">
        <v>0</v>
      </c>
      <c r="AA21" s="626"/>
      <c r="AB21" s="626"/>
      <c r="AC21" s="626"/>
      <c r="AD21" s="627">
        <v>2457</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25330</v>
      </c>
      <c r="BH21" s="624"/>
      <c r="BI21" s="624"/>
      <c r="BJ21" s="624"/>
      <c r="BK21" s="624"/>
      <c r="BL21" s="624"/>
      <c r="BM21" s="624"/>
      <c r="BN21" s="625"/>
      <c r="BO21" s="626">
        <v>0.9</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119470</v>
      </c>
      <c r="S22" s="624"/>
      <c r="T22" s="624"/>
      <c r="U22" s="624"/>
      <c r="V22" s="624"/>
      <c r="W22" s="624"/>
      <c r="X22" s="624"/>
      <c r="Y22" s="625"/>
      <c r="Z22" s="626">
        <v>1</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325573</v>
      </c>
      <c r="S23" s="624"/>
      <c r="T23" s="624"/>
      <c r="U23" s="624"/>
      <c r="V23" s="624"/>
      <c r="W23" s="624"/>
      <c r="X23" s="624"/>
      <c r="Y23" s="625"/>
      <c r="Z23" s="626">
        <v>2.6</v>
      </c>
      <c r="AA23" s="626"/>
      <c r="AB23" s="626"/>
      <c r="AC23" s="626"/>
      <c r="AD23" s="627">
        <v>2890</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157063</v>
      </c>
      <c r="BH23" s="624"/>
      <c r="BI23" s="624"/>
      <c r="BJ23" s="624"/>
      <c r="BK23" s="624"/>
      <c r="BL23" s="624"/>
      <c r="BM23" s="624"/>
      <c r="BN23" s="625"/>
      <c r="BO23" s="626">
        <v>5.6</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28227</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3157374</v>
      </c>
      <c r="CS24" s="613"/>
      <c r="CT24" s="613"/>
      <c r="CU24" s="613"/>
      <c r="CV24" s="613"/>
      <c r="CW24" s="613"/>
      <c r="CX24" s="613"/>
      <c r="CY24" s="614"/>
      <c r="CZ24" s="650">
        <v>29.1</v>
      </c>
      <c r="DA24" s="651"/>
      <c r="DB24" s="651"/>
      <c r="DC24" s="652"/>
      <c r="DD24" s="649">
        <v>2252917</v>
      </c>
      <c r="DE24" s="613"/>
      <c r="DF24" s="613"/>
      <c r="DG24" s="613"/>
      <c r="DH24" s="613"/>
      <c r="DI24" s="613"/>
      <c r="DJ24" s="613"/>
      <c r="DK24" s="614"/>
      <c r="DL24" s="649">
        <v>2196284</v>
      </c>
      <c r="DM24" s="613"/>
      <c r="DN24" s="613"/>
      <c r="DO24" s="613"/>
      <c r="DP24" s="613"/>
      <c r="DQ24" s="613"/>
      <c r="DR24" s="613"/>
      <c r="DS24" s="613"/>
      <c r="DT24" s="613"/>
      <c r="DU24" s="613"/>
      <c r="DV24" s="614"/>
      <c r="DW24" s="617">
        <v>48.4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1909599</v>
      </c>
      <c r="S25" s="624"/>
      <c r="T25" s="624"/>
      <c r="U25" s="624"/>
      <c r="V25" s="624"/>
      <c r="W25" s="624"/>
      <c r="X25" s="624"/>
      <c r="Y25" s="625"/>
      <c r="Z25" s="626">
        <v>15.5</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1532001</v>
      </c>
      <c r="CS25" s="655"/>
      <c r="CT25" s="655"/>
      <c r="CU25" s="655"/>
      <c r="CV25" s="655"/>
      <c r="CW25" s="655"/>
      <c r="CX25" s="655"/>
      <c r="CY25" s="656"/>
      <c r="CZ25" s="657">
        <v>14.1</v>
      </c>
      <c r="DA25" s="658"/>
      <c r="DB25" s="658"/>
      <c r="DC25" s="659"/>
      <c r="DD25" s="632">
        <v>1468435</v>
      </c>
      <c r="DE25" s="655"/>
      <c r="DF25" s="655"/>
      <c r="DG25" s="655"/>
      <c r="DH25" s="655"/>
      <c r="DI25" s="655"/>
      <c r="DJ25" s="655"/>
      <c r="DK25" s="656"/>
      <c r="DL25" s="632">
        <v>1412536</v>
      </c>
      <c r="DM25" s="655"/>
      <c r="DN25" s="655"/>
      <c r="DO25" s="655"/>
      <c r="DP25" s="655"/>
      <c r="DQ25" s="655"/>
      <c r="DR25" s="655"/>
      <c r="DS25" s="655"/>
      <c r="DT25" s="655"/>
      <c r="DU25" s="655"/>
      <c r="DV25" s="656"/>
      <c r="DW25" s="628">
        <v>31.1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947178</v>
      </c>
      <c r="CS26" s="624"/>
      <c r="CT26" s="624"/>
      <c r="CU26" s="624"/>
      <c r="CV26" s="624"/>
      <c r="CW26" s="624"/>
      <c r="CX26" s="624"/>
      <c r="CY26" s="625"/>
      <c r="CZ26" s="657">
        <v>8.6999999999999993</v>
      </c>
      <c r="DA26" s="658"/>
      <c r="DB26" s="658"/>
      <c r="DC26" s="659"/>
      <c r="DD26" s="632">
        <v>897934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543951</v>
      </c>
      <c r="S27" s="624"/>
      <c r="T27" s="624"/>
      <c r="U27" s="624"/>
      <c r="V27" s="624"/>
      <c r="W27" s="624"/>
      <c r="X27" s="624"/>
      <c r="Y27" s="625"/>
      <c r="Z27" s="626">
        <v>4.4000000000000004</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2811459</v>
      </c>
      <c r="BH27" s="624"/>
      <c r="BI27" s="624"/>
      <c r="BJ27" s="624"/>
      <c r="BK27" s="624"/>
      <c r="BL27" s="624"/>
      <c r="BM27" s="624"/>
      <c r="BN27" s="625"/>
      <c r="BO27" s="626">
        <v>100</v>
      </c>
      <c r="BP27" s="626"/>
      <c r="BQ27" s="626"/>
      <c r="BR27" s="626"/>
      <c r="BS27" s="632">
        <v>29302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1071854</v>
      </c>
      <c r="CS27" s="655"/>
      <c r="CT27" s="655"/>
      <c r="CU27" s="655"/>
      <c r="CV27" s="655"/>
      <c r="CW27" s="655"/>
      <c r="CX27" s="655"/>
      <c r="CY27" s="656"/>
      <c r="CZ27" s="657">
        <v>9.9</v>
      </c>
      <c r="DA27" s="658"/>
      <c r="DB27" s="658"/>
      <c r="DC27" s="659"/>
      <c r="DD27" s="632">
        <v>295205</v>
      </c>
      <c r="DE27" s="655"/>
      <c r="DF27" s="655"/>
      <c r="DG27" s="655"/>
      <c r="DH27" s="655"/>
      <c r="DI27" s="655"/>
      <c r="DJ27" s="655"/>
      <c r="DK27" s="656"/>
      <c r="DL27" s="632">
        <v>294471</v>
      </c>
      <c r="DM27" s="655"/>
      <c r="DN27" s="655"/>
      <c r="DO27" s="655"/>
      <c r="DP27" s="655"/>
      <c r="DQ27" s="655"/>
      <c r="DR27" s="655"/>
      <c r="DS27" s="655"/>
      <c r="DT27" s="655"/>
      <c r="DU27" s="655"/>
      <c r="DV27" s="656"/>
      <c r="DW27" s="628">
        <v>6.5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201911</v>
      </c>
      <c r="S28" s="624"/>
      <c r="T28" s="624"/>
      <c r="U28" s="624"/>
      <c r="V28" s="624"/>
      <c r="W28" s="624"/>
      <c r="X28" s="624"/>
      <c r="Y28" s="625"/>
      <c r="Z28" s="626">
        <v>1.6</v>
      </c>
      <c r="AA28" s="626"/>
      <c r="AB28" s="626"/>
      <c r="AC28" s="626"/>
      <c r="AD28" s="627">
        <v>88118</v>
      </c>
      <c r="AE28" s="627"/>
      <c r="AF28" s="627"/>
      <c r="AG28" s="627"/>
      <c r="AH28" s="627"/>
      <c r="AI28" s="627"/>
      <c r="AJ28" s="627"/>
      <c r="AK28" s="627"/>
      <c r="AL28" s="628">
        <v>2.1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553519</v>
      </c>
      <c r="CS28" s="624"/>
      <c r="CT28" s="624"/>
      <c r="CU28" s="624"/>
      <c r="CV28" s="624"/>
      <c r="CW28" s="624"/>
      <c r="CX28" s="624"/>
      <c r="CY28" s="625"/>
      <c r="CZ28" s="657">
        <v>5.0999999999999996</v>
      </c>
      <c r="DA28" s="658"/>
      <c r="DB28" s="658"/>
      <c r="DC28" s="659"/>
      <c r="DD28" s="632">
        <v>489277</v>
      </c>
      <c r="DE28" s="624"/>
      <c r="DF28" s="624"/>
      <c r="DG28" s="624"/>
      <c r="DH28" s="624"/>
      <c r="DI28" s="624"/>
      <c r="DJ28" s="624"/>
      <c r="DK28" s="625"/>
      <c r="DL28" s="632">
        <v>489277</v>
      </c>
      <c r="DM28" s="624"/>
      <c r="DN28" s="624"/>
      <c r="DO28" s="624"/>
      <c r="DP28" s="624"/>
      <c r="DQ28" s="624"/>
      <c r="DR28" s="624"/>
      <c r="DS28" s="624"/>
      <c r="DT28" s="624"/>
      <c r="DU28" s="624"/>
      <c r="DV28" s="625"/>
      <c r="DW28" s="628">
        <v>10.8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205587</v>
      </c>
      <c r="S29" s="624"/>
      <c r="T29" s="624"/>
      <c r="U29" s="624"/>
      <c r="V29" s="624"/>
      <c r="W29" s="624"/>
      <c r="X29" s="624"/>
      <c r="Y29" s="625"/>
      <c r="Z29" s="626">
        <v>1.7</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553519</v>
      </c>
      <c r="CS29" s="655"/>
      <c r="CT29" s="655"/>
      <c r="CU29" s="655"/>
      <c r="CV29" s="655"/>
      <c r="CW29" s="655"/>
      <c r="CX29" s="655"/>
      <c r="CY29" s="656"/>
      <c r="CZ29" s="657">
        <v>5.0999999999999996</v>
      </c>
      <c r="DA29" s="658"/>
      <c r="DB29" s="658"/>
      <c r="DC29" s="659"/>
      <c r="DD29" s="632">
        <v>489277</v>
      </c>
      <c r="DE29" s="655"/>
      <c r="DF29" s="655"/>
      <c r="DG29" s="655"/>
      <c r="DH29" s="655"/>
      <c r="DI29" s="655"/>
      <c r="DJ29" s="655"/>
      <c r="DK29" s="656"/>
      <c r="DL29" s="632">
        <v>489277</v>
      </c>
      <c r="DM29" s="655"/>
      <c r="DN29" s="655"/>
      <c r="DO29" s="655"/>
      <c r="DP29" s="655"/>
      <c r="DQ29" s="655"/>
      <c r="DR29" s="655"/>
      <c r="DS29" s="655"/>
      <c r="DT29" s="655"/>
      <c r="DU29" s="655"/>
      <c r="DV29" s="656"/>
      <c r="DW29" s="628">
        <v>10.8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906585</v>
      </c>
      <c r="S30" s="624"/>
      <c r="T30" s="624"/>
      <c r="U30" s="624"/>
      <c r="V30" s="624"/>
      <c r="W30" s="624"/>
      <c r="X30" s="624"/>
      <c r="Y30" s="625"/>
      <c r="Z30" s="626">
        <v>7.4</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98.5</v>
      </c>
      <c r="BH30" s="682"/>
      <c r="BI30" s="682"/>
      <c r="BJ30" s="682"/>
      <c r="BK30" s="682"/>
      <c r="BL30" s="682"/>
      <c r="BM30" s="618">
        <v>91.7</v>
      </c>
      <c r="BN30" s="682"/>
      <c r="BO30" s="682"/>
      <c r="BP30" s="682"/>
      <c r="BQ30" s="683"/>
      <c r="BR30" s="681">
        <v>97.8</v>
      </c>
      <c r="BS30" s="682"/>
      <c r="BT30" s="682"/>
      <c r="BU30" s="682"/>
      <c r="BV30" s="682"/>
      <c r="BW30" s="682"/>
      <c r="BX30" s="618">
        <v>90.5</v>
      </c>
      <c r="BY30" s="682"/>
      <c r="BZ30" s="682"/>
      <c r="CA30" s="682"/>
      <c r="CB30" s="683"/>
      <c r="CD30" s="686"/>
      <c r="CE30" s="687"/>
      <c r="CF30" s="637" t="s">
        <v>291</v>
      </c>
      <c r="CG30" s="638"/>
      <c r="CH30" s="638"/>
      <c r="CI30" s="638"/>
      <c r="CJ30" s="638"/>
      <c r="CK30" s="638"/>
      <c r="CL30" s="638"/>
      <c r="CM30" s="638"/>
      <c r="CN30" s="638"/>
      <c r="CO30" s="638"/>
      <c r="CP30" s="638"/>
      <c r="CQ30" s="639"/>
      <c r="CR30" s="623">
        <v>467802</v>
      </c>
      <c r="CS30" s="624"/>
      <c r="CT30" s="624"/>
      <c r="CU30" s="624"/>
      <c r="CV30" s="624"/>
      <c r="CW30" s="624"/>
      <c r="CX30" s="624"/>
      <c r="CY30" s="625"/>
      <c r="CZ30" s="657">
        <v>4.3</v>
      </c>
      <c r="DA30" s="658"/>
      <c r="DB30" s="658"/>
      <c r="DC30" s="659"/>
      <c r="DD30" s="632">
        <v>421023</v>
      </c>
      <c r="DE30" s="624"/>
      <c r="DF30" s="624"/>
      <c r="DG30" s="624"/>
      <c r="DH30" s="624"/>
      <c r="DI30" s="624"/>
      <c r="DJ30" s="624"/>
      <c r="DK30" s="625"/>
      <c r="DL30" s="632">
        <v>421023</v>
      </c>
      <c r="DM30" s="624"/>
      <c r="DN30" s="624"/>
      <c r="DO30" s="624"/>
      <c r="DP30" s="624"/>
      <c r="DQ30" s="624"/>
      <c r="DR30" s="624"/>
      <c r="DS30" s="624"/>
      <c r="DT30" s="624"/>
      <c r="DU30" s="624"/>
      <c r="DV30" s="625"/>
      <c r="DW30" s="628">
        <v>9.3000000000000007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1071431</v>
      </c>
      <c r="S31" s="624"/>
      <c r="T31" s="624"/>
      <c r="U31" s="624"/>
      <c r="V31" s="624"/>
      <c r="W31" s="624"/>
      <c r="X31" s="624"/>
      <c r="Y31" s="625"/>
      <c r="Z31" s="626">
        <v>8.6999999999999993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93</v>
      </c>
      <c r="BN31" s="679"/>
      <c r="BO31" s="679"/>
      <c r="BP31" s="679"/>
      <c r="BQ31" s="680"/>
      <c r="BR31" s="678">
        <v>96.8</v>
      </c>
      <c r="BS31" s="655"/>
      <c r="BT31" s="655"/>
      <c r="BU31" s="655"/>
      <c r="BV31" s="655"/>
      <c r="BW31" s="655"/>
      <c r="BX31" s="629">
        <v>90.7</v>
      </c>
      <c r="BY31" s="679"/>
      <c r="BZ31" s="679"/>
      <c r="CA31" s="679"/>
      <c r="CB31" s="680"/>
      <c r="CD31" s="686"/>
      <c r="CE31" s="687"/>
      <c r="CF31" s="637" t="s">
        <v>295</v>
      </c>
      <c r="CG31" s="638"/>
      <c r="CH31" s="638"/>
      <c r="CI31" s="638"/>
      <c r="CJ31" s="638"/>
      <c r="CK31" s="638"/>
      <c r="CL31" s="638"/>
      <c r="CM31" s="638"/>
      <c r="CN31" s="638"/>
      <c r="CO31" s="638"/>
      <c r="CP31" s="638"/>
      <c r="CQ31" s="639"/>
      <c r="CR31" s="623">
        <v>85717</v>
      </c>
      <c r="CS31" s="655"/>
      <c r="CT31" s="655"/>
      <c r="CU31" s="655"/>
      <c r="CV31" s="655"/>
      <c r="CW31" s="655"/>
      <c r="CX31" s="655"/>
      <c r="CY31" s="656"/>
      <c r="CZ31" s="657">
        <v>0.8</v>
      </c>
      <c r="DA31" s="658"/>
      <c r="DB31" s="658"/>
      <c r="DC31" s="659"/>
      <c r="DD31" s="632">
        <v>68254</v>
      </c>
      <c r="DE31" s="655"/>
      <c r="DF31" s="655"/>
      <c r="DG31" s="655"/>
      <c r="DH31" s="655"/>
      <c r="DI31" s="655"/>
      <c r="DJ31" s="655"/>
      <c r="DK31" s="656"/>
      <c r="DL31" s="632">
        <v>68254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141539</v>
      </c>
      <c r="S32" s="624"/>
      <c r="T32" s="624"/>
      <c r="U32" s="624"/>
      <c r="V32" s="624"/>
      <c r="W32" s="624"/>
      <c r="X32" s="624"/>
      <c r="Y32" s="625"/>
      <c r="Z32" s="626">
        <v>1.1000000000000001</v>
      </c>
      <c r="AA32" s="626"/>
      <c r="AB32" s="626"/>
      <c r="AC32" s="626"/>
      <c r="AD32" s="627">
        <v>2706</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98.4</v>
      </c>
      <c r="BH32" s="691"/>
      <c r="BI32" s="691"/>
      <c r="BJ32" s="691"/>
      <c r="BK32" s="691"/>
      <c r="BL32" s="691"/>
      <c r="BM32" s="692">
        <v>90.5</v>
      </c>
      <c r="BN32" s="691"/>
      <c r="BO32" s="691"/>
      <c r="BP32" s="691"/>
      <c r="BQ32" s="693"/>
      <c r="BR32" s="690">
        <v>98.1</v>
      </c>
      <c r="BS32" s="691"/>
      <c r="BT32" s="691"/>
      <c r="BU32" s="691"/>
      <c r="BV32" s="691"/>
      <c r="BW32" s="691"/>
      <c r="BX32" s="692">
        <v>89.7</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1521500</v>
      </c>
      <c r="S33" s="624"/>
      <c r="T33" s="624"/>
      <c r="U33" s="624"/>
      <c r="V33" s="624"/>
      <c r="W33" s="624"/>
      <c r="X33" s="624"/>
      <c r="Y33" s="625"/>
      <c r="Z33" s="626">
        <v>12.4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3941665</v>
      </c>
      <c r="CS33" s="655"/>
      <c r="CT33" s="655"/>
      <c r="CU33" s="655"/>
      <c r="CV33" s="655"/>
      <c r="CW33" s="655"/>
      <c r="CX33" s="655"/>
      <c r="CY33" s="656"/>
      <c r="CZ33" s="657">
        <v>36.299999999999997</v>
      </c>
      <c r="DA33" s="658"/>
      <c r="DB33" s="658"/>
      <c r="DC33" s="659"/>
      <c r="DD33" s="632">
        <v>2782208</v>
      </c>
      <c r="DE33" s="655"/>
      <c r="DF33" s="655"/>
      <c r="DG33" s="655"/>
      <c r="DH33" s="655"/>
      <c r="DI33" s="655"/>
      <c r="DJ33" s="655"/>
      <c r="DK33" s="656"/>
      <c r="DL33" s="632">
        <v>1729300</v>
      </c>
      <c r="DM33" s="655"/>
      <c r="DN33" s="655"/>
      <c r="DO33" s="655"/>
      <c r="DP33" s="655"/>
      <c r="DQ33" s="655"/>
      <c r="DR33" s="655"/>
      <c r="DS33" s="655"/>
      <c r="DT33" s="655"/>
      <c r="DU33" s="655"/>
      <c r="DV33" s="656"/>
      <c r="DW33" s="628">
        <v>38.1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1554279</v>
      </c>
      <c r="CS34" s="624"/>
      <c r="CT34" s="624"/>
      <c r="CU34" s="624"/>
      <c r="CV34" s="624"/>
      <c r="CW34" s="624"/>
      <c r="CX34" s="624"/>
      <c r="CY34" s="625"/>
      <c r="CZ34" s="657">
        <v>14.3</v>
      </c>
      <c r="DA34" s="658"/>
      <c r="DB34" s="658"/>
      <c r="DC34" s="659"/>
      <c r="DD34" s="632">
        <v>1076387</v>
      </c>
      <c r="DE34" s="624"/>
      <c r="DF34" s="624"/>
      <c r="DG34" s="624"/>
      <c r="DH34" s="624"/>
      <c r="DI34" s="624"/>
      <c r="DJ34" s="624"/>
      <c r="DK34" s="625"/>
      <c r="DL34" s="632">
        <v>683700</v>
      </c>
      <c r="DM34" s="624"/>
      <c r="DN34" s="624"/>
      <c r="DO34" s="624"/>
      <c r="DP34" s="624"/>
      <c r="DQ34" s="624"/>
      <c r="DR34" s="624"/>
      <c r="DS34" s="624"/>
      <c r="DT34" s="624"/>
      <c r="DU34" s="624"/>
      <c r="DV34" s="625"/>
      <c r="DW34" s="628">
        <v>15.1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408200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1424778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39744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40416</v>
      </c>
      <c r="CS35" s="655"/>
      <c r="CT35" s="655"/>
      <c r="CU35" s="655"/>
      <c r="CV35" s="655"/>
      <c r="CW35" s="655"/>
      <c r="CX35" s="655"/>
      <c r="CY35" s="656"/>
      <c r="CZ35" s="657">
        <v>0.4</v>
      </c>
      <c r="DA35" s="658"/>
      <c r="DB35" s="658"/>
      <c r="DC35" s="659"/>
      <c r="DD35" s="632">
        <v>20643</v>
      </c>
      <c r="DE35" s="655"/>
      <c r="DF35" s="655"/>
      <c r="DG35" s="655"/>
      <c r="DH35" s="655"/>
      <c r="DI35" s="655"/>
      <c r="DJ35" s="655"/>
      <c r="DK35" s="656"/>
      <c r="DL35" s="632">
        <v>20643</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12312566</v>
      </c>
      <c r="S36" s="696"/>
      <c r="T36" s="696"/>
      <c r="U36" s="696"/>
      <c r="V36" s="696"/>
      <c r="W36" s="696"/>
      <c r="X36" s="696"/>
      <c r="Y36" s="697"/>
      <c r="Z36" s="698">
        <v>100</v>
      </c>
      <c r="AA36" s="698"/>
      <c r="AB36" s="698"/>
      <c r="AC36" s="698"/>
      <c r="AD36" s="699">
        <v>4130037</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305243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-179907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706961</v>
      </c>
      <c r="CS36" s="624"/>
      <c r="CT36" s="624"/>
      <c r="CU36" s="624"/>
      <c r="CV36" s="624"/>
      <c r="CW36" s="624"/>
      <c r="CX36" s="624"/>
      <c r="CY36" s="625"/>
      <c r="CZ36" s="657">
        <v>6.5</v>
      </c>
      <c r="DA36" s="658"/>
      <c r="DB36" s="658"/>
      <c r="DC36" s="659"/>
      <c r="DD36" s="632">
        <v>642092</v>
      </c>
      <c r="DE36" s="624"/>
      <c r="DF36" s="624"/>
      <c r="DG36" s="624"/>
      <c r="DH36" s="624"/>
      <c r="DI36" s="624"/>
      <c r="DJ36" s="624"/>
      <c r="DK36" s="625"/>
      <c r="DL36" s="632">
        <v>312034</v>
      </c>
      <c r="DM36" s="624"/>
      <c r="DN36" s="624"/>
      <c r="DO36" s="624"/>
      <c r="DP36" s="624"/>
      <c r="DQ36" s="624"/>
      <c r="DR36" s="624"/>
      <c r="DS36" s="624"/>
      <c r="DT36" s="624"/>
      <c r="DU36" s="624"/>
      <c r="DV36" s="625"/>
      <c r="DW36" s="628">
        <v>6.9</v>
      </c>
      <c r="DX36" s="653"/>
      <c r="DY36" s="653"/>
      <c r="DZ36" s="653"/>
      <c r="EA36" s="653"/>
      <c r="EB36" s="653"/>
      <c r="EC36" s="654"/>
    </row>
    <row r="37" spans="2:133" ht="11.25" customHeight="1">
      <c r="AQ37" s="702" t="s">
        <v>313</v>
      </c>
      <c r="AR37" s="703"/>
      <c r="AS37" s="703"/>
      <c r="AT37" s="703"/>
      <c r="AU37" s="703"/>
      <c r="AV37" s="703"/>
      <c r="AW37" s="703"/>
      <c r="AX37" s="703"/>
      <c r="AY37" s="704"/>
      <c r="AZ37" s="623">
        <v>245660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3288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244571</v>
      </c>
      <c r="CS37" s="655"/>
      <c r="CT37" s="655"/>
      <c r="CU37" s="655"/>
      <c r="CV37" s="655"/>
      <c r="CW37" s="655"/>
      <c r="CX37" s="655"/>
      <c r="CY37" s="656"/>
      <c r="CZ37" s="657">
        <v>2.2999999999999998</v>
      </c>
      <c r="DA37" s="658"/>
      <c r="DB37" s="658"/>
      <c r="DC37" s="659"/>
      <c r="DD37" s="632">
        <v>244571</v>
      </c>
      <c r="DE37" s="655"/>
      <c r="DF37" s="655"/>
      <c r="DG37" s="655"/>
      <c r="DH37" s="655"/>
      <c r="DI37" s="655"/>
      <c r="DJ37" s="655"/>
      <c r="DK37" s="656"/>
      <c r="DL37" s="632">
        <v>223809</v>
      </c>
      <c r="DM37" s="655"/>
      <c r="DN37" s="655"/>
      <c r="DO37" s="655"/>
      <c r="DP37" s="655"/>
      <c r="DQ37" s="655"/>
      <c r="DR37" s="655"/>
      <c r="DS37" s="655"/>
      <c r="DT37" s="655"/>
      <c r="DU37" s="655"/>
      <c r="DV37" s="656"/>
      <c r="DW37" s="628">
        <v>4.9000000000000004</v>
      </c>
      <c r="DX37" s="653"/>
      <c r="DY37" s="653"/>
      <c r="DZ37" s="653"/>
      <c r="EA37" s="653"/>
      <c r="EB37" s="653"/>
      <c r="EC37" s="654"/>
    </row>
    <row r="38" spans="2:133" ht="11.25" customHeight="1">
      <c r="AQ38" s="702" t="s">
        <v>316</v>
      </c>
      <c r="AR38" s="703"/>
      <c r="AS38" s="703"/>
      <c r="AT38" s="703"/>
      <c r="AU38" s="703"/>
      <c r="AV38" s="703"/>
      <c r="AW38" s="703"/>
      <c r="AX38" s="703"/>
      <c r="AY38" s="704"/>
      <c r="AZ38" s="623">
        <v>2596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5912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1411104</v>
      </c>
      <c r="CS38" s="624"/>
      <c r="CT38" s="624"/>
      <c r="CU38" s="624"/>
      <c r="CV38" s="624"/>
      <c r="CW38" s="624"/>
      <c r="CX38" s="624"/>
      <c r="CY38" s="625"/>
      <c r="CZ38" s="657">
        <v>13</v>
      </c>
      <c r="DA38" s="658"/>
      <c r="DB38" s="658"/>
      <c r="DC38" s="659"/>
      <c r="DD38" s="632">
        <v>1040561</v>
      </c>
      <c r="DE38" s="624"/>
      <c r="DF38" s="624"/>
      <c r="DG38" s="624"/>
      <c r="DH38" s="624"/>
      <c r="DI38" s="624"/>
      <c r="DJ38" s="624"/>
      <c r="DK38" s="625"/>
      <c r="DL38" s="632">
        <v>712923</v>
      </c>
      <c r="DM38" s="624"/>
      <c r="DN38" s="624"/>
      <c r="DO38" s="624"/>
      <c r="DP38" s="624"/>
      <c r="DQ38" s="624"/>
      <c r="DR38" s="624"/>
      <c r="DS38" s="624"/>
      <c r="DT38" s="624"/>
      <c r="DU38" s="624"/>
      <c r="DV38" s="625"/>
      <c r="DW38" s="628">
        <v>15.7</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221505</v>
      </c>
      <c r="CS39" s="655"/>
      <c r="CT39" s="655"/>
      <c r="CU39" s="655"/>
      <c r="CV39" s="655"/>
      <c r="CW39" s="655"/>
      <c r="CX39" s="655"/>
      <c r="CY39" s="656"/>
      <c r="CZ39" s="657">
        <v>2</v>
      </c>
      <c r="DA39" s="658"/>
      <c r="DB39" s="658"/>
      <c r="DC39" s="659"/>
      <c r="DD39" s="632">
        <v>2525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354530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7400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516749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3760373</v>
      </c>
      <c r="CS42" s="624"/>
      <c r="CT42" s="624"/>
      <c r="CU42" s="624"/>
      <c r="CV42" s="624"/>
      <c r="CW42" s="624"/>
      <c r="CX42" s="624"/>
      <c r="CY42" s="625"/>
      <c r="CZ42" s="657">
        <v>34.6</v>
      </c>
      <c r="DA42" s="706"/>
      <c r="DB42" s="706"/>
      <c r="DC42" s="707"/>
      <c r="DD42" s="632">
        <v>842659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98627</v>
      </c>
      <c r="CS43" s="655"/>
      <c r="CT43" s="655"/>
      <c r="CU43" s="655"/>
      <c r="CV43" s="655"/>
      <c r="CW43" s="655"/>
      <c r="CX43" s="655"/>
      <c r="CY43" s="656"/>
      <c r="CZ43" s="657">
        <v>0.9</v>
      </c>
      <c r="DA43" s="658"/>
      <c r="DB43" s="658"/>
      <c r="DC43" s="659"/>
      <c r="DD43" s="632">
        <v>98627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3760373</v>
      </c>
      <c r="CS44" s="624"/>
      <c r="CT44" s="624"/>
      <c r="CU44" s="624"/>
      <c r="CV44" s="624"/>
      <c r="CW44" s="624"/>
      <c r="CX44" s="624"/>
      <c r="CY44" s="625"/>
      <c r="CZ44" s="657">
        <v>34.6</v>
      </c>
      <c r="DA44" s="706"/>
      <c r="DB44" s="706"/>
      <c r="DC44" s="707"/>
      <c r="DD44" s="632">
        <v>842659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2268818</v>
      </c>
      <c r="CS45" s="655"/>
      <c r="CT45" s="655"/>
      <c r="CU45" s="655"/>
      <c r="CV45" s="655"/>
      <c r="CW45" s="655"/>
      <c r="CX45" s="655"/>
      <c r="CY45" s="656"/>
      <c r="CZ45" s="657">
        <v>20.9</v>
      </c>
      <c r="DA45" s="658"/>
      <c r="DB45" s="658"/>
      <c r="DC45" s="659"/>
      <c r="DD45" s="632">
        <v>346864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1416420</v>
      </c>
      <c r="CS46" s="624"/>
      <c r="CT46" s="624"/>
      <c r="CU46" s="624"/>
      <c r="CV46" s="624"/>
      <c r="CW46" s="624"/>
      <c r="CX46" s="624"/>
      <c r="CY46" s="625"/>
      <c r="CZ46" s="657">
        <v>13</v>
      </c>
      <c r="DA46" s="706"/>
      <c r="DB46" s="706"/>
      <c r="DC46" s="707"/>
      <c r="DD46" s="632">
        <v>459460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10859412</v>
      </c>
      <c r="CS49" s="691"/>
      <c r="CT49" s="691"/>
      <c r="CU49" s="691"/>
      <c r="CV49" s="691"/>
      <c r="CW49" s="691"/>
      <c r="CX49" s="691"/>
      <c r="CY49" s="718"/>
      <c r="CZ49" s="719">
        <v>100</v>
      </c>
      <c r="DA49" s="720"/>
      <c r="DB49" s="720"/>
      <c r="DC49" s="721"/>
      <c r="DD49" s="722">
        <v>5877784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12265</v>
      </c>
      <c r="R7" s="753"/>
      <c r="S7" s="753"/>
      <c r="T7" s="753"/>
      <c r="U7" s="753"/>
      <c r="V7" s="753">
        <v>10855</v>
      </c>
      <c r="W7" s="753"/>
      <c r="X7" s="753"/>
      <c r="Y7" s="753"/>
      <c r="Z7" s="753"/>
      <c r="AA7" s="753">
        <f>Q7-V7</f>
        <v>1410</v>
      </c>
      <c r="AB7" s="753"/>
      <c r="AC7" s="753"/>
      <c r="AD7" s="753"/>
      <c r="AE7" s="754"/>
      <c r="AF7" s="755">
        <v>432</v>
      </c>
      <c r="AG7" s="756"/>
      <c r="AH7" s="756"/>
      <c r="AI7" s="756"/>
      <c r="AJ7" s="757"/>
      <c r="AK7" s="792"/>
      <c r="AL7" s="793"/>
      <c r="AM7" s="793"/>
      <c r="AN7" s="793"/>
      <c r="AO7" s="793"/>
      <c r="AP7" s="793">
        <v>9218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11</v>
      </c>
      <c r="CI7" s="790"/>
      <c r="CJ7" s="790"/>
      <c r="CK7" s="790"/>
      <c r="CL7" s="791"/>
      <c r="CM7" s="789">
        <v>244</v>
      </c>
      <c r="CN7" s="790"/>
      <c r="CO7" s="790"/>
      <c r="CP7" s="790"/>
      <c r="CQ7" s="791"/>
      <c r="CR7" s="789">
        <v>43</v>
      </c>
      <c r="CS7" s="790"/>
      <c r="CT7" s="790"/>
      <c r="CU7" s="790"/>
      <c r="CV7" s="791"/>
      <c r="CW7" s="789">
        <v>39</v>
      </c>
      <c r="CX7" s="790"/>
      <c r="CY7" s="790"/>
      <c r="CZ7" s="790"/>
      <c r="DA7" s="791"/>
      <c r="DB7" s="789" t="s">
        <v>547</v>
      </c>
      <c r="DC7" s="790"/>
      <c r="DD7" s="790"/>
      <c r="DE7" s="790"/>
      <c r="DF7" s="791"/>
      <c r="DG7" s="789" t="s">
        <v>547</v>
      </c>
      <c r="DH7" s="790"/>
      <c r="DI7" s="790"/>
      <c r="DJ7" s="790"/>
      <c r="DK7" s="791"/>
      <c r="DL7" s="789" t="s">
        <v>547</v>
      </c>
      <c r="DM7" s="790"/>
      <c r="DN7" s="790"/>
      <c r="DO7" s="790"/>
      <c r="DP7" s="791"/>
      <c r="DQ7" s="789" t="s">
        <v>547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49</v>
      </c>
      <c r="R8" s="777"/>
      <c r="S8" s="777"/>
      <c r="T8" s="777"/>
      <c r="U8" s="777"/>
      <c r="V8" s="777">
        <v>9</v>
      </c>
      <c r="W8" s="777"/>
      <c r="X8" s="777"/>
      <c r="Y8" s="777"/>
      <c r="Z8" s="777"/>
      <c r="AA8" s="777">
        <v>40</v>
      </c>
      <c r="AB8" s="777"/>
      <c r="AC8" s="777"/>
      <c r="AD8" s="777"/>
      <c r="AE8" s="778"/>
      <c r="AF8" s="779">
        <v>0</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-19</v>
      </c>
      <c r="CI8" s="800"/>
      <c r="CJ8" s="800"/>
      <c r="CK8" s="800"/>
      <c r="CL8" s="801"/>
      <c r="CM8" s="799">
        <v>52</v>
      </c>
      <c r="CN8" s="800"/>
      <c r="CO8" s="800"/>
      <c r="CP8" s="800"/>
      <c r="CQ8" s="801"/>
      <c r="CR8" s="799">
        <v>5</v>
      </c>
      <c r="CS8" s="800"/>
      <c r="CT8" s="800"/>
      <c r="CU8" s="800"/>
      <c r="CV8" s="801"/>
      <c r="CW8" s="799" t="s">
        <v>547</v>
      </c>
      <c r="CX8" s="800"/>
      <c r="CY8" s="800"/>
      <c r="CZ8" s="800"/>
      <c r="DA8" s="801"/>
      <c r="DB8" s="799" t="s">
        <v>547</v>
      </c>
      <c r="DC8" s="800"/>
      <c r="DD8" s="800"/>
      <c r="DE8" s="800"/>
      <c r="DF8" s="801"/>
      <c r="DG8" s="799" t="s">
        <v>547</v>
      </c>
      <c r="DH8" s="800"/>
      <c r="DI8" s="800"/>
      <c r="DJ8" s="800"/>
      <c r="DK8" s="801"/>
      <c r="DL8" s="799" t="s">
        <v>547</v>
      </c>
      <c r="DM8" s="800"/>
      <c r="DN8" s="800"/>
      <c r="DO8" s="800"/>
      <c r="DP8" s="801"/>
      <c r="DQ8" s="799" t="s">
        <v>547</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10</v>
      </c>
      <c r="R9" s="777"/>
      <c r="S9" s="777"/>
      <c r="T9" s="777"/>
      <c r="U9" s="777"/>
      <c r="V9" s="777">
        <v>7</v>
      </c>
      <c r="W9" s="777"/>
      <c r="X9" s="777"/>
      <c r="Y9" s="777"/>
      <c r="Z9" s="777"/>
      <c r="AA9" s="777">
        <v>3</v>
      </c>
      <c r="AB9" s="777"/>
      <c r="AC9" s="777"/>
      <c r="AD9" s="777"/>
      <c r="AE9" s="778"/>
      <c r="AF9" s="779">
        <v>3</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12322</v>
      </c>
      <c r="R23" s="812"/>
      <c r="S23" s="812"/>
      <c r="T23" s="812"/>
      <c r="U23" s="812"/>
      <c r="V23" s="812">
        <v>10869</v>
      </c>
      <c r="W23" s="812"/>
      <c r="X23" s="812"/>
      <c r="Y23" s="812"/>
      <c r="Z23" s="812"/>
      <c r="AA23" s="812">
        <v>1453</v>
      </c>
      <c r="AB23" s="812"/>
      <c r="AC23" s="812"/>
      <c r="AD23" s="812"/>
      <c r="AE23" s="813"/>
      <c r="AF23" s="814">
        <v>435</v>
      </c>
      <c r="AG23" s="812"/>
      <c r="AH23" s="812"/>
      <c r="AI23" s="812"/>
      <c r="AJ23" s="815"/>
      <c r="AK23" s="816"/>
      <c r="AL23" s="817"/>
      <c r="AM23" s="817"/>
      <c r="AN23" s="817"/>
      <c r="AO23" s="817"/>
      <c r="AP23" s="812">
        <v>9218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2790</v>
      </c>
      <c r="R28" s="841"/>
      <c r="S28" s="841"/>
      <c r="T28" s="841"/>
      <c r="U28" s="841"/>
      <c r="V28" s="841">
        <v>2750</v>
      </c>
      <c r="W28" s="841"/>
      <c r="X28" s="841"/>
      <c r="Y28" s="841"/>
      <c r="Z28" s="841"/>
      <c r="AA28" s="841">
        <v>40</v>
      </c>
      <c r="AB28" s="841"/>
      <c r="AC28" s="841"/>
      <c r="AD28" s="841"/>
      <c r="AE28" s="842"/>
      <c r="AF28" s="843">
        <v>40</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1760</v>
      </c>
      <c r="R29" s="777"/>
      <c r="S29" s="777"/>
      <c r="T29" s="777"/>
      <c r="U29" s="777"/>
      <c r="V29" s="777">
        <v>1679</v>
      </c>
      <c r="W29" s="777"/>
      <c r="X29" s="777"/>
      <c r="Y29" s="777"/>
      <c r="Z29" s="777"/>
      <c r="AA29" s="777">
        <v>80</v>
      </c>
      <c r="AB29" s="777"/>
      <c r="AC29" s="777"/>
      <c r="AD29" s="777"/>
      <c r="AE29" s="778"/>
      <c r="AF29" s="779">
        <v>80</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166</v>
      </c>
      <c r="R30" s="777"/>
      <c r="S30" s="777"/>
      <c r="T30" s="777"/>
      <c r="U30" s="777"/>
      <c r="V30" s="777">
        <v>166</v>
      </c>
      <c r="W30" s="777"/>
      <c r="X30" s="777"/>
      <c r="Y30" s="777"/>
      <c r="Z30" s="777"/>
      <c r="AA30" s="777">
        <v>1</v>
      </c>
      <c r="AB30" s="777"/>
      <c r="AC30" s="777"/>
      <c r="AD30" s="777"/>
      <c r="AE30" s="778"/>
      <c r="AF30" s="779">
        <v>1</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516</v>
      </c>
      <c r="R31" s="777"/>
      <c r="S31" s="777"/>
      <c r="T31" s="777"/>
      <c r="U31" s="777"/>
      <c r="V31" s="777">
        <v>478</v>
      </c>
      <c r="W31" s="777"/>
      <c r="X31" s="777"/>
      <c r="Y31" s="777"/>
      <c r="Z31" s="777"/>
      <c r="AA31" s="777">
        <v>38</v>
      </c>
      <c r="AB31" s="777"/>
      <c r="AC31" s="777"/>
      <c r="AD31" s="777"/>
      <c r="AE31" s="778"/>
      <c r="AF31" s="779">
        <v>367</v>
      </c>
      <c r="AG31" s="780"/>
      <c r="AH31" s="780"/>
      <c r="AI31" s="780"/>
      <c r="AJ31" s="781"/>
      <c r="AK31" s="848"/>
      <c r="AL31" s="849"/>
      <c r="AM31" s="849"/>
      <c r="AN31" s="849"/>
      <c r="AO31" s="849"/>
      <c r="AP31" s="849">
        <v>271</v>
      </c>
      <c r="AQ31" s="849"/>
      <c r="AR31" s="849"/>
      <c r="AS31" s="849"/>
      <c r="AT31" s="849"/>
      <c r="AU31" s="849"/>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368</v>
      </c>
      <c r="R32" s="777"/>
      <c r="S32" s="777"/>
      <c r="T32" s="777"/>
      <c r="U32" s="777"/>
      <c r="V32" s="777">
        <v>365</v>
      </c>
      <c r="W32" s="777"/>
      <c r="X32" s="777"/>
      <c r="Y32" s="777"/>
      <c r="Z32" s="777"/>
      <c r="AA32" s="777">
        <v>3</v>
      </c>
      <c r="AB32" s="777"/>
      <c r="AC32" s="777"/>
      <c r="AD32" s="777"/>
      <c r="AE32" s="778"/>
      <c r="AF32" s="779">
        <v>3</v>
      </c>
      <c r="AG32" s="780"/>
      <c r="AH32" s="780"/>
      <c r="AI32" s="780"/>
      <c r="AJ32" s="781"/>
      <c r="AK32" s="848"/>
      <c r="AL32" s="849"/>
      <c r="AM32" s="849"/>
      <c r="AN32" s="849"/>
      <c r="AO32" s="849"/>
      <c r="AP32" s="849">
        <v>45</v>
      </c>
      <c r="AQ32" s="849"/>
      <c r="AR32" s="849"/>
      <c r="AS32" s="849"/>
      <c r="AT32" s="849"/>
      <c r="AU32" s="849">
        <v>22</v>
      </c>
      <c r="AV32" s="849"/>
      <c r="AW32" s="849"/>
      <c r="AX32" s="849"/>
      <c r="AY32" s="849"/>
      <c r="AZ32" s="850"/>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775</v>
      </c>
      <c r="R33" s="777"/>
      <c r="S33" s="777"/>
      <c r="T33" s="777"/>
      <c r="U33" s="777"/>
      <c r="V33" s="777">
        <v>746</v>
      </c>
      <c r="W33" s="777"/>
      <c r="X33" s="777"/>
      <c r="Y33" s="777"/>
      <c r="Z33" s="777"/>
      <c r="AA33" s="777">
        <v>29</v>
      </c>
      <c r="AB33" s="777"/>
      <c r="AC33" s="777"/>
      <c r="AD33" s="777"/>
      <c r="AE33" s="778"/>
      <c r="AF33" s="779">
        <v>18</v>
      </c>
      <c r="AG33" s="780"/>
      <c r="AH33" s="780"/>
      <c r="AI33" s="780"/>
      <c r="AJ33" s="781"/>
      <c r="AK33" s="848"/>
      <c r="AL33" s="849"/>
      <c r="AM33" s="849"/>
      <c r="AN33" s="849"/>
      <c r="AO33" s="849"/>
      <c r="AP33" s="849">
        <v>3285</v>
      </c>
      <c r="AQ33" s="849"/>
      <c r="AR33" s="849"/>
      <c r="AS33" s="849"/>
      <c r="AT33" s="849"/>
      <c r="AU33" s="849">
        <v>2720</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509</v>
      </c>
      <c r="AG63" s="860"/>
      <c r="AH63" s="860"/>
      <c r="AI63" s="860"/>
      <c r="AJ63" s="861"/>
      <c r="AK63" s="862"/>
      <c r="AL63" s="857"/>
      <c r="AM63" s="857"/>
      <c r="AN63" s="857"/>
      <c r="AO63" s="857"/>
      <c r="AP63" s="860">
        <v>3601</v>
      </c>
      <c r="AQ63" s="860"/>
      <c r="AR63" s="860"/>
      <c r="AS63" s="860"/>
      <c r="AT63" s="860"/>
      <c r="AU63" s="860">
        <v>2742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thickBot="1">
      <c r="A68" s="209">
        <v>1</v>
      </c>
      <c r="B68" s="887" t="s">
        <v>540</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547</v>
      </c>
      <c r="AQ68" s="884"/>
      <c r="AR68" s="884"/>
      <c r="AS68" s="884"/>
      <c r="AT68" s="884"/>
      <c r="AU68" s="884" t="s">
        <v>547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thickTop="1">
      <c r="A69" s="212">
        <v>2</v>
      </c>
      <c r="B69" s="887" t="s">
        <v>541</v>
      </c>
      <c r="C69" s="888"/>
      <c r="D69" s="888"/>
      <c r="E69" s="888"/>
      <c r="F69" s="888"/>
      <c r="G69" s="888"/>
      <c r="H69" s="888"/>
      <c r="I69" s="888"/>
      <c r="J69" s="888"/>
      <c r="K69" s="888"/>
      <c r="L69" s="888"/>
      <c r="M69" s="888"/>
      <c r="N69" s="888"/>
      <c r="O69" s="888"/>
      <c r="P69" s="889"/>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547</v>
      </c>
      <c r="AQ69" s="849"/>
      <c r="AR69" s="849"/>
      <c r="AS69" s="849"/>
      <c r="AT69" s="849"/>
      <c r="AU69" s="849" t="s">
        <v>547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547</v>
      </c>
      <c r="AL70" s="849"/>
      <c r="AM70" s="849"/>
      <c r="AN70" s="849"/>
      <c r="AO70" s="849"/>
      <c r="AP70" s="849" t="s">
        <v>547</v>
      </c>
      <c r="AQ70" s="849"/>
      <c r="AR70" s="849"/>
      <c r="AS70" s="849"/>
      <c r="AT70" s="849"/>
      <c r="AU70" s="849" t="s">
        <v>547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547</v>
      </c>
      <c r="AL71" s="849"/>
      <c r="AM71" s="849"/>
      <c r="AN71" s="849"/>
      <c r="AO71" s="849"/>
      <c r="AP71" s="849" t="s">
        <v>547</v>
      </c>
      <c r="AQ71" s="849"/>
      <c r="AR71" s="849"/>
      <c r="AS71" s="849"/>
      <c r="AT71" s="849"/>
      <c r="AU71" s="849" t="s">
        <v>547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547</v>
      </c>
      <c r="AQ72" s="849"/>
      <c r="AR72" s="849"/>
      <c r="AS72" s="849"/>
      <c r="AT72" s="849"/>
      <c r="AU72" s="849" t="s">
        <v>547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728</v>
      </c>
      <c r="R73" s="849"/>
      <c r="S73" s="849"/>
      <c r="T73" s="849"/>
      <c r="U73" s="849"/>
      <c r="V73" s="849">
        <v>674</v>
      </c>
      <c r="W73" s="849"/>
      <c r="X73" s="849"/>
      <c r="Y73" s="849"/>
      <c r="Z73" s="849"/>
      <c r="AA73" s="849">
        <v>53</v>
      </c>
      <c r="AB73" s="849"/>
      <c r="AC73" s="849"/>
      <c r="AD73" s="849"/>
      <c r="AE73" s="849"/>
      <c r="AF73" s="849">
        <v>53</v>
      </c>
      <c r="AG73" s="849"/>
      <c r="AH73" s="849"/>
      <c r="AI73" s="849"/>
      <c r="AJ73" s="849"/>
      <c r="AK73" s="849" t="s">
        <v>547</v>
      </c>
      <c r="AL73" s="849"/>
      <c r="AM73" s="849"/>
      <c r="AN73" s="849"/>
      <c r="AO73" s="849"/>
      <c r="AP73" s="849">
        <v>160</v>
      </c>
      <c r="AQ73" s="849"/>
      <c r="AR73" s="849"/>
      <c r="AS73" s="849"/>
      <c r="AT73" s="849"/>
      <c r="AU73" s="849">
        <v>63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342</v>
      </c>
      <c r="R74" s="849"/>
      <c r="S74" s="849"/>
      <c r="T74" s="849"/>
      <c r="U74" s="849"/>
      <c r="V74" s="849">
        <v>336</v>
      </c>
      <c r="W74" s="849"/>
      <c r="X74" s="849"/>
      <c r="Y74" s="849"/>
      <c r="Z74" s="849"/>
      <c r="AA74" s="849">
        <v>6</v>
      </c>
      <c r="AB74" s="849"/>
      <c r="AC74" s="849"/>
      <c r="AD74" s="849"/>
      <c r="AE74" s="849"/>
      <c r="AF74" s="849">
        <v>6</v>
      </c>
      <c r="AG74" s="849"/>
      <c r="AH74" s="849"/>
      <c r="AI74" s="849"/>
      <c r="AJ74" s="849"/>
      <c r="AK74" s="849" t="s">
        <v>547</v>
      </c>
      <c r="AL74" s="849"/>
      <c r="AM74" s="849"/>
      <c r="AN74" s="849"/>
      <c r="AO74" s="849"/>
      <c r="AP74" s="849" t="s">
        <v>547</v>
      </c>
      <c r="AQ74" s="849"/>
      <c r="AR74" s="849"/>
      <c r="AS74" s="849"/>
      <c r="AT74" s="849"/>
      <c r="AU74" s="849" t="s">
        <v>547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5153</v>
      </c>
      <c r="AG88" s="860"/>
      <c r="AH88" s="860"/>
      <c r="AI88" s="860"/>
      <c r="AJ88" s="860"/>
      <c r="AK88" s="857"/>
      <c r="AL88" s="857"/>
      <c r="AM88" s="857"/>
      <c r="AN88" s="857"/>
      <c r="AO88" s="857"/>
      <c r="AP88" s="860">
        <v>160</v>
      </c>
      <c r="AQ88" s="860"/>
      <c r="AR88" s="860"/>
      <c r="AS88" s="860"/>
      <c r="AT88" s="860"/>
      <c r="AU88" s="860">
        <v>63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48</v>
      </c>
      <c r="CS102" s="868"/>
      <c r="CT102" s="868"/>
      <c r="CU102" s="868"/>
      <c r="CV102" s="911"/>
      <c r="CW102" s="910">
        <v>39</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285</v>
      </c>
      <c r="AG109" s="913"/>
      <c r="AH109" s="913"/>
      <c r="AI109" s="913"/>
      <c r="AJ109" s="914"/>
      <c r="AK109" s="912" t="s">
        <v>284</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285</v>
      </c>
      <c r="BW109" s="913"/>
      <c r="BX109" s="913"/>
      <c r="BY109" s="913"/>
      <c r="BZ109" s="914"/>
      <c r="CA109" s="912" t="s">
        <v>284</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285</v>
      </c>
      <c r="DM109" s="913"/>
      <c r="DN109" s="913"/>
      <c r="DO109" s="913"/>
      <c r="DP109" s="914"/>
      <c r="DQ109" s="912" t="s">
        <v>284</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642698</v>
      </c>
      <c r="AB110" s="920"/>
      <c r="AC110" s="920"/>
      <c r="AD110" s="920"/>
      <c r="AE110" s="921"/>
      <c r="AF110" s="922">
        <v>569851</v>
      </c>
      <c r="AG110" s="920"/>
      <c r="AH110" s="920"/>
      <c r="AI110" s="920"/>
      <c r="AJ110" s="921"/>
      <c r="AK110" s="922">
        <v>553419</v>
      </c>
      <c r="AL110" s="920"/>
      <c r="AM110" s="920"/>
      <c r="AN110" s="920"/>
      <c r="AO110" s="921"/>
      <c r="AP110" s="923">
        <v>14.6</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7016554</v>
      </c>
      <c r="BR110" s="957"/>
      <c r="BS110" s="957"/>
      <c r="BT110" s="957"/>
      <c r="BU110" s="957"/>
      <c r="BV110" s="957">
        <v>8164738</v>
      </c>
      <c r="BW110" s="957"/>
      <c r="BX110" s="957"/>
      <c r="BY110" s="957"/>
      <c r="BZ110" s="957"/>
      <c r="CA110" s="957">
        <v>9218436</v>
      </c>
      <c r="CB110" s="957"/>
      <c r="CC110" s="957"/>
      <c r="CD110" s="957"/>
      <c r="CE110" s="957"/>
      <c r="CF110" s="971">
        <v>243.8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32234</v>
      </c>
      <c r="BR111" s="950"/>
      <c r="BS111" s="950"/>
      <c r="BT111" s="950"/>
      <c r="BU111" s="950"/>
      <c r="BV111" s="950">
        <v>32234</v>
      </c>
      <c r="BW111" s="950"/>
      <c r="BX111" s="950"/>
      <c r="BY111" s="950"/>
      <c r="BZ111" s="950"/>
      <c r="CA111" s="950">
        <v>20946</v>
      </c>
      <c r="CB111" s="950"/>
      <c r="CC111" s="950"/>
      <c r="CD111" s="950"/>
      <c r="CE111" s="950"/>
      <c r="CF111" s="944">
        <v>0.6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2846049</v>
      </c>
      <c r="BR112" s="950"/>
      <c r="BS112" s="950"/>
      <c r="BT112" s="950"/>
      <c r="BU112" s="950"/>
      <c r="BV112" s="950">
        <v>2771786</v>
      </c>
      <c r="BW112" s="950"/>
      <c r="BX112" s="950"/>
      <c r="BY112" s="950"/>
      <c r="BZ112" s="950"/>
      <c r="CA112" s="950">
        <v>2742733</v>
      </c>
      <c r="CB112" s="950"/>
      <c r="CC112" s="950"/>
      <c r="CD112" s="950"/>
      <c r="CE112" s="950"/>
      <c r="CF112" s="944">
        <v>72.5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229358</v>
      </c>
      <c r="AB113" s="964"/>
      <c r="AC113" s="964"/>
      <c r="AD113" s="964"/>
      <c r="AE113" s="965"/>
      <c r="AF113" s="966">
        <v>243253</v>
      </c>
      <c r="AG113" s="964"/>
      <c r="AH113" s="964"/>
      <c r="AI113" s="964"/>
      <c r="AJ113" s="965"/>
      <c r="AK113" s="966">
        <v>225720</v>
      </c>
      <c r="AL113" s="964"/>
      <c r="AM113" s="964"/>
      <c r="AN113" s="964"/>
      <c r="AO113" s="965"/>
      <c r="AP113" s="967">
        <v>6</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95913</v>
      </c>
      <c r="BR113" s="950"/>
      <c r="BS113" s="950"/>
      <c r="BT113" s="950"/>
      <c r="BU113" s="950"/>
      <c r="BV113" s="950">
        <v>79815</v>
      </c>
      <c r="BW113" s="950"/>
      <c r="BX113" s="950"/>
      <c r="BY113" s="950"/>
      <c r="BZ113" s="950"/>
      <c r="CA113" s="950">
        <v>63315</v>
      </c>
      <c r="CB113" s="950"/>
      <c r="CC113" s="950"/>
      <c r="CD113" s="950"/>
      <c r="CE113" s="950"/>
      <c r="CF113" s="944">
        <v>1.7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15829</v>
      </c>
      <c r="AB114" s="989"/>
      <c r="AC114" s="989"/>
      <c r="AD114" s="989"/>
      <c r="AE114" s="990"/>
      <c r="AF114" s="991">
        <v>16860</v>
      </c>
      <c r="AG114" s="989"/>
      <c r="AH114" s="989"/>
      <c r="AI114" s="989"/>
      <c r="AJ114" s="990"/>
      <c r="AK114" s="991">
        <v>15446</v>
      </c>
      <c r="AL114" s="989"/>
      <c r="AM114" s="989"/>
      <c r="AN114" s="989"/>
      <c r="AO114" s="990"/>
      <c r="AP114" s="992">
        <v>0.4</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2073046</v>
      </c>
      <c r="BR114" s="950"/>
      <c r="BS114" s="950"/>
      <c r="BT114" s="950"/>
      <c r="BU114" s="950"/>
      <c r="BV114" s="950">
        <v>2246606</v>
      </c>
      <c r="BW114" s="950"/>
      <c r="BX114" s="950"/>
      <c r="BY114" s="950"/>
      <c r="BZ114" s="950"/>
      <c r="CA114" s="950">
        <v>1887705</v>
      </c>
      <c r="CB114" s="950"/>
      <c r="CC114" s="950"/>
      <c r="CD114" s="950"/>
      <c r="CE114" s="950"/>
      <c r="CF114" s="944">
        <v>49.9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411</v>
      </c>
      <c r="AB115" s="964"/>
      <c r="AC115" s="964"/>
      <c r="AD115" s="964"/>
      <c r="AE115" s="965"/>
      <c r="AF115" s="966" t="s">
        <v>411</v>
      </c>
      <c r="AG115" s="964"/>
      <c r="AH115" s="964"/>
      <c r="AI115" s="964"/>
      <c r="AJ115" s="965"/>
      <c r="AK115" s="966" t="s">
        <v>411</v>
      </c>
      <c r="AL115" s="964"/>
      <c r="AM115" s="964"/>
      <c r="AN115" s="964"/>
      <c r="AO115" s="965"/>
      <c r="AP115" s="967" t="s">
        <v>411</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v>1461</v>
      </c>
      <c r="CB115" s="950"/>
      <c r="CC115" s="950"/>
      <c r="CD115" s="950"/>
      <c r="CE115" s="950"/>
      <c r="CF115" s="944">
        <v>0</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32234</v>
      </c>
      <c r="DH115" s="989"/>
      <c r="DI115" s="989"/>
      <c r="DJ115" s="989"/>
      <c r="DK115" s="990"/>
      <c r="DL115" s="991">
        <v>32234</v>
      </c>
      <c r="DM115" s="989"/>
      <c r="DN115" s="989"/>
      <c r="DO115" s="989"/>
      <c r="DP115" s="990"/>
      <c r="DQ115" s="991">
        <v>20946</v>
      </c>
      <c r="DR115" s="989"/>
      <c r="DS115" s="989"/>
      <c r="DT115" s="989"/>
      <c r="DU115" s="990"/>
      <c r="DV115" s="992">
        <v>0.6</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887885</v>
      </c>
      <c r="AB117" s="996"/>
      <c r="AC117" s="996"/>
      <c r="AD117" s="996"/>
      <c r="AE117" s="997"/>
      <c r="AF117" s="995">
        <v>829964</v>
      </c>
      <c r="AG117" s="996"/>
      <c r="AH117" s="996"/>
      <c r="AI117" s="996"/>
      <c r="AJ117" s="997"/>
      <c r="AK117" s="995">
        <v>794585</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285</v>
      </c>
      <c r="AG118" s="913"/>
      <c r="AH118" s="913"/>
      <c r="AI118" s="913"/>
      <c r="AJ118" s="914"/>
      <c r="AK118" s="912" t="s">
        <v>284</v>
      </c>
      <c r="AL118" s="913"/>
      <c r="AM118" s="913"/>
      <c r="AN118" s="913"/>
      <c r="AO118" s="914"/>
      <c r="AP118" s="1020" t="s">
        <v>401</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12063796</v>
      </c>
      <c r="BR118" s="1016"/>
      <c r="BS118" s="1016"/>
      <c r="BT118" s="1016"/>
      <c r="BU118" s="1016"/>
      <c r="BV118" s="1016">
        <v>13295179</v>
      </c>
      <c r="BW118" s="1016"/>
      <c r="BX118" s="1016"/>
      <c r="BY118" s="1016"/>
      <c r="BZ118" s="1016"/>
      <c r="CA118" s="1016">
        <v>13934596</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1378489</v>
      </c>
      <c r="BR119" s="957"/>
      <c r="BS119" s="957"/>
      <c r="BT119" s="957"/>
      <c r="BU119" s="957"/>
      <c r="BV119" s="957">
        <v>1184552</v>
      </c>
      <c r="BW119" s="957"/>
      <c r="BX119" s="957"/>
      <c r="BY119" s="957"/>
      <c r="BZ119" s="957"/>
      <c r="CA119" s="957">
        <v>1202222</v>
      </c>
      <c r="CB119" s="957"/>
      <c r="CC119" s="957"/>
      <c r="CD119" s="957"/>
      <c r="CE119" s="957"/>
      <c r="CF119" s="971">
        <v>31.8</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2958897</v>
      </c>
      <c r="BR120" s="950"/>
      <c r="BS120" s="950"/>
      <c r="BT120" s="950"/>
      <c r="BU120" s="950"/>
      <c r="BV120" s="950">
        <v>2791446</v>
      </c>
      <c r="BW120" s="950"/>
      <c r="BX120" s="950"/>
      <c r="BY120" s="950"/>
      <c r="BZ120" s="950"/>
      <c r="CA120" s="950">
        <v>2494817</v>
      </c>
      <c r="CB120" s="950"/>
      <c r="CC120" s="950"/>
      <c r="CD120" s="950"/>
      <c r="CE120" s="950"/>
      <c r="CF120" s="944">
        <v>66</v>
      </c>
      <c r="CG120" s="945"/>
      <c r="CH120" s="945"/>
      <c r="CI120" s="945"/>
      <c r="CJ120" s="945"/>
      <c r="CK120" s="1043" t="s">
        <v>437</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2846049</v>
      </c>
      <c r="DH120" s="957"/>
      <c r="DI120" s="957"/>
      <c r="DJ120" s="957"/>
      <c r="DK120" s="957"/>
      <c r="DL120" s="957">
        <v>2771786</v>
      </c>
      <c r="DM120" s="957"/>
      <c r="DN120" s="957"/>
      <c r="DO120" s="957"/>
      <c r="DP120" s="957"/>
      <c r="DQ120" s="957">
        <v>2720333</v>
      </c>
      <c r="DR120" s="957"/>
      <c r="DS120" s="957"/>
      <c r="DT120" s="957"/>
      <c r="DU120" s="957"/>
      <c r="DV120" s="958">
        <v>71.900000000000006</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6300214</v>
      </c>
      <c r="BR121" s="1016"/>
      <c r="BS121" s="1016"/>
      <c r="BT121" s="1016"/>
      <c r="BU121" s="1016"/>
      <c r="BV121" s="1016">
        <v>6883677</v>
      </c>
      <c r="BW121" s="1016"/>
      <c r="BX121" s="1016"/>
      <c r="BY121" s="1016"/>
      <c r="BZ121" s="1016"/>
      <c r="CA121" s="1016">
        <v>7148635</v>
      </c>
      <c r="CB121" s="1016"/>
      <c r="CC121" s="1016"/>
      <c r="CD121" s="1016"/>
      <c r="CE121" s="1016"/>
      <c r="CF121" s="1054">
        <v>189.1</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v>22400</v>
      </c>
      <c r="DR121" s="950"/>
      <c r="DS121" s="950"/>
      <c r="DT121" s="950"/>
      <c r="DU121" s="950"/>
      <c r="DV121" s="951">
        <v>0.6</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10637600</v>
      </c>
      <c r="BR122" s="1065"/>
      <c r="BS122" s="1065"/>
      <c r="BT122" s="1065"/>
      <c r="BU122" s="1065"/>
      <c r="BV122" s="1065">
        <v>10859675</v>
      </c>
      <c r="BW122" s="1065"/>
      <c r="BX122" s="1065"/>
      <c r="BY122" s="1065"/>
      <c r="BZ122" s="1065"/>
      <c r="CA122" s="1065">
        <v>10845674</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442</v>
      </c>
      <c r="DH122" s="950"/>
      <c r="DI122" s="950"/>
      <c r="DJ122" s="950"/>
      <c r="DK122" s="950"/>
      <c r="DL122" s="950" t="s">
        <v>442</v>
      </c>
      <c r="DM122" s="950"/>
      <c r="DN122" s="950"/>
      <c r="DO122" s="950"/>
      <c r="DP122" s="950"/>
      <c r="DQ122" s="950" t="s">
        <v>442</v>
      </c>
      <c r="DR122" s="950"/>
      <c r="DS122" s="950"/>
      <c r="DT122" s="950"/>
      <c r="DU122" s="950"/>
      <c r="DV122" s="951" t="s">
        <v>442</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442</v>
      </c>
      <c r="AB123" s="989"/>
      <c r="AC123" s="989"/>
      <c r="AD123" s="989"/>
      <c r="AE123" s="990"/>
      <c r="AF123" s="991" t="s">
        <v>442</v>
      </c>
      <c r="AG123" s="989"/>
      <c r="AH123" s="989"/>
      <c r="AI123" s="989"/>
      <c r="AJ123" s="990"/>
      <c r="AK123" s="991" t="s">
        <v>442</v>
      </c>
      <c r="AL123" s="989"/>
      <c r="AM123" s="989"/>
      <c r="AN123" s="989"/>
      <c r="AO123" s="990"/>
      <c r="AP123" s="992" t="s">
        <v>442</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38.299999999999997</v>
      </c>
      <c r="BR123" s="1057"/>
      <c r="BS123" s="1057"/>
      <c r="BT123" s="1057"/>
      <c r="BU123" s="1057"/>
      <c r="BV123" s="1057">
        <v>66.099999999999994</v>
      </c>
      <c r="BW123" s="1057"/>
      <c r="BX123" s="1057"/>
      <c r="BY123" s="1057"/>
      <c r="BZ123" s="1057"/>
      <c r="CA123" s="1057">
        <v>81.599999999999994</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t="s">
        <v>442</v>
      </c>
      <c r="DM123" s="989"/>
      <c r="DN123" s="989"/>
      <c r="DO123" s="989"/>
      <c r="DP123" s="990"/>
      <c r="DQ123" s="991" t="s">
        <v>442</v>
      </c>
      <c r="DR123" s="989"/>
      <c r="DS123" s="989"/>
      <c r="DT123" s="989"/>
      <c r="DU123" s="990"/>
      <c r="DV123" s="992" t="s">
        <v>442</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454</v>
      </c>
      <c r="AY127" s="917"/>
      <c r="AZ127" s="917"/>
      <c r="BA127" s="917"/>
      <c r="BB127" s="917"/>
      <c r="BC127" s="917"/>
      <c r="BD127" s="917"/>
      <c r="BE127" s="918"/>
      <c r="BF127" s="1071" t="s">
        <v>442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108</v>
      </c>
      <c r="DM127" s="1078"/>
      <c r="DN127" s="1078"/>
      <c r="DO127" s="1078"/>
      <c r="DP127" s="1078"/>
      <c r="DQ127" s="1078">
        <v>1461</v>
      </c>
      <c r="DR127" s="1078"/>
      <c r="DS127" s="1078"/>
      <c r="DT127" s="1078"/>
      <c r="DU127" s="1078"/>
      <c r="DV127" s="1079">
        <v>0</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199360</v>
      </c>
      <c r="AB128" s="1120"/>
      <c r="AC128" s="1120"/>
      <c r="AD128" s="1120"/>
      <c r="AE128" s="1121"/>
      <c r="AF128" s="1122">
        <v>171386</v>
      </c>
      <c r="AG128" s="1120"/>
      <c r="AH128" s="1120"/>
      <c r="AI128" s="1120"/>
      <c r="AJ128" s="1121"/>
      <c r="AK128" s="1122">
        <v>141759</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4213432</v>
      </c>
      <c r="AB129" s="989"/>
      <c r="AC129" s="989"/>
      <c r="AD129" s="989"/>
      <c r="AE129" s="990"/>
      <c r="AF129" s="991">
        <v>4209773</v>
      </c>
      <c r="AG129" s="989"/>
      <c r="AH129" s="989"/>
      <c r="AI129" s="989"/>
      <c r="AJ129" s="990"/>
      <c r="AK129" s="991">
        <v>4295902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4.0999999999999996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497732</v>
      </c>
      <c r="AB130" s="989"/>
      <c r="AC130" s="989"/>
      <c r="AD130" s="989"/>
      <c r="AE130" s="990"/>
      <c r="AF130" s="991">
        <v>528096</v>
      </c>
      <c r="AG130" s="989"/>
      <c r="AH130" s="989"/>
      <c r="AI130" s="989"/>
      <c r="AJ130" s="990"/>
      <c r="AK130" s="991">
        <v>515029</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81.599999999999994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3715700</v>
      </c>
      <c r="AB131" s="1028"/>
      <c r="AC131" s="1028"/>
      <c r="AD131" s="1028"/>
      <c r="AE131" s="1029"/>
      <c r="AF131" s="1030">
        <v>3681677</v>
      </c>
      <c r="AG131" s="1028"/>
      <c r="AH131" s="1028"/>
      <c r="AI131" s="1028"/>
      <c r="AJ131" s="1029"/>
      <c r="AK131" s="1030">
        <v>3780873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5.1347794489999998</v>
      </c>
      <c r="AB132" s="1134"/>
      <c r="AC132" s="1134"/>
      <c r="AD132" s="1134"/>
      <c r="AE132" s="1135"/>
      <c r="AF132" s="1136">
        <v>3.5440914559999999</v>
      </c>
      <c r="AG132" s="1134"/>
      <c r="AH132" s="1134"/>
      <c r="AI132" s="1134"/>
      <c r="AJ132" s="1135"/>
      <c r="AK132" s="1136">
        <v>3.6445815559999999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6.5</v>
      </c>
      <c r="AB133" s="1141"/>
      <c r="AC133" s="1141"/>
      <c r="AD133" s="1141"/>
      <c r="AE133" s="1142"/>
      <c r="AF133" s="1140">
        <v>5</v>
      </c>
      <c r="AG133" s="1141"/>
      <c r="AH133" s="1141"/>
      <c r="AI133" s="1141"/>
      <c r="AJ133" s="1142"/>
      <c r="AK133" s="1140">
        <v>4.0999999999999996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1532001</v>
      </c>
      <c r="L9" s="264">
        <v>87284</v>
      </c>
      <c r="M9" s="265">
        <v>80077</v>
      </c>
      <c r="N9" s="266">
        <v>9</v>
      </c>
    </row>
    <row r="10" spans="1:16">
      <c r="A10" s="248"/>
      <c r="B10" s="244"/>
      <c r="C10" s="244"/>
      <c r="D10" s="244"/>
      <c r="E10" s="244"/>
      <c r="F10" s="244"/>
      <c r="G10" s="1149" t="s">
        <v>478</v>
      </c>
      <c r="H10" s="1150"/>
      <c r="I10" s="1150"/>
      <c r="J10" s="1151"/>
      <c r="K10" s="267">
        <v>101507</v>
      </c>
      <c r="L10" s="268">
        <v>5783</v>
      </c>
      <c r="M10" s="269">
        <v>7955</v>
      </c>
      <c r="N10" s="270">
        <v>-27.3</v>
      </c>
    </row>
    <row r="11" spans="1:16" ht="13.5" customHeight="1">
      <c r="A11" s="248"/>
      <c r="B11" s="244"/>
      <c r="C11" s="244"/>
      <c r="D11" s="244"/>
      <c r="E11" s="244"/>
      <c r="F11" s="244"/>
      <c r="G11" s="1149" t="s">
        <v>479</v>
      </c>
      <c r="H11" s="1150"/>
      <c r="I11" s="1150"/>
      <c r="J11" s="1151"/>
      <c r="K11" s="267">
        <v>60878</v>
      </c>
      <c r="L11" s="268">
        <v>3468</v>
      </c>
      <c r="M11" s="269">
        <v>10951</v>
      </c>
      <c r="N11" s="270">
        <v>-68.3</v>
      </c>
    </row>
    <row r="12" spans="1:16" ht="13.5" customHeight="1">
      <c r="A12" s="248"/>
      <c r="B12" s="244"/>
      <c r="C12" s="244"/>
      <c r="D12" s="244"/>
      <c r="E12" s="244"/>
      <c r="F12" s="244"/>
      <c r="G12" s="1149" t="s">
        <v>480</v>
      </c>
      <c r="H12" s="1150"/>
      <c r="I12" s="1150"/>
      <c r="J12" s="1151"/>
      <c r="K12" s="267" t="s">
        <v>481</v>
      </c>
      <c r="L12" s="268" t="s">
        <v>481</v>
      </c>
      <c r="M12" s="269">
        <v>416</v>
      </c>
      <c r="N12" s="270" t="s">
        <v>481</v>
      </c>
    </row>
    <row r="13" spans="1:16" ht="13.5" customHeight="1">
      <c r="A13" s="248"/>
      <c r="B13" s="244"/>
      <c r="C13" s="244"/>
      <c r="D13" s="244"/>
      <c r="E13" s="244"/>
      <c r="F13" s="244"/>
      <c r="G13" s="1149" t="s">
        <v>482</v>
      </c>
      <c r="H13" s="1150"/>
      <c r="I13" s="1150"/>
      <c r="J13" s="1151"/>
      <c r="K13" s="267" t="s">
        <v>481</v>
      </c>
      <c r="L13" s="268" t="s">
        <v>481</v>
      </c>
      <c r="M13" s="269" t="s">
        <v>481</v>
      </c>
      <c r="N13" s="270" t="s">
        <v>481</v>
      </c>
    </row>
    <row r="14" spans="1:16" ht="13.5" customHeight="1">
      <c r="A14" s="248"/>
      <c r="B14" s="244"/>
      <c r="C14" s="244"/>
      <c r="D14" s="244"/>
      <c r="E14" s="244"/>
      <c r="F14" s="244"/>
      <c r="G14" s="1149" t="s">
        <v>483</v>
      </c>
      <c r="H14" s="1150"/>
      <c r="I14" s="1150"/>
      <c r="J14" s="1151"/>
      <c r="K14" s="267">
        <v>69982</v>
      </c>
      <c r="L14" s="268">
        <v>3987</v>
      </c>
      <c r="M14" s="269">
        <v>3811</v>
      </c>
      <c r="N14" s="270">
        <v>4.5999999999999996</v>
      </c>
    </row>
    <row r="15" spans="1:16" ht="13.5" customHeight="1">
      <c r="A15" s="248"/>
      <c r="B15" s="244"/>
      <c r="C15" s="244"/>
      <c r="D15" s="244"/>
      <c r="E15" s="244"/>
      <c r="F15" s="244"/>
      <c r="G15" s="1149" t="s">
        <v>484</v>
      </c>
      <c r="H15" s="1150"/>
      <c r="I15" s="1150"/>
      <c r="J15" s="1151"/>
      <c r="K15" s="267">
        <v>98627</v>
      </c>
      <c r="L15" s="268">
        <v>5619</v>
      </c>
      <c r="M15" s="269">
        <v>1566</v>
      </c>
      <c r="N15" s="270">
        <v>258.8</v>
      </c>
    </row>
    <row r="16" spans="1:16">
      <c r="A16" s="248"/>
      <c r="B16" s="244"/>
      <c r="C16" s="244"/>
      <c r="D16" s="244"/>
      <c r="E16" s="244"/>
      <c r="F16" s="244"/>
      <c r="G16" s="1152" t="s">
        <v>485</v>
      </c>
      <c r="H16" s="1153"/>
      <c r="I16" s="1153"/>
      <c r="J16" s="1154"/>
      <c r="K16" s="268">
        <v>-153174</v>
      </c>
      <c r="L16" s="268">
        <v>-8727</v>
      </c>
      <c r="M16" s="269">
        <v>-8208</v>
      </c>
      <c r="N16" s="270">
        <v>6.3</v>
      </c>
    </row>
    <row r="17" spans="1:16">
      <c r="A17" s="248"/>
      <c r="B17" s="244"/>
      <c r="C17" s="244"/>
      <c r="D17" s="244"/>
      <c r="E17" s="244"/>
      <c r="F17" s="244"/>
      <c r="G17" s="1152" t="s">
        <v>168</v>
      </c>
      <c r="H17" s="1153"/>
      <c r="I17" s="1153"/>
      <c r="J17" s="1154"/>
      <c r="K17" s="268">
        <v>1709821</v>
      </c>
      <c r="L17" s="268">
        <v>97415</v>
      </c>
      <c r="M17" s="269">
        <v>96567</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10.82</v>
      </c>
      <c r="L21" s="281">
        <v>8.9</v>
      </c>
      <c r="M21" s="282">
        <v>1.92</v>
      </c>
      <c r="N21" s="249"/>
      <c r="O21" s="283"/>
      <c r="P21" s="279"/>
    </row>
    <row r="22" spans="1:16" s="284" customFormat="1">
      <c r="A22" s="279"/>
      <c r="B22" s="249"/>
      <c r="C22" s="249"/>
      <c r="D22" s="249"/>
      <c r="E22" s="249"/>
      <c r="F22" s="249"/>
      <c r="G22" s="1144" t="s">
        <v>491</v>
      </c>
      <c r="H22" s="1145"/>
      <c r="I22" s="1145"/>
      <c r="J22" s="1146"/>
      <c r="K22" s="285">
        <v>98.1</v>
      </c>
      <c r="L22" s="286">
        <v>97.4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553419</v>
      </c>
      <c r="L32" s="294">
        <v>31530</v>
      </c>
      <c r="M32" s="295">
        <v>47101</v>
      </c>
      <c r="N32" s="296">
        <v>-33.1</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22</v>
      </c>
      <c r="N34" s="296" t="s">
        <v>481</v>
      </c>
    </row>
    <row r="35" spans="1:16" ht="27" customHeight="1">
      <c r="A35" s="248"/>
      <c r="B35" s="244"/>
      <c r="C35" s="244"/>
      <c r="D35" s="244"/>
      <c r="E35" s="244"/>
      <c r="F35" s="244"/>
      <c r="G35" s="1160" t="s">
        <v>498</v>
      </c>
      <c r="H35" s="1161"/>
      <c r="I35" s="1161"/>
      <c r="J35" s="1162"/>
      <c r="K35" s="294">
        <v>225720</v>
      </c>
      <c r="L35" s="294">
        <v>12860</v>
      </c>
      <c r="M35" s="295">
        <v>14567</v>
      </c>
      <c r="N35" s="296">
        <v>-11.7</v>
      </c>
    </row>
    <row r="36" spans="1:16" ht="27" customHeight="1">
      <c r="A36" s="248"/>
      <c r="B36" s="244"/>
      <c r="C36" s="244"/>
      <c r="D36" s="244"/>
      <c r="E36" s="244"/>
      <c r="F36" s="244"/>
      <c r="G36" s="1160" t="s">
        <v>499</v>
      </c>
      <c r="H36" s="1161"/>
      <c r="I36" s="1161"/>
      <c r="J36" s="1162"/>
      <c r="K36" s="294">
        <v>15446</v>
      </c>
      <c r="L36" s="294">
        <v>880</v>
      </c>
      <c r="M36" s="295">
        <v>3162</v>
      </c>
      <c r="N36" s="296">
        <v>-72.2</v>
      </c>
    </row>
    <row r="37" spans="1:16" ht="13.5" customHeight="1">
      <c r="A37" s="248"/>
      <c r="B37" s="244"/>
      <c r="C37" s="244"/>
      <c r="D37" s="244"/>
      <c r="E37" s="244"/>
      <c r="F37" s="244"/>
      <c r="G37" s="1160" t="s">
        <v>500</v>
      </c>
      <c r="H37" s="1161"/>
      <c r="I37" s="1161"/>
      <c r="J37" s="1162"/>
      <c r="K37" s="294" t="s">
        <v>481</v>
      </c>
      <c r="L37" s="294" t="s">
        <v>481</v>
      </c>
      <c r="M37" s="295">
        <v>1050</v>
      </c>
      <c r="N37" s="296" t="s">
        <v>481</v>
      </c>
    </row>
    <row r="38" spans="1:16" ht="27" customHeight="1">
      <c r="A38" s="248"/>
      <c r="B38" s="244"/>
      <c r="C38" s="244"/>
      <c r="D38" s="244"/>
      <c r="E38" s="244"/>
      <c r="F38" s="244"/>
      <c r="G38" s="1163" t="s">
        <v>501</v>
      </c>
      <c r="H38" s="1164"/>
      <c r="I38" s="1164"/>
      <c r="J38" s="1165"/>
      <c r="K38" s="297" t="s">
        <v>481</v>
      </c>
      <c r="L38" s="297" t="s">
        <v>481</v>
      </c>
      <c r="M38" s="298">
        <v>8</v>
      </c>
      <c r="N38" s="299" t="s">
        <v>481</v>
      </c>
      <c r="O38" s="293"/>
    </row>
    <row r="39" spans="1:16">
      <c r="A39" s="248"/>
      <c r="B39" s="244"/>
      <c r="C39" s="244"/>
      <c r="D39" s="244"/>
      <c r="E39" s="244"/>
      <c r="F39" s="244"/>
      <c r="G39" s="1163" t="s">
        <v>502</v>
      </c>
      <c r="H39" s="1164"/>
      <c r="I39" s="1164"/>
      <c r="J39" s="1165"/>
      <c r="K39" s="300">
        <v>-141759</v>
      </c>
      <c r="L39" s="300">
        <v>-8077</v>
      </c>
      <c r="M39" s="301">
        <v>-3518</v>
      </c>
      <c r="N39" s="302">
        <v>129.6</v>
      </c>
      <c r="O39" s="293"/>
    </row>
    <row r="40" spans="1:16" ht="27" customHeight="1">
      <c r="A40" s="248"/>
      <c r="B40" s="244"/>
      <c r="C40" s="244"/>
      <c r="D40" s="244"/>
      <c r="E40" s="244"/>
      <c r="F40" s="244"/>
      <c r="G40" s="1160" t="s">
        <v>503</v>
      </c>
      <c r="H40" s="1161"/>
      <c r="I40" s="1161"/>
      <c r="J40" s="1162"/>
      <c r="K40" s="300">
        <v>-515029</v>
      </c>
      <c r="L40" s="300">
        <v>-29343</v>
      </c>
      <c r="M40" s="301">
        <v>-41712</v>
      </c>
      <c r="N40" s="302">
        <v>-29.7</v>
      </c>
      <c r="O40" s="293"/>
    </row>
    <row r="41" spans="1:16">
      <c r="A41" s="248"/>
      <c r="B41" s="244"/>
      <c r="C41" s="244"/>
      <c r="D41" s="244"/>
      <c r="E41" s="244"/>
      <c r="F41" s="244"/>
      <c r="G41" s="1166" t="s">
        <v>279</v>
      </c>
      <c r="H41" s="1167"/>
      <c r="I41" s="1167"/>
      <c r="J41" s="1168"/>
      <c r="K41" s="294">
        <v>137797</v>
      </c>
      <c r="L41" s="300">
        <v>7851</v>
      </c>
      <c r="M41" s="301">
        <v>20682</v>
      </c>
      <c r="N41" s="302">
        <v>-62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2293194</v>
      </c>
      <c r="J51" s="320">
        <v>129005</v>
      </c>
      <c r="K51" s="321">
        <v>69.400000000000006</v>
      </c>
      <c r="L51" s="322">
        <v>61557</v>
      </c>
      <c r="M51" s="323">
        <v>-4.9000000000000004</v>
      </c>
      <c r="N51" s="324">
        <v>74.3</v>
      </c>
    </row>
    <row r="52" spans="1:14">
      <c r="A52" s="248"/>
      <c r="B52" s="244"/>
      <c r="C52" s="244"/>
      <c r="D52" s="244"/>
      <c r="E52" s="244"/>
      <c r="F52" s="244"/>
      <c r="G52" s="325"/>
      <c r="H52" s="326" t="s">
        <v>514</v>
      </c>
      <c r="I52" s="327">
        <v>1627936</v>
      </c>
      <c r="J52" s="328">
        <v>91581</v>
      </c>
      <c r="K52" s="329">
        <v>44.1</v>
      </c>
      <c r="L52" s="330">
        <v>32497</v>
      </c>
      <c r="M52" s="331">
        <v>1.8</v>
      </c>
      <c r="N52" s="332">
        <v>42.3</v>
      </c>
    </row>
    <row r="53" spans="1:14">
      <c r="A53" s="248"/>
      <c r="B53" s="244"/>
      <c r="C53" s="244"/>
      <c r="D53" s="244"/>
      <c r="E53" s="244"/>
      <c r="F53" s="244"/>
      <c r="G53" s="310" t="s">
        <v>515</v>
      </c>
      <c r="H53" s="311"/>
      <c r="I53" s="319">
        <v>1574129</v>
      </c>
      <c r="J53" s="320">
        <v>86150</v>
      </c>
      <c r="K53" s="321">
        <v>-33.200000000000003</v>
      </c>
      <c r="L53" s="322">
        <v>69806</v>
      </c>
      <c r="M53" s="323">
        <v>13.4</v>
      </c>
      <c r="N53" s="324">
        <v>-46.6</v>
      </c>
    </row>
    <row r="54" spans="1:14">
      <c r="A54" s="248"/>
      <c r="B54" s="244"/>
      <c r="C54" s="244"/>
      <c r="D54" s="244"/>
      <c r="E54" s="244"/>
      <c r="F54" s="244"/>
      <c r="G54" s="325"/>
      <c r="H54" s="326" t="s">
        <v>514</v>
      </c>
      <c r="I54" s="327">
        <v>617598</v>
      </c>
      <c r="J54" s="328">
        <v>33800</v>
      </c>
      <c r="K54" s="329">
        <v>-63.1</v>
      </c>
      <c r="L54" s="330">
        <v>32823</v>
      </c>
      <c r="M54" s="331">
        <v>1</v>
      </c>
      <c r="N54" s="332">
        <v>-64.099999999999994</v>
      </c>
    </row>
    <row r="55" spans="1:14">
      <c r="A55" s="248"/>
      <c r="B55" s="244"/>
      <c r="C55" s="244"/>
      <c r="D55" s="244"/>
      <c r="E55" s="244"/>
      <c r="F55" s="244"/>
      <c r="G55" s="310" t="s">
        <v>516</v>
      </c>
      <c r="H55" s="311"/>
      <c r="I55" s="319">
        <v>1594868</v>
      </c>
      <c r="J55" s="320">
        <v>88139</v>
      </c>
      <c r="K55" s="321">
        <v>2.2999999999999998</v>
      </c>
      <c r="L55" s="322">
        <v>74444</v>
      </c>
      <c r="M55" s="323">
        <v>6.6</v>
      </c>
      <c r="N55" s="324">
        <v>-4.3</v>
      </c>
    </row>
    <row r="56" spans="1:14">
      <c r="A56" s="248"/>
      <c r="B56" s="244"/>
      <c r="C56" s="244"/>
      <c r="D56" s="244"/>
      <c r="E56" s="244"/>
      <c r="F56" s="244"/>
      <c r="G56" s="325"/>
      <c r="H56" s="326" t="s">
        <v>514</v>
      </c>
      <c r="I56" s="327">
        <v>682043</v>
      </c>
      <c r="J56" s="328">
        <v>37692</v>
      </c>
      <c r="K56" s="329">
        <v>11.5</v>
      </c>
      <c r="L56" s="330">
        <v>34175</v>
      </c>
      <c r="M56" s="331">
        <v>4.0999999999999996</v>
      </c>
      <c r="N56" s="332">
        <v>7.4</v>
      </c>
    </row>
    <row r="57" spans="1:14">
      <c r="A57" s="248"/>
      <c r="B57" s="244"/>
      <c r="C57" s="244"/>
      <c r="D57" s="244"/>
      <c r="E57" s="244"/>
      <c r="F57" s="244"/>
      <c r="G57" s="310" t="s">
        <v>517</v>
      </c>
      <c r="H57" s="311"/>
      <c r="I57" s="319">
        <v>3546510</v>
      </c>
      <c r="J57" s="320">
        <v>198462</v>
      </c>
      <c r="K57" s="321">
        <v>125.2</v>
      </c>
      <c r="L57" s="322">
        <v>85205</v>
      </c>
      <c r="M57" s="323">
        <v>14.5</v>
      </c>
      <c r="N57" s="324">
        <v>110.7</v>
      </c>
    </row>
    <row r="58" spans="1:14">
      <c r="A58" s="248"/>
      <c r="B58" s="244"/>
      <c r="C58" s="244"/>
      <c r="D58" s="244"/>
      <c r="E58" s="244"/>
      <c r="F58" s="244"/>
      <c r="G58" s="325"/>
      <c r="H58" s="326" t="s">
        <v>514</v>
      </c>
      <c r="I58" s="327">
        <v>1649184</v>
      </c>
      <c r="J58" s="328">
        <v>92288</v>
      </c>
      <c r="K58" s="329">
        <v>144.80000000000001</v>
      </c>
      <c r="L58" s="330">
        <v>38847</v>
      </c>
      <c r="M58" s="331">
        <v>13.7</v>
      </c>
      <c r="N58" s="332">
        <v>131.1</v>
      </c>
    </row>
    <row r="59" spans="1:14">
      <c r="A59" s="248"/>
      <c r="B59" s="244"/>
      <c r="C59" s="244"/>
      <c r="D59" s="244"/>
      <c r="E59" s="244"/>
      <c r="F59" s="244"/>
      <c r="G59" s="310" t="s">
        <v>518</v>
      </c>
      <c r="H59" s="311"/>
      <c r="I59" s="319">
        <v>3760373</v>
      </c>
      <c r="J59" s="320">
        <v>214242</v>
      </c>
      <c r="K59" s="321">
        <v>8</v>
      </c>
      <c r="L59" s="322">
        <v>69469</v>
      </c>
      <c r="M59" s="323">
        <v>-18.5</v>
      </c>
      <c r="N59" s="324">
        <v>26.5</v>
      </c>
    </row>
    <row r="60" spans="1:14">
      <c r="A60" s="248"/>
      <c r="B60" s="244"/>
      <c r="C60" s="244"/>
      <c r="D60" s="244"/>
      <c r="E60" s="244"/>
      <c r="F60" s="244"/>
      <c r="G60" s="325"/>
      <c r="H60" s="326" t="s">
        <v>514</v>
      </c>
      <c r="I60" s="333">
        <v>1416420</v>
      </c>
      <c r="J60" s="328">
        <v>80698</v>
      </c>
      <c r="K60" s="329">
        <v>-12.6</v>
      </c>
      <c r="L60" s="330">
        <v>38215</v>
      </c>
      <c r="M60" s="331">
        <v>-1.6</v>
      </c>
      <c r="N60" s="332">
        <v>-11</v>
      </c>
    </row>
    <row r="61" spans="1:14">
      <c r="A61" s="248"/>
      <c r="B61" s="244"/>
      <c r="C61" s="244"/>
      <c r="D61" s="244"/>
      <c r="E61" s="244"/>
      <c r="F61" s="244"/>
      <c r="G61" s="310" t="s">
        <v>519</v>
      </c>
      <c r="H61" s="334"/>
      <c r="I61" s="335">
        <v>2553815</v>
      </c>
      <c r="J61" s="336">
        <v>143200</v>
      </c>
      <c r="K61" s="337">
        <v>34.299999999999997</v>
      </c>
      <c r="L61" s="338">
        <v>72096</v>
      </c>
      <c r="M61" s="339">
        <v>2.2000000000000002</v>
      </c>
      <c r="N61" s="324">
        <v>32.1</v>
      </c>
    </row>
    <row r="62" spans="1:14">
      <c r="A62" s="248"/>
      <c r="B62" s="244"/>
      <c r="C62" s="244"/>
      <c r="D62" s="244"/>
      <c r="E62" s="244"/>
      <c r="F62" s="244"/>
      <c r="G62" s="325"/>
      <c r="H62" s="326" t="s">
        <v>514</v>
      </c>
      <c r="I62" s="327">
        <v>1198636</v>
      </c>
      <c r="J62" s="328">
        <v>67212</v>
      </c>
      <c r="K62" s="329">
        <v>24.9</v>
      </c>
      <c r="L62" s="330">
        <v>35311</v>
      </c>
      <c r="M62" s="331">
        <v>3.8</v>
      </c>
      <c r="N62" s="332">
        <v>21.1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9.1999999999999993</v>
      </c>
      <c r="G47" s="12">
        <v>9.4600000000000009</v>
      </c>
      <c r="H47" s="12">
        <v>9.36</v>
      </c>
      <c r="I47" s="12">
        <v>9.3699999999999992</v>
      </c>
      <c r="J47" s="13">
        <v>9.18</v>
      </c>
    </row>
    <row r="48" spans="2:10" ht="57.75" customHeight="1">
      <c r="B48" s="14"/>
      <c r="C48" s="1171" t="s">
        <v>4</v>
      </c>
      <c r="D48" s="1171"/>
      <c r="E48" s="1172"/>
      <c r="F48" s="15">
        <v>9.6999999999999993</v>
      </c>
      <c r="G48" s="16">
        <v>10.57</v>
      </c>
      <c r="H48" s="16">
        <v>5.47</v>
      </c>
      <c r="I48" s="16">
        <v>11.97</v>
      </c>
      <c r="J48" s="17">
        <v>10.14</v>
      </c>
    </row>
    <row r="49" spans="2:10" ht="57.75" customHeight="1" thickBot="1">
      <c r="B49" s="18"/>
      <c r="C49" s="1173" t="s">
        <v>5</v>
      </c>
      <c r="D49" s="1173"/>
      <c r="E49" s="1174"/>
      <c r="F49" s="19">
        <v>2.17</v>
      </c>
      <c r="G49" s="20">
        <v>0.43</v>
      </c>
      <c r="H49" s="20" t="s">
        <v>526</v>
      </c>
      <c r="I49" s="20">
        <v>6.5</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2017-05-09T23:41:22Z</cp:lastPrinted>
  <dcterms:created xsi:type="dcterms:W3CDTF">2017-02-15T16:34:42Z</dcterms:created>
  <dcterms:modified xsi:type="dcterms:W3CDTF">2017-05-26T09:15:23Z</dcterms:modified>
</cp:coreProperties>
</file>