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6960" tabRatio="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C38" i="9"/>
  <c r="CO37" i="9"/>
  <c r="BE37" i="9"/>
  <c r="AM37" i="9"/>
  <c r="C37" i="9"/>
  <c r="BE36" i="9"/>
  <c r="AM36" i="9"/>
  <c r="C36" i="9"/>
  <c r="AM35" i="9"/>
  <c r="C35" i="9"/>
  <c r="BW34" i="9"/>
  <c r="BW35" i="9" s="1"/>
  <c r="C34" i="9"/>
  <c r="BW36" i="9" l="1"/>
  <c r="BW37" i="9" s="1"/>
  <c r="BW38" i="9" s="1"/>
  <c r="BW39" i="9" s="1"/>
  <c r="BW40" i="9" s="1"/>
  <c r="CO34" i="9"/>
  <c r="CO35" i="9" s="1"/>
  <c r="CO36" i="9" s="1"/>
  <c r="AM34" i="9"/>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<sst xmlns="http://schemas.openxmlformats.org/spreadsheetml/2006/main" count="1051" uniqueCount="570">
  <si>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</si>
  <si>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</si>
  <si>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</si>
  <si>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</si>
  <si>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</si>
  <si>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</si>
  <si>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</si>
  <si>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</si>
  <si>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</si>
  <si>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</si>
  <si>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</si>
  <si>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</si>
  <si>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</si>
  <si>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</si>
  <si>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</si>
  <si>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</si>
  <si>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</si>
  <si>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</si>
  <si>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</si>
  <si>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</si>
  <si>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</si>
  <si>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</si>
  <si>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</si>
  <si>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</si>
  <si>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</si>
  <si>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</si>
  <si>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</si>
  <si>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</si>
  <si>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</si>
  <si>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</si>
  <si>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</si>
  <si>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</si>
  <si>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</si>
  <si>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</si>
  <si>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</si>
  <si>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</si>
  <si>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</si>
  <si>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</si>
  <si>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</si>
  <si>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</si>
  <si>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</si>
  <si>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</si>
  <si>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</si>
  <si>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</si>
  <si>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</si>
  <si>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</si>
  <si>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</si>
  <si>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</si>
  <si>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</si>
  <si>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</si>
  <si>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</si>
  <si>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</si>
  <si>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</si>
  <si>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</si>
  <si>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</si>
  <si>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</si>
  <si>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</si>
  <si>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</si>
  <si>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</si>
  <si>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</si>
  <si>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</si>
  <si>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</si>
  <si>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</si>
  <si>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</si>
  <si>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</si>
  <si>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</si>
  <si>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</si>
  <si>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</si>
  <si>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Ⅳ－２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</si>
  <si>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</si>
  <si>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</si>
  <si>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</si>
  <si>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</si>
  <si>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</si>
  <si>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</si>
  <si>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</si>
  <si>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</si>
  <si>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</si>
  <si>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</si>
  <si>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</si>
  <si>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</si>
  <si>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城里町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</si>
  <si>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</si>
  <si>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</si>
  <si>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</si>
  <si>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</si>
  <si>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</si>
  <si>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</si>
  <si>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</si>
  <si>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</si>
  <si>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</si>
  <si>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</si>
  <si>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</si>
  <si>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</si>
  <si>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</si>
  <si>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</si>
  <si>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</si>
  <si>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</si>
  <si>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</si>
  <si>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</si>
  <si>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</si>
  <si>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</si>
  <si>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</si>
  <si>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</si>
  <si>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</si>
  <si>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</si>
  <si>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</si>
  <si>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</si>
  <si>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</si>
  <si>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</si>
  <si>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</si>
  <si>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</si>
  <si>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</si>
  <si>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</si>
  <si>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</si>
  <si>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</si>
  <si>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</si>
  <si>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</si>
  <si>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</si>
  <si>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</si>
  <si>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</si>
  <si>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</si>
  <si>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</si>
  <si>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</si>
  <si>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</si>
  <si>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</si>
  <si>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</si>
  <si>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</si>
  <si>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</si>
  <si>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</si>
  <si>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</si>
  <si>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</si>
  <si>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</si>
  <si>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</si>
  <si>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</si>
  <si>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</si>
  <si>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</si>
  <si>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</si>
  <si>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</si>
  <si>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</si>
  <si>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</si>
  <si>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</si>
  <si>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</si>
  <si>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</si>
  <si>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</si>
  <si>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</si>
  <si>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</si>
  <si>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</si>
  <si>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</si>
  <si>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</si>
  <si>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</si>
  <si>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</si>
  <si>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</si>
  <si>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</si>
  <si>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</si>
  <si>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</si>
  <si>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</si>
  <si>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</si>
  <si>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</si>
  <si>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</si>
  <si>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</si>
  <si>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</si>
  <si>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</si>
  <si>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</si>
  <si>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</si>
  <si>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</si>
  <si>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</si>
  <si>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</si>
  <si>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</si>
  <si>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</si>
  <si>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</si>
  <si>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</si>
  <si>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</si>
  <si>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</si>
  <si>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</si>
  <si>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</si>
  <si>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</si>
  <si>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</si>
  <si>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</si>
  <si>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</si>
  <si>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</si>
  <si>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</si>
  <si>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</si>
  <si>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</si>
  <si>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</si>
  <si>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</si>
  <si>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</si>
  <si>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</si>
  <si>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</si>
  <si>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</si>
  <si>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</si>
  <si>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</si>
  <si>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茨城県城里町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</si>
  <si>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</si>
  <si>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</si>
  <si>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</si>
  <si>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</si>
  <si>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</si>
  <si>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</si>
  <si>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</si>
  <si>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</si>
  <si>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</si>
  <si>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</si>
  <si>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</si>
  <si>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</si>
  <si>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</si>
  <si>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</si>
  <si>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</si>
  <si>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</si>
  <si>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</si>
  <si>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</si>
  <si>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</si>
  <si>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</si>
  <si>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</si>
  <si>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</si>
  <si>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</si>
  <si>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</si>
  <si>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</si>
  <si>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</si>
  <si>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</si>
  <si>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</si>
  <si>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</si>
  <si>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</si>
  <si>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</si>
  <si>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</si>
  <si>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</si>
  <si>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</si>
  <si>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</si>
  <si>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</si>
  <si>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</si>
  <si>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</si>
  <si>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</si>
  <si>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</si>
  <si>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</si>
  <si>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</si>
  <si>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</si>
  <si>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</si>
  <si>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</si>
  <si>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</si>
  <si>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</si>
  <si>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</si>
  <si>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</si>
  <si>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</si>
  <si>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</si>
  <si>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</si>
  <si>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</si>
  <si>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</si>
  <si>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</si>
  <si>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</si>
  <si>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</si>
  <si>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</si>
  <si>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</si>
  <si>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</si>
  <si>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</si>
  <si>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</si>
  <si>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</si>
  <si>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</si>
  <si>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</si>
  <si>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</si>
  <si>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</si>
  <si>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</si>
  <si>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</si>
  <si>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</si>
  <si>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</si>
  <si>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</si>
  <si>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</si>
  <si>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</si>
  <si>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</si>
  <si>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</si>
  <si>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</si>
  <si>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</si>
  <si>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</si>
  <si>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</si>
  <si>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</si>
  <si>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</si>
  <si>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</si>
  <si>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</si>
  <si>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</si>
  <si>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</si>
  <si>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</si>
  <si>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</si>
  <si>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</si>
  <si>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</si>
  <si>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</si>
  <si>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</si>
  <si>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</si>
  <si>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</si>
  <si>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</si>
  <si>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</si>
  <si>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</si>
  <si>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</si>
  <si>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</si>
  <si>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</si>
  <si>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</si>
  <si>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</si>
  <si>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</si>
  <si>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</si>
  <si>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</si>
  <si>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</si>
  <si>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</si>
  <si>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</si>
  <si>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</si>
  <si>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</si>
  <si>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</si>
  <si>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</si>
  <si>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</si>
  <si>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</si>
  <si>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</si>
  <si>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</si>
  <si>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</si>
  <si>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</si>
  <si>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</si>
  <si>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</si>
  <si>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</si>
  <si>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</si>
  <si>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</si>
  <si>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</si>
  <si>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</si>
  <si>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</si>
  <si>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</si>
  <si>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</si>
  <si>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</si>
  <si>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</si>
  <si>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</si>
  <si>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</si>
  <si>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</si>
  <si>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</si>
  <si>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</si>
  <si>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</si>
  <si>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</si>
  <si>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</si>
  <si>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</si>
  <si>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</si>
  <si>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</si>
  <si>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</si>
  <si>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</si>
  <si>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</si>
  <si>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</si>
  <si>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</si>
  <si>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</si>
  <si>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茨城県城里町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</si>
  <si>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</si>
  <si>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</si>
  <si>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</si>
  <si>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</si>
  <si>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</si>
  <si>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</si>
  <si>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</si>
  <si>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</si>
  <si>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</si>
  <si>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</si>
  <si>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</si>
  <si>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</si>
  <si>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</si>
  <si>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</si>
  <si>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</si>
  <si>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</si>
  <si>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</si>
  <si>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</si>
  <si>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</si>
  <si>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</si>
  <si>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</si>
  <si>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</si>
  <si>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</si>
  <si>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</si>
  <si>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</si>
  <si>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</si>
  <si>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</si>
  <si>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</si>
  <si>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</si>
  <si>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</si>
  <si>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</si>
  <si>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</si>
  <si>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</si>
  <si>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</si>
  <si>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</si>
  <si>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介護保険特別会計（保険事業勘定）</t>
    <phoneticPr fontId="5"/>
  </si>
  <si>
    <t>介護保険特別会計（介護サービス事業勘定）</t>
    <phoneticPr fontId="5"/>
  </si>
  <si>
    <t>後期高齢者医療特別会計</t>
    <phoneticPr fontId="5"/>
  </si>
  <si>
    <t>上水道事業会計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</si>
  <si>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</si>
  <si>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</si>
  <si>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</si>
  <si>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</si>
  <si>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</si>
  <si>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</si>
  <si>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</si>
  <si>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</si>
  <si>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</si>
  <si>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</si>
  <si>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</si>
  <si>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</si>
  <si>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</si>
  <si>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</si>
  <si>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</si>
  <si>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</si>
  <si>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</si>
  <si>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</si>
  <si>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</si>
  <si>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</si>
  <si>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</si>
  <si>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</si>
  <si>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</si>
  <si>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</si>
  <si>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</si>
  <si>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</si>
  <si>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</si>
  <si>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</si>
  <si>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</si>
  <si>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</si>
  <si>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</si>
  <si>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</si>
  <si>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</si>
  <si>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</si>
  <si>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</si>
  <si>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</si>
  <si>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</si>
  <si>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</si>
  <si>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</si>
  <si>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</si>
  <si>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</si>
  <si>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</si>
  <si>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</si>
  <si>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</si>
  <si>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</si>
  <si>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</si>
  <si>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</si>
  <si>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</si>
  <si>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</si>
  <si>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</si>
  <si>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</si>
  <si>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</si>
  <si>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</si>
  <si>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</si>
  <si>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</si>
  <si>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</si>
  <si>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</si>
  <si>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</si>
  <si>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</si>
  <si>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</si>
  <si>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</si>
  <si>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上水道事業会計</t>
    <phoneticPr fontId="5"/>
  </si>
  <si>
    <t>-</t>
    <phoneticPr fontId="5"/>
  </si>
  <si>
    <t>将来負担比率（(Ｅ)－(Ｆ)）／（(Ｃ)－(Ｄ)）×１００</t>
    <rPh sb="0" eb="2">
      <t>ショウライ</t>
    </rPh>
    <rPh sb="2" eb="4">
      <t>フタン</t>
    </rPh>
    <rPh sb="4" eb="6">
      <t>ヒリツ</t>
    </rPh>
    <phoneticPr fontId="5"/>
  </si>
  <si>
    <t>国民健康保険特別会計（施設勘定）</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</si>
  <si>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</si>
  <si>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</si>
  <si>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</si>
  <si>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</si>
  <si>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</si>
  <si>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</si>
  <si>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</si>
  <si>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</si>
  <si>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</si>
  <si>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</si>
  <si>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</si>
  <si>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</si>
  <si>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</si>
  <si>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</si>
  <si>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</si>
  <si>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</si>
  <si>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</si>
  <si>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</si>
  <si>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</si>
  <si>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</si>
  <si>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</si>
  <si>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</si>
  <si>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</si>
  <si>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</si>
  <si>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</si>
  <si>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</si>
  <si>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</si>
  <si>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</si>
  <si>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</si>
  <si>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</si>
  <si>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</si>
  <si>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</si>
  <si>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</si>
  <si>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</si>
  <si>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</si>
  <si>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</si>
  <si>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</si>
  <si>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</si>
  <si>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</si>
  <si>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</si>
  <si>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</si>
  <si>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</si>
  <si>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</si>
  <si>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</si>
  <si>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</si>
  <si>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</si>
  <si>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</si>
  <si>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</si>
  <si>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</si>
  <si>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</si>
  <si>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</si>
  <si>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</si>
  <si>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</si>
  <si>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</si>
  <si>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</si>
  <si>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</si>
  <si>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</si>
  <si>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</si>
  <si>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</si>
  <si>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</si>
  <si>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</si>
  <si>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</si>
  <si>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</si>
  <si>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</si>
  <si>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</si>
  <si>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</si>
  <si>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</si>
  <si>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</si>
  <si>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</si>
  <si>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</si>
  <si>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</si>
  <si>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</si>
  <si>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</si>
  <si>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</si>
  <si>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</si>
  <si>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</si>
  <si>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</si>
  <si>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</si>
  <si>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</si>
  <si>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</si>
  <si>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</si>
  <si>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3.58</t>
  </si>
  <si>
    <t>上水道事業会計</t>
  </si>
  <si>
    <t>一般会計</t>
  </si>
  <si>
    <t>介護保険特別会計（保険事業勘定）</t>
  </si>
  <si>
    <t>国民健康保険特別会計（事業勘定）</t>
  </si>
  <si>
    <t>公共下水道事業特別会計</t>
  </si>
  <si>
    <t>農業集落排水事業特別会計</t>
  </si>
  <si>
    <t>国民健康保険特別会計（施設勘定）</t>
  </si>
  <si>
    <t>介護保険特別会計（介護サービス事業勘定）</t>
  </si>
  <si>
    <t>その他会計（赤字）</t>
  </si>
  <si>
    <t>その他会計（黒字）</t>
  </si>
  <si>
    <t>-</t>
    <phoneticPr fontId="2"/>
  </si>
  <si>
    <t>-</t>
    <phoneticPr fontId="2"/>
  </si>
  <si>
    <t>城里町開発公社</t>
    <rPh sb="0" eb="3">
      <t>シロサトマチ</t>
    </rPh>
    <rPh sb="3" eb="5">
      <t>カイハツ</t>
    </rPh>
    <rPh sb="5" eb="7">
      <t>コウシャ</t>
    </rPh>
    <phoneticPr fontId="24"/>
  </si>
  <si>
    <t>桂ふるさと振興センター</t>
    <rPh sb="0" eb="1">
      <t>カツラ</t>
    </rPh>
    <rPh sb="5" eb="7">
      <t>シンコウ</t>
    </rPh>
    <phoneticPr fontId="24"/>
  </si>
  <si>
    <t>物産センター山桜</t>
    <rPh sb="0" eb="2">
      <t>ブッサン</t>
    </rPh>
    <rPh sb="6" eb="7">
      <t>ヤマ</t>
    </rPh>
    <rPh sb="7" eb="8">
      <t>サクラ</t>
    </rPh>
    <phoneticPr fontId="24"/>
  </si>
  <si>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4"/>
  </si>
  <si>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4"/>
  </si>
  <si>
    <t>茨城租税債権管理機構（一般会計）</t>
    <rPh sb="11" eb="13">
      <t>イッパン</t>
    </rPh>
    <rPh sb="13" eb="15">
      <t>カイケイ</t>
    </rPh>
    <phoneticPr fontId="24"/>
  </si>
  <si>
    <t>茨城県後期高齢者医療広域連合（一般会計）</t>
    <rPh sb="15" eb="17">
      <t>イッパン</t>
    </rPh>
    <rPh sb="17" eb="19">
      <t>カイケイ</t>
    </rPh>
    <phoneticPr fontId="24"/>
  </si>
  <si>
    <t>茨城県後期高齢者医療広域連合（後期高齢医療特別会計）</t>
    <rPh sb="15" eb="17">
      <t>コウキ</t>
    </rPh>
    <rPh sb="17" eb="19">
      <t>コウレイ</t>
    </rPh>
    <rPh sb="19" eb="21">
      <t>イリョウ</t>
    </rPh>
    <rPh sb="21" eb="23">
      <t>トクベツ</t>
    </rPh>
    <rPh sb="23" eb="25">
      <t>カイケイ</t>
    </rPh>
    <phoneticPr fontId="24"/>
  </si>
  <si>
    <t>笠間地方広域事務組合（一般会計）</t>
    <rPh sb="11" eb="13">
      <t>イッパン</t>
    </rPh>
    <rPh sb="13" eb="15">
      <t>カイケイ</t>
    </rPh>
    <phoneticPr fontId="24"/>
  </si>
  <si>
    <t>水戸地方農業共済事務組合（農業共済事業会計）</t>
    <rPh sb="13" eb="15">
      <t>ノウギョウ</t>
    </rPh>
    <rPh sb="15" eb="17">
      <t>キョウサイ</t>
    </rPh>
    <rPh sb="17" eb="19">
      <t>ジギョウ</t>
    </rPh>
    <rPh sb="19" eb="21">
      <t>カイケイ</t>
    </rPh>
    <phoneticPr fontId="24"/>
  </si>
  <si>
    <t>-</t>
    <phoneticPr fontId="2"/>
  </si>
  <si>
    <t>-</t>
    <phoneticPr fontId="2"/>
  </si>
  <si>
    <t>-</t>
    <phoneticPr fontId="2"/>
  </si>
  <si>
    <t>-</t>
    <phoneticPr fontId="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</si>
  <si>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</si>
  <si>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</si>
  <si>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</si>
  <si>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</si>
  <si>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</si>
  <si>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</si>
  <si>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</si>
  <si>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</si>
  <si>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</si>
  <si>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</si>
  <si>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</si>
  <si>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</si>
  <si>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</si>
  <si>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</si>
  <si>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</si>
  <si>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</si>
  <si>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及び実質公債費比率は類似団体と比較して高くなっているが、いずれの比率も低下傾向にある。これは、町村合併以前に発行した起債が徐々に償還を迎え、合併後は起債対象事業を精査し毎年の地方債の新規発行を抑制してきたことにより、地方債現在高及び元利償還金の額が減少しているためである。将来負担比率が低下傾向にあるため、実質公債費比率についても、今後は低下してくるものと想定される。</t>
    <rPh sb="7" eb="8">
      <t>オヨ</t>
    </rPh>
    <rPh sb="39" eb="41">
      <t>ヒリツ</t>
    </rPh>
    <rPh sb="42" eb="44">
      <t>テイカ</t>
    </rPh>
    <rPh sb="44" eb="46">
      <t>ケイコウ</t>
    </rPh>
    <rPh sb="54" eb="56">
      <t>チョウソン</t>
    </rPh>
    <rPh sb="56" eb="58">
      <t>ガッペイ</t>
    </rPh>
    <rPh sb="58" eb="60">
      <t>イゼン</t>
    </rPh>
    <rPh sb="61" eb="63">
      <t>ハッコウ</t>
    </rPh>
    <rPh sb="65" eb="67">
      <t>キサイ</t>
    </rPh>
    <rPh sb="68" eb="70">
      <t>ジョジョ</t>
    </rPh>
    <rPh sb="71" eb="73">
      <t>ショウカン</t>
    </rPh>
    <rPh sb="74" eb="75">
      <t>ムカ</t>
    </rPh>
    <rPh sb="77" eb="80">
      <t>ガッペイゴ</t>
    </rPh>
    <rPh sb="81" eb="83">
      <t>キサイ</t>
    </rPh>
    <rPh sb="83" eb="85">
      <t>タイショウ</t>
    </rPh>
    <rPh sb="85" eb="87">
      <t>ジギョウ</t>
    </rPh>
    <rPh sb="88" eb="90">
      <t>セイサ</t>
    </rPh>
    <rPh sb="115" eb="117">
      <t>チホウ</t>
    </rPh>
    <rPh sb="117" eb="118">
      <t>サイ</t>
    </rPh>
    <rPh sb="118" eb="120">
      <t>ゲンザイ</t>
    </rPh>
    <rPh sb="120" eb="121">
      <t>ダカ</t>
    </rPh>
    <rPh sb="121" eb="122">
      <t>オヨ</t>
    </rPh>
    <rPh sb="123" eb="125">
      <t>ガンリ</t>
    </rPh>
    <rPh sb="125" eb="128">
      <t>ショウカンキン</t>
    </rPh>
    <rPh sb="129" eb="130">
      <t>ガク</t>
    </rPh>
    <rPh sb="131" eb="133">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</si>
</sst>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69469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82504</c:v>
                </c:pt>
                <c:pt idx="1">
                  <c:v>37505</c:v>
                </c:pt>
                <c:pt idx="2">
                  <c:v>60152</c:v>
                </c:pt>
                <c:pt idx="3">
                  <c:v>128449</c:v>
                </c:pt>
                <c:pt idx="4">
                  <c:v>58419</c:v>
                </c:pt>
              </c:numCache>
            </c:numRef>
          </c:val>
          <c:smooth val="0"/>
        </c:ser>
        <c:dLbls>
          <c:showLegendKey val="0"/>
          <c:showVal val="0"/>
          <c:showCatName val="0"/>
          <c:showSerName val="0"/>
          <c:showPercent val="0"/>
          <c:showBubbleSize val="0"/>
        </c:dLbls>
        <c:marker val="1"/>
        <c:smooth val="0"/>
        <c:axId val="95767168"/>
        <c:axId val="95777536"/>
      </c:lineChart>
      <c:catAx>
        <c:axId val="957671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777536"/>
        <c:crosses val="autoZero"/>
        <c:auto val="1"/>
        <c:lblAlgn val="ctr"/>
        <c:lblOffset val="100"/>
        <c:tickLblSkip val="1"/>
        <c:tickMarkSkip val="1"/>
        <c:noMultiLvlLbl val="0"/>
      </c:catAx>
      <c:valAx>
        <c:axId val="9577753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767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3.78</c:v>
                </c:pt>
                <c:pt idx="1">
                  <c:v>0.54</c:v>
                </c:pt>
                <c:pt idx="2">
                  <c:v>0.93</c:v>
                </c:pt>
                <c:pt idx="3">
                  <c:v>0.22</c:v>
                </c:pt>
                <c:pt idx="4">
                  <c:v>5.7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35.409999999999997</c:v>
                </c:pt>
                <c:pt idx="1">
                  <c:v>46.2</c:v>
                </c:pt>
                <c:pt idx="2">
                  <c:v>54.24</c:v>
                </c:pt>
                <c:pt idx="3">
                  <c:v>51.72</c:v>
                </c:pt>
                <c:pt idx="4">
                  <c:v>49.43</c:v>
                </c:pt>
              </c:numCache>
            </c:numRef>
          </c:val>
        </c:ser>
        <c:dLbls>
          <c:showLegendKey val="0"/>
          <c:showVal val="0"/>
          <c:showCatName val="0"/>
          <c:showSerName val="0"/>
          <c:showPercent val="0"/>
          <c:showBubbleSize val="0"/>
        </c:dLbls>
        <c:gapWidth val="250"/>
        <c:overlap val="100"/>
        <c:axId val="112272896"/>
        <c:axId val="112274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13.07</c:v>
                </c:pt>
                <c:pt idx="1">
                  <c:v>6.52</c:v>
                </c:pt>
                <c:pt idx="2">
                  <c:v>8.85</c:v>
                </c:pt>
                <c:pt idx="3">
                  <c:v>-3.58</c:v>
                </c:pt>
                <c:pt idx="4">
                  <c:v>2.92</c:v>
                </c:pt>
              </c:numCache>
            </c:numRef>
          </c:val>
          <c:smooth val="0"/>
        </c:ser>
        <c:dLbls>
          <c:showLegendKey val="0"/>
          <c:showVal val="0"/>
          <c:showCatName val="0"/>
          <c:showSerName val="0"/>
          <c:showPercent val="0"/>
          <c:showBubbleSize val="0"/>
        </c:dLbls>
        <c:marker val="1"/>
        <c:smooth val="0"/>
        <c:axId val="112272896"/>
        <c:axId val="112274816"/>
      </c:lineChart>
      <c:catAx>
        <c:axId val="112272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274816"/>
        <c:crosses val="autoZero"/>
        <c:auto val="1"/>
        <c:lblAlgn val="ctr"/>
        <c:lblOffset val="100"/>
        <c:tickLblSkip val="1"/>
        <c:tickMarkSkip val="1"/>
        <c:noMultiLvlLbl val="0"/>
      </c:catAx>
      <c:valAx>
        <c:axId val="112274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272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国民健康保険特別会計（施設勘定）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0.05</c:v>
                </c:pt>
                <c:pt idx="2">
                  <c:v>#N/A</c:v>
                </c:pt>
                <c:pt idx="3">
                  <c:v>7.0000000000000007E-2</c:v>
                </c:pt>
                <c:pt idx="4">
                  <c:v>#N/A</c:v>
                </c:pt>
                <c:pt idx="5">
                  <c:v>0.06</c:v>
                </c:pt>
                <c:pt idx="6">
                  <c:v>#N/A</c:v>
                </c:pt>
                <c:pt idx="7">
                  <c:v>0.04</c:v>
                </c:pt>
                <c:pt idx="8">
                  <c:v>#N/A</c:v>
                </c:pt>
                <c:pt idx="9">
                  <c:v>0.03</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0.13</c:v>
                </c:pt>
                <c:pt idx="2">
                  <c:v>#N/A</c:v>
                </c:pt>
                <c:pt idx="3">
                  <c:v>0.08</c:v>
                </c:pt>
                <c:pt idx="4">
                  <c:v>#N/A</c:v>
                </c:pt>
                <c:pt idx="5">
                  <c:v>0.09</c:v>
                </c:pt>
                <c:pt idx="6">
                  <c:v>#N/A</c:v>
                </c:pt>
                <c:pt idx="7">
                  <c:v>0.08</c:v>
                </c:pt>
                <c:pt idx="8">
                  <c:v>#N/A</c:v>
                </c:pt>
                <c:pt idx="9">
                  <c:v>0.08</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0.19</c:v>
                </c:pt>
                <c:pt idx="2">
                  <c:v>#N/A</c:v>
                </c:pt>
                <c:pt idx="3">
                  <c:v>0.55000000000000004</c:v>
                </c:pt>
                <c:pt idx="4">
                  <c:v>#N/A</c:v>
                </c:pt>
                <c:pt idx="5">
                  <c:v>0.14000000000000001</c:v>
                </c:pt>
                <c:pt idx="6">
                  <c:v>#N/A</c:v>
                </c:pt>
                <c:pt idx="7">
                  <c:v>0.54</c:v>
                </c:pt>
                <c:pt idx="8">
                  <c:v>#N/A</c:v>
                </c:pt>
                <c:pt idx="9">
                  <c:v>0.14000000000000001</c:v>
                </c:pt>
              </c:numCache>
            </c:numRef>
          </c:val>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0.22</c:v>
                </c:pt>
                <c:pt idx="2">
                  <c:v>#N/A</c:v>
                </c:pt>
                <c:pt idx="3">
                  <c:v>0.4</c:v>
                </c:pt>
                <c:pt idx="4">
                  <c:v>#N/A</c:v>
                </c:pt>
                <c:pt idx="5">
                  <c:v>0.66</c:v>
                </c:pt>
                <c:pt idx="6">
                  <c:v>#N/A</c:v>
                </c:pt>
                <c:pt idx="7">
                  <c:v>0.3</c:v>
                </c:pt>
                <c:pt idx="8">
                  <c:v>#N/A</c:v>
                </c:pt>
                <c:pt idx="9">
                  <c:v>0.19</c:v>
                </c:pt>
              </c:numCache>
            </c:numRef>
          </c:val>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0.06</c:v>
                </c:pt>
                <c:pt idx="2">
                  <c:v>#N/A</c:v>
                </c:pt>
                <c:pt idx="3">
                  <c:v>0.01</c:v>
                </c:pt>
                <c:pt idx="4">
                  <c:v>#N/A</c:v>
                </c:pt>
                <c:pt idx="5">
                  <c:v>0.06</c:v>
                </c:pt>
                <c:pt idx="6">
                  <c:v>#N/A</c:v>
                </c:pt>
                <c:pt idx="7">
                  <c:v>0.03</c:v>
                </c:pt>
                <c:pt idx="8">
                  <c:v>#N/A</c:v>
                </c:pt>
                <c:pt idx="9">
                  <c:v>0.37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3.78</c:v>
                </c:pt>
                <c:pt idx="2">
                  <c:v>#N/A</c:v>
                </c:pt>
                <c:pt idx="3">
                  <c:v>0.54</c:v>
                </c:pt>
                <c:pt idx="4">
                  <c:v>#N/A</c:v>
                </c:pt>
                <c:pt idx="5">
                  <c:v>0.92</c:v>
                </c:pt>
                <c:pt idx="6">
                  <c:v>#N/A</c:v>
                </c:pt>
                <c:pt idx="7">
                  <c:v>0.21</c:v>
                </c:pt>
                <c:pt idx="8">
                  <c:v>#N/A</c:v>
                </c:pt>
                <c:pt idx="9">
                  <c:v>5.7</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17.38</c:v>
                </c:pt>
                <c:pt idx="2">
                  <c:v>#N/A</c:v>
                </c:pt>
                <c:pt idx="3">
                  <c:v>18.82</c:v>
                </c:pt>
                <c:pt idx="4">
                  <c:v>#N/A</c:v>
                </c:pt>
                <c:pt idx="5">
                  <c:v>18.95</c:v>
                </c:pt>
                <c:pt idx="6">
                  <c:v>#N/A</c:v>
                </c:pt>
                <c:pt idx="7">
                  <c:v>20.21</c:v>
                </c:pt>
                <c:pt idx="8">
                  <c:v>#N/A</c:v>
                </c:pt>
                <c:pt idx="9">
                  <c:v>20.350000000000001</c:v>
                </c:pt>
              </c:numCache>
            </c:numRef>
          </c:val>
        </c:ser>
        <c:dLbls>
          <c:showLegendKey val="0"/>
          <c:showVal val="0"/>
          <c:showCatName val="0"/>
          <c:showSerName val="0"/>
          <c:showPercent val="0"/>
          <c:showBubbleSize val="0"/>
        </c:dLbls>
        <c:gapWidth val="150"/>
        <c:overlap val="100"/>
        <c:axId val="95927680"/>
        <c:axId val="95929472"/>
      </c:barChart>
      <c:catAx>
        <c:axId val="95927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29472"/>
        <c:crosses val="autoZero"/>
        <c:auto val="1"/>
        <c:lblAlgn val="ctr"/>
        <c:lblOffset val="100"/>
        <c:tickLblSkip val="1"/>
        <c:tickMarkSkip val="1"/>
        <c:noMultiLvlLbl val="0"/>
      </c:catAx>
      <c:valAx>
        <c:axId val="95929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27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1176</c:v>
                </c:pt>
                <c:pt idx="5">
                  <c:v>1210</c:v>
                </c:pt>
                <c:pt idx="8">
                  <c:v>1252</c:v>
                </c:pt>
                <c:pt idx="11">
                  <c:v>1292</c:v>
                </c:pt>
                <c:pt idx="14">
                  <c:v>1255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c:v>
                </c:pt>
                <c:pt idx="3">
                  <c:v>1</c:v>
                </c:pt>
                <c:pt idx="6">
                  <c:v>0</c:v>
                </c:pt>
                <c:pt idx="9">
                  <c:v>7</c:v>
                </c:pt>
                <c:pt idx="12">
                  <c:v>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622</c:v>
                </c:pt>
                <c:pt idx="3">
                  <c:v>594</c:v>
                </c:pt>
                <c:pt idx="6">
                  <c:v>647</c:v>
                </c:pt>
                <c:pt idx="9">
                  <c:v>647</c:v>
                </c:pt>
                <c:pt idx="12">
                  <c:v>664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10</c:v>
                </c:pt>
                <c:pt idx="3">
                  <c:v>10</c:v>
                </c:pt>
                <c:pt idx="6">
                  <c:v>10</c:v>
                </c:pt>
                <c:pt idx="9">
                  <c:v>10</c:v>
                </c:pt>
                <c:pt idx="12">
                  <c:v>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1416</c:v>
                </c:pt>
                <c:pt idx="3">
                  <c:v>1387</c:v>
                </c:pt>
                <c:pt idx="6">
                  <c:v>1325</c:v>
                </c:pt>
                <c:pt idx="9">
                  <c:v>1315</c:v>
                </c:pt>
                <c:pt idx="12">
                  <c:v>1284</c:v>
                </c:pt>
              </c:numCache>
            </c:numRef>
          </c:val>
        </c:ser>
        <c:dLbls>
          <c:showLegendKey val="0"/>
          <c:showVal val="0"/>
          <c:showCatName val="0"/>
          <c:showSerName val="0"/>
          <c:showPercent val="0"/>
          <c:showBubbleSize val="0"/>
        </c:dLbls>
        <c:gapWidth val="100"/>
        <c:overlap val="100"/>
        <c:axId val="95555584"/>
        <c:axId val="95557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875</c:v>
                </c:pt>
                <c:pt idx="2">
                  <c:v>#N/A</c:v>
                </c:pt>
                <c:pt idx="3">
                  <c:v>#N/A</c:v>
                </c:pt>
                <c:pt idx="4">
                  <c:v>782</c:v>
                </c:pt>
                <c:pt idx="5">
                  <c:v>#N/A</c:v>
                </c:pt>
                <c:pt idx="6">
                  <c:v>#N/A</c:v>
                </c:pt>
                <c:pt idx="7">
                  <c:v>730</c:v>
                </c:pt>
                <c:pt idx="8">
                  <c:v>#N/A</c:v>
                </c:pt>
                <c:pt idx="9">
                  <c:v>#N/A</c:v>
                </c:pt>
                <c:pt idx="10">
                  <c:v>687</c:v>
                </c:pt>
                <c:pt idx="11">
                  <c:v>#N/A</c:v>
                </c:pt>
                <c:pt idx="12">
                  <c:v>#N/A</c:v>
                </c:pt>
                <c:pt idx="13">
                  <c:v>703</c:v>
                </c:pt>
                <c:pt idx="14">
                  <c:v>#N/A</c:v>
                </c:pt>
              </c:numCache>
            </c:numRef>
          </c:val>
          <c:smooth val="0"/>
        </c:ser>
        <c:dLbls>
          <c:showLegendKey val="0"/>
          <c:showVal val="0"/>
          <c:showCatName val="0"/>
          <c:showSerName val="0"/>
          <c:showPercent val="0"/>
          <c:showBubbleSize val="0"/>
        </c:dLbls>
        <c:marker val="1"/>
        <c:smooth val="0"/>
        <c:axId val="95555584"/>
        <c:axId val="95557120"/>
      </c:lineChart>
      <c:catAx>
        <c:axId val="95555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557120"/>
        <c:crosses val="autoZero"/>
        <c:auto val="1"/>
        <c:lblAlgn val="ctr"/>
        <c:lblOffset val="100"/>
        <c:tickLblSkip val="1"/>
        <c:tickMarkSkip val="1"/>
        <c:noMultiLvlLbl val="0"/>
      </c:catAx>
      <c:valAx>
        <c:axId val="95557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555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12998</c:v>
                </c:pt>
                <c:pt idx="5">
                  <c:v>12898</c:v>
                </c:pt>
                <c:pt idx="8">
                  <c:v>12678</c:v>
                </c:pt>
                <c:pt idx="11">
                  <c:v>12879</c:v>
                </c:pt>
                <c:pt idx="14">
                  <c:v>12510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134</c:v>
                </c:pt>
                <c:pt idx="5">
                  <c:v>149</c:v>
                </c:pt>
                <c:pt idx="8">
                  <c:v>569</c:v>
                </c:pt>
                <c:pt idx="11">
                  <c:v>491</c:v>
                </c:pt>
                <c:pt idx="14">
                  <c:v>454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3962</c:v>
                </c:pt>
                <c:pt idx="5">
                  <c:v>4699</c:v>
                </c:pt>
                <c:pt idx="8">
                  <c:v>5329</c:v>
                </c:pt>
                <c:pt idx="11">
                  <c:v>5079</c:v>
                </c:pt>
                <c:pt idx="14">
                  <c:v>4905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2338</c:v>
                </c:pt>
                <c:pt idx="3">
                  <c:v>2261</c:v>
                </c:pt>
                <c:pt idx="6">
                  <c:v>2084</c:v>
                </c:pt>
                <c:pt idx="9">
                  <c:v>1972</c:v>
                </c:pt>
                <c:pt idx="12">
                  <c:v>1885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41</c:v>
                </c:pt>
                <c:pt idx="3">
                  <c:v>31</c:v>
                </c:pt>
                <c:pt idx="6">
                  <c:v>25</c:v>
                </c:pt>
                <c:pt idx="9">
                  <c:v>20</c:v>
                </c:pt>
                <c:pt idx="12">
                  <c:v>14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10717</c:v>
                </c:pt>
                <c:pt idx="3">
                  <c:v>10561</c:v>
                </c:pt>
                <c:pt idx="6">
                  <c:v>9775</c:v>
                </c:pt>
                <c:pt idx="9">
                  <c:v>9477</c:v>
                </c:pt>
                <c:pt idx="12">
                  <c:v>9656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143</c:v>
                </c:pt>
                <c:pt idx="3">
                  <c:v>130</c:v>
                </c:pt>
                <c:pt idx="6">
                  <c:v>117</c:v>
                </c:pt>
                <c:pt idx="9">
                  <c:v>105</c:v>
                </c:pt>
                <c:pt idx="12">
                  <c:v>86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11656</c:v>
                </c:pt>
                <c:pt idx="3">
                  <c:v>11113</c:v>
                </c:pt>
                <c:pt idx="6">
                  <c:v>10636</c:v>
                </c:pt>
                <c:pt idx="9">
                  <c:v>11020</c:v>
                </c:pt>
                <c:pt idx="12">
                  <c:v>10492</c:v>
                </c:pt>
              </c:numCache>
            </c:numRef>
          </c:val>
        </c:ser>
        <c:dLbls>
          <c:showLegendKey val="0"/>
          <c:showVal val="0"/>
          <c:showCatName val="0"/>
          <c:showSerName val="0"/>
          <c:showPercent val="0"/>
          <c:showBubbleSize val="0"/>
        </c:dLbls>
        <c:gapWidth val="100"/>
        <c:overlap val="100"/>
        <c:axId val="112962176"/>
        <c:axId val="112964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7802</c:v>
                </c:pt>
                <c:pt idx="2">
                  <c:v>#N/A</c:v>
                </c:pt>
                <c:pt idx="3">
                  <c:v>#N/A</c:v>
                </c:pt>
                <c:pt idx="4">
                  <c:v>6349</c:v>
                </c:pt>
                <c:pt idx="5">
                  <c:v>#N/A</c:v>
                </c:pt>
                <c:pt idx="6">
                  <c:v>#N/A</c:v>
                </c:pt>
                <c:pt idx="7">
                  <c:v>4061</c:v>
                </c:pt>
                <c:pt idx="8">
                  <c:v>#N/A</c:v>
                </c:pt>
                <c:pt idx="9">
                  <c:v>#N/A</c:v>
                </c:pt>
                <c:pt idx="10">
                  <c:v>4144</c:v>
                </c:pt>
                <c:pt idx="11">
                  <c:v>#N/A</c:v>
                </c:pt>
                <c:pt idx="12">
                  <c:v>#N/A</c:v>
                </c:pt>
                <c:pt idx="13">
                  <c:v>4265</c:v>
                </c:pt>
                <c:pt idx="14">
                  <c:v>#N/A</c:v>
                </c:pt>
              </c:numCache>
            </c:numRef>
          </c:val>
          <c:smooth val="0"/>
        </c:ser>
        <c:dLbls>
          <c:showLegendKey val="0"/>
          <c:showVal val="0"/>
          <c:showCatName val="0"/>
          <c:showSerName val="0"/>
          <c:showPercent val="0"/>
          <c:showBubbleSize val="0"/>
        </c:dLbls>
        <c:marker val="1"/>
        <c:smooth val="0"/>
        <c:axId val="112962176"/>
        <c:axId val="112964352"/>
      </c:lineChart>
      <c:catAx>
        <c:axId val="112962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964352"/>
        <c:crosses val="autoZero"/>
        <c:auto val="1"/>
        <c:lblAlgn val="ctr"/>
        <c:lblOffset val="100"/>
        <c:tickLblSkip val="1"/>
        <c:tickMarkSkip val="1"/>
        <c:noMultiLvlLbl val="0"/>
      </c:catAx>
      <c:valAx>
        <c:axId val="112964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962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{5F5155F1-449F-46E1-8E81-357DBF9871EF}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{353F03CC-5CB4-4798-BE15-4B1020189DE3}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{483137F9-1785-4D7E-9B9A-62768D7A84F1}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{A052A2C1-853B-470E-849A-A828AFDB7DF6}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{3F71A416-7D65-4F62-98FF-907B903EF041}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{A32692E1-BE90-4F6B-A089-09790731344F}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{741FF2DC-FEE6-4AAA-B624-D9D244DFDB7D}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{38FFC106-0FFA-493E-A355-77556BCEC763}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{D8527109-3E4A-464A-A3A9-17401D1B7CA0}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{6832333B-E8CD-454B-9CBE-58CB7584BF10}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3224320"/>
        <c:axId val="113238784"/>
      </c:scatterChart>
      <c:valAx>
        <c:axId val="1132243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238784"/>
        <c:crosses val="autoZero"/>
        <c:crossBetween val="midCat"/>
      </c:valAx>
      <c:valAx>
        <c:axId val="11323878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2243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{77AD730F-23E0-4B6B-B610-A3C174A2F6C5}</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{459244E6-C282-4BBB-B836-BE750A24C035}</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{E13BE84E-F2D9-418B-8F68-1632B46B107E}</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{F050D7BC-6F60-4048-81CF-99A4868F424C}</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{BDD17413-9C44-4772-97C9-1C8919AF4F82}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c:v>
                </c:pt>
                <c:pt idx="1">
                  <c:v>14.3</c:v>
                </c:pt>
                <c:pt idx="2">
                  <c:v>13.7</c:v>
                </c:pt>
                <c:pt idx="3">
                  <c:v>12.8</c:v>
                </c:pt>
                <c:pt idx="4">
                  <c:v>12.4</c:v>
                </c:pt>
              </c:numCache>
            </c:numRef>
          </c:xVal>
          <c:yVal>
            <c:numRef>
              <c:f>公会計指標分析・財政指標組合せ分析表!$K$73:$O$73</c:f>
              <c:numCache>
                <c:formatCode>#,##0.0;"▲ "#,##0.0</c:formatCode>
                <c:ptCount val="5"/>
                <c:pt idx="0">
                  <c:v>131.6</c:v>
                </c:pt>
                <c:pt idx="1">
                  <c:v>110.7</c:v>
                </c:pt>
                <c:pt idx="2">
                  <c:v>70.599999999999994</c:v>
                </c:pt>
                <c:pt idx="3">
                  <c:v>73.099999999999994</c:v>
                </c:pt>
                <c:pt idx="4">
                  <c:v>75.2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{C5F33F5A-6A97-43C5-B642-8C663C21DEC6}</c15:txfldGUID>
                      <c15:f>公会計指標分析・財政指標組合せ分析表!$K$72</c15:f>
                      <c15:dlblFieldTableCache>
                        <c:ptCount val="1"/>
                        <c:pt idx="0">
                          <c:v>H23</c:v>
                        </c:pt>
                      </c15:dlblFieldTableCache>
                    </c15:dlblFTEntry>
                  </c15:dlblFieldTable>
                  <c15:showDataLabelsRange val="0"/>
                </c:ext>
              </c:extLst>
            </c:dLbl>
            <c:dLbl>
              <c:idx val="1"/>
              <c:layout>
                <c:manualLayout>
                  <c:x val="-2.8205133729008874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{913FBD09-9AFE-4CA4-AD58-EEF1B3CB6E5B}</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{339309EA-9941-4539-B164-E4DA94AA5091}</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{B20CCBB3-EF7E-4910-8C42-C30EB991EF57}</c15:txfldGUID>
                      <c15:f>公会計指標分析・財政指標組合せ分析表!$N$72</c15:f>
                      <c15:dlblFieldTableCache>
                        <c:ptCount val="1"/>
                        <c:pt idx="0">
                          <c:v>H26</c:v>
                        </c:pt>
                      </c15:dlblFieldTableCache>
                    </c15:dlblFTEntry>
                  </c15:dlblFieldTable>
                  <c15:showDataLabelsRange val="0"/>
                </c:ext>
              </c:extLst>
            </c:dLbl>
            <c:dLbl>
              <c:idx val="4"/>
              <c:layout>
                <c:manualLayout>
                  <c:x val="-3.520579079461849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{58CC6D83-541C-45CC-B368-991F4427C94D}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8.5</c:v>
                </c:pt>
                <c:pt idx="3">
                  <c:v>7.7</c:v>
                </c:pt>
                <c:pt idx="4">
                  <c:v>9</c:v>
                </c:pt>
              </c:numCache>
            </c:numRef>
          </c:xVal>
          <c:yVal>
            <c:numRef>
              <c:f>公会計指標分析・財政指標組合せ分析表!$K$77:$O$77</c:f>
              <c:numCache>
                <c:formatCode>#,##0.0;"▲ "#,##0.0</c:formatCode>
                <c:ptCount val="5"/>
                <c:pt idx="0">
                  <c:v>40.200000000000003</c:v>
                </c:pt>
                <c:pt idx="1">
                  <c:v>30.7</c:v>
                </c:pt>
                <c:pt idx="2">
                  <c:v>22.3</c:v>
                </c:pt>
                <c:pt idx="3">
                  <c:v>20.3</c:v>
                </c:pt>
                <c:pt idx="4">
                  <c:v>36.5</c:v>
                </c:pt>
              </c:numCache>
            </c:numRef>
          </c:yVal>
          <c:smooth val="0"/>
        </c:ser>
        <c:dLbls>
          <c:showLegendKey val="0"/>
          <c:showVal val="0"/>
          <c:showCatName val="0"/>
          <c:showSerName val="0"/>
          <c:showPercent val="0"/>
          <c:showBubbleSize val="0"/>
        </c:dLbls>
        <c:axId val="105781120"/>
        <c:axId val="105807872"/>
      </c:scatterChart>
      <c:valAx>
        <c:axId val="105781120"/>
        <c:scaling>
          <c:orientation val="minMax"/>
          <c:max val="15.7"/>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807872"/>
        <c:crosses val="autoZero"/>
        <c:crossBetween val="midCat"/>
      </c:valAx>
      <c:valAx>
        <c:axId val="105807872"/>
        <c:scaling>
          <c:orientation val="minMax"/>
          <c:max val="16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57811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茨城県城里町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町村合併以前に発行した起債が徐々に償還終了を迎えており元利償還金の額は年々減少している。一方、公営企業債の元利償還金に対する繰入金については増加傾向にある。今後も公営企業会計の事業動向を注視していく必要がある。</a:t>
          </a:r>
        </a:p>
        <a:p>
          <a:r>
            <a:rPr kumimoji="1" lang="ja-JP" altLang="en-US" sz="1100">
              <a:latin typeface="ＭＳ ゴシック" pitchFamily="49" charset="-128"/>
              <a:ea typeface="ＭＳ ゴシック" pitchFamily="49" charset="-128"/>
            </a:rPr>
            <a:t>　また、算入公債費等は、事業費補正により基準財政需要額に算入された公債費のうち地域振興費（人口）分が乗率の減により減額しており、このため実質公債費比率の分子は増となった。</a:t>
          </a:r>
        </a:p>
        <a:p>
          <a:r>
            <a:rPr kumimoji="1" lang="ja-JP" altLang="en-US" sz="1100">
              <a:latin typeface="ＭＳ ゴシック" pitchFamily="49" charset="-128"/>
              <a:ea typeface="ＭＳ ゴシック" pitchFamily="49" charset="-128"/>
            </a:rPr>
            <a:t>　今後は老朽化施設の更新事業などが見込まれるが、起債対象事業を精査し、起債総額を抑制するとともに、合併特例事業債や過疎対策事業債など交付税算入率の高い起債を活用し、公債費負担の軽減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茨城県城里町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ea"/>
              <a:ea typeface="+mn-ea"/>
              <a:cs typeface="+mn-cs"/>
            </a:rPr>
            <a:t>　地方債の現在高については、町村合併以前に発行した起債が徐々に償還終了を迎えているため減少傾向にある。平成</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年度は庁舎建設事業に係る多額の地方債の発行により増加に転じたが、</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年度は新規発行を抑制した結果減少に転じたため、将来負担額は前年度より減少している。一方で、</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は財政調整基金の取り崩しを行ったことによる充当可能基金や、基準財政需要額算入見込額が大きく減少したため、充当可能財源等が大きく減少したことで、将来負担比率の分子は前年度より増加している。</a:t>
          </a:r>
          <a:endParaRPr lang="ja-JP" altLang="ja-JP" sz="1400">
            <a:effectLst/>
            <a:latin typeface="+mn-ea"/>
            <a:ea typeface="+mn-ea"/>
          </a:endParaRPr>
        </a:p>
        <a:p>
          <a:pPr eaLnBrk="1" fontAlgn="auto" latinLnBrk="0" hangingPunct="1"/>
          <a:r>
            <a:rPr kumimoji="1" lang="ja-JP" altLang="ja-JP" sz="1100">
              <a:solidFill>
                <a:schemeClr val="dk1"/>
              </a:solidFill>
              <a:effectLst/>
              <a:latin typeface="+mn-ea"/>
              <a:ea typeface="+mn-ea"/>
              <a:cs typeface="+mn-cs"/>
            </a:rPr>
            <a:t>　今後は普通交付税の合併算定替の縮減を基金で穴埋めするなど、将来負担比率の上昇を招く懸念要素が見込まれるため、後世への負担を増大させないよう引き続き起債事業の精査と基金運用の適正化に努める。</a:t>
          </a:r>
          <a:endParaRPr lang="ja-JP" altLang="ja-JP" sz="14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茨城県城里町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20,722
20,633
161.80
10,293,751
9,501,564
390,810
6,854,465
10,491,890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75.2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茨城県城里町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20,722
20,633
161.80
10,293,751
9,501,564
390,810
6,854,465
10,491,890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75.2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茨城県城里町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20,722
20,633
161.80
10,293,751
9,501,564
390,810
6,854,465
10,491,890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75.2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茨城県城里町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20,722
20,633
161.80
10,293,751
9,501,564
390,810
6,854,465
10,491,890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75.2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本町の人口は減少傾向にあり、平成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年度国勢調査による高齢者の人口の割合は</a:t>
          </a:r>
          <a:r>
            <a:rPr kumimoji="1" lang="en-US" altLang="ja-JP" sz="1100">
              <a:solidFill>
                <a:schemeClr val="dk1"/>
              </a:solidFill>
              <a:effectLst/>
              <a:latin typeface="+mn-ea"/>
              <a:ea typeface="+mn-ea"/>
              <a:cs typeface="+mn-cs"/>
            </a:rPr>
            <a:t>31.6</a:t>
          </a:r>
          <a:r>
            <a:rPr kumimoji="1" lang="ja-JP" altLang="ja-JP" sz="1100">
              <a:solidFill>
                <a:schemeClr val="dk1"/>
              </a:solidFill>
              <a:effectLst/>
              <a:latin typeface="+mn-ea"/>
              <a:ea typeface="+mn-ea"/>
              <a:cs typeface="+mn-cs"/>
            </a:rPr>
            <a:t>％と茨城県平均の</a:t>
          </a:r>
          <a:r>
            <a:rPr kumimoji="1" lang="en-US" altLang="ja-JP" sz="1100">
              <a:solidFill>
                <a:schemeClr val="dk1"/>
              </a:solidFill>
              <a:effectLst/>
              <a:latin typeface="+mn-ea"/>
              <a:ea typeface="+mn-ea"/>
              <a:cs typeface="+mn-cs"/>
            </a:rPr>
            <a:t>26.8</a:t>
          </a:r>
          <a:r>
            <a:rPr kumimoji="1" lang="ja-JP" altLang="ja-JP" sz="1100">
              <a:solidFill>
                <a:schemeClr val="dk1"/>
              </a:solidFill>
              <a:effectLst/>
              <a:latin typeface="+mn-ea"/>
              <a:ea typeface="+mn-ea"/>
              <a:cs typeface="+mn-cs"/>
            </a:rPr>
            <a:t>％を大きく上回っている。町内には中心となる産業基盤もなく、</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年度決算で町税の歳入に占める割合は</a:t>
          </a:r>
          <a:r>
            <a:rPr kumimoji="1" lang="en-US" altLang="ja-JP" sz="1100">
              <a:solidFill>
                <a:schemeClr val="dk1"/>
              </a:solidFill>
              <a:effectLst/>
              <a:latin typeface="+mn-ea"/>
              <a:ea typeface="+mn-ea"/>
              <a:cs typeface="+mn-cs"/>
            </a:rPr>
            <a:t>19.1</a:t>
          </a:r>
          <a:r>
            <a:rPr kumimoji="1" lang="ja-JP" altLang="ja-JP" sz="1100">
              <a:solidFill>
                <a:schemeClr val="dk1"/>
              </a:solidFill>
              <a:effectLst/>
              <a:latin typeface="+mn-ea"/>
              <a:ea typeface="+mn-ea"/>
              <a:cs typeface="+mn-cs"/>
            </a:rPr>
            <a:t>％と低いため、財政力指数は類似団体平均値を大きく下回る結果となった。</a:t>
          </a:r>
          <a:endParaRPr lang="ja-JP" altLang="ja-JP" sz="1400">
            <a:effectLst/>
            <a:latin typeface="+mn-ea"/>
            <a:ea typeface="+mn-ea"/>
          </a:endParaRPr>
        </a:p>
        <a:p>
          <a:r>
            <a:rPr kumimoji="1" lang="ja-JP" altLang="ja-JP" sz="1100">
              <a:solidFill>
                <a:schemeClr val="dk1"/>
              </a:solidFill>
              <a:effectLst/>
              <a:latin typeface="+mn-ea"/>
              <a:ea typeface="+mn-ea"/>
              <a:cs typeface="+mn-cs"/>
            </a:rPr>
            <a:t>　今後も収納対策室を中心とした徴収強化等により歳入確保に努め、経常経費の歳出削減を図り、財政基盤の強化に努める。</a:t>
          </a:r>
          <a:endParaRPr lang="ja-JP" altLang="ja-JP" sz="14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45</xdr:row>
      <xdr:rowOff>141111</xdr:rowOff>
    </xdr:to>
    <xdr:cxnSp macro="">
      <xdr:nvCxnSpPr>
        <xdr:cNvPr id="63" name="直線コネクタ 62"/>
        <xdr:cNvCxnSpPr/>
      </xdr:nvCxnSpPr>
      <xdr:spPr>
        <a:xfrm flipV="1">
          <a:off x="4953000" y="619407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138289</xdr:rowOff>
    </xdr:from>
    <xdr:to>
      <xdr:col>7</xdr:col>
      <xdr:colOff>152400</xdr:colOff>
      <xdr:row>44</xdr:row>
      <xdr:rowOff>138289</xdr:rowOff>
    </xdr:to>
    <xdr:cxnSp macro="">
      <xdr:nvCxnSpPr>
        <xdr:cNvPr id="68" name="直線コネクタ 67"/>
        <xdr:cNvCxnSpPr/>
      </xdr:nvCxnSpPr>
      <xdr:spPr>
        <a:xfrm>
          <a:off x="4114800" y="76820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34166</xdr:rowOff>
    </xdr:from>
    <xdr:ext cx="762000" cy="259045"/>
    <xdr:sp macro="" textlink="">
      <xdr:nvSpPr>
        <xdr:cNvPr id="69" name="財政力平均値テキスト"/>
        <xdr:cNvSpPr txBox="1"/>
      </xdr:nvSpPr>
      <xdr:spPr>
        <a:xfrm>
          <a:off x="5041900" y="7235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17639</xdr:rowOff>
    </xdr:from>
    <xdr:to>
      <xdr:col>7</xdr:col>
      <xdr:colOff>203200</xdr:colOff>
      <xdr:row>43</xdr:row>
      <xdr:rowOff>119239</xdr:rowOff>
    </xdr:to>
    <xdr:sp macro="" textlink="">
      <xdr:nvSpPr>
        <xdr:cNvPr id="70" name="フローチャート : 判断 69"/>
        <xdr:cNvSpPr/>
      </xdr:nvSpPr>
      <xdr:spPr>
        <a:xfrm>
          <a:off x="49022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138289</xdr:rowOff>
    </xdr:from>
    <xdr:to>
      <xdr:col>6</xdr:col>
      <xdr:colOff>0</xdr:colOff>
      <xdr:row>44</xdr:row>
      <xdr:rowOff>138289</xdr:rowOff>
    </xdr:to>
    <xdr:cxnSp macro="">
      <xdr:nvCxnSpPr>
        <xdr:cNvPr id="71" name="直線コネクタ 70"/>
        <xdr:cNvCxnSpPr/>
      </xdr:nvCxnSpPr>
      <xdr:spPr>
        <a:xfrm>
          <a:off x="3225800" y="76820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138289</xdr:rowOff>
    </xdr:from>
    <xdr:to>
      <xdr:col>4</xdr:col>
      <xdr:colOff>482600</xdr:colOff>
      <xdr:row>44</xdr:row>
      <xdr:rowOff>138289</xdr:rowOff>
    </xdr:to>
    <xdr:cxnSp macro="">
      <xdr:nvCxnSpPr>
        <xdr:cNvPr id="74" name="直線コネクタ 73"/>
        <xdr:cNvCxnSpPr/>
      </xdr:nvCxnSpPr>
      <xdr:spPr>
        <a:xfrm>
          <a:off x="2336800" y="76820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124883</xdr:rowOff>
    </xdr:from>
    <xdr:to>
      <xdr:col>3</xdr:col>
      <xdr:colOff>279400</xdr:colOff>
      <xdr:row>44</xdr:row>
      <xdr:rowOff>138289</xdr:rowOff>
    </xdr:to>
    <xdr:cxnSp macro="">
      <xdr:nvCxnSpPr>
        <xdr:cNvPr id="77" name="直線コネクタ 76"/>
        <xdr:cNvCxnSpPr/>
      </xdr:nvCxnSpPr>
      <xdr:spPr>
        <a:xfrm>
          <a:off x="1447800" y="76686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1" name="テキスト ボックス 80"/>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87489</xdr:rowOff>
    </xdr:from>
    <xdr:to>
      <xdr:col>7</xdr:col>
      <xdr:colOff>203200</xdr:colOff>
      <xdr:row>45</xdr:row>
      <xdr:rowOff>17639</xdr:rowOff>
    </xdr:to>
    <xdr:sp macro="" textlink="">
      <xdr:nvSpPr>
        <xdr:cNvPr id="87" name="円/楕円 86"/>
        <xdr:cNvSpPr/>
      </xdr:nvSpPr>
      <xdr:spPr>
        <a:xfrm>
          <a:off x="4902200" y="76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59566</xdr:rowOff>
    </xdr:from>
    <xdr:ext cx="762000" cy="259045"/>
    <xdr:sp macro="" textlink="">
      <xdr:nvSpPr>
        <xdr:cNvPr id="88" name="財政力該当値テキスト"/>
        <xdr:cNvSpPr txBox="1"/>
      </xdr:nvSpPr>
      <xdr:spPr>
        <a:xfrm>
          <a:off x="5041900" y="76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87489</xdr:rowOff>
    </xdr:from>
    <xdr:to>
      <xdr:col>6</xdr:col>
      <xdr:colOff>50800</xdr:colOff>
      <xdr:row>45</xdr:row>
      <xdr:rowOff>17639</xdr:rowOff>
    </xdr:to>
    <xdr:sp macro="" textlink="">
      <xdr:nvSpPr>
        <xdr:cNvPr id="89" name="円/楕円 88"/>
        <xdr:cNvSpPr/>
      </xdr:nvSpPr>
      <xdr:spPr>
        <a:xfrm>
          <a:off x="4064000" y="76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2416</xdr:rowOff>
    </xdr:from>
    <xdr:ext cx="736600" cy="259045"/>
    <xdr:sp macro="" textlink="">
      <xdr:nvSpPr>
        <xdr:cNvPr id="90" name="テキスト ボックス 89"/>
        <xdr:cNvSpPr txBox="1"/>
      </xdr:nvSpPr>
      <xdr:spPr>
        <a:xfrm>
          <a:off x="3733800" y="771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87489</xdr:rowOff>
    </xdr:from>
    <xdr:to>
      <xdr:col>4</xdr:col>
      <xdr:colOff>533400</xdr:colOff>
      <xdr:row>45</xdr:row>
      <xdr:rowOff>17639</xdr:rowOff>
    </xdr:to>
    <xdr:sp macro="" textlink="">
      <xdr:nvSpPr>
        <xdr:cNvPr id="91" name="円/楕円 90"/>
        <xdr:cNvSpPr/>
      </xdr:nvSpPr>
      <xdr:spPr>
        <a:xfrm>
          <a:off x="3175000" y="76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2416</xdr:rowOff>
    </xdr:from>
    <xdr:ext cx="762000" cy="259045"/>
    <xdr:sp macro="" textlink="">
      <xdr:nvSpPr>
        <xdr:cNvPr id="92" name="テキスト ボックス 91"/>
        <xdr:cNvSpPr txBox="1"/>
      </xdr:nvSpPr>
      <xdr:spPr>
        <a:xfrm>
          <a:off x="2844800" y="771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87489</xdr:rowOff>
    </xdr:from>
    <xdr:to>
      <xdr:col>3</xdr:col>
      <xdr:colOff>330200</xdr:colOff>
      <xdr:row>45</xdr:row>
      <xdr:rowOff>17639</xdr:rowOff>
    </xdr:to>
    <xdr:sp macro="" textlink="">
      <xdr:nvSpPr>
        <xdr:cNvPr id="93" name="円/楕円 92"/>
        <xdr:cNvSpPr/>
      </xdr:nvSpPr>
      <xdr:spPr>
        <a:xfrm>
          <a:off x="2286000" y="76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2416</xdr:rowOff>
    </xdr:from>
    <xdr:ext cx="762000" cy="259045"/>
    <xdr:sp macro="" textlink="">
      <xdr:nvSpPr>
        <xdr:cNvPr id="94" name="テキスト ボックス 93"/>
        <xdr:cNvSpPr txBox="1"/>
      </xdr:nvSpPr>
      <xdr:spPr>
        <a:xfrm>
          <a:off x="1955800" y="771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74083</xdr:rowOff>
    </xdr:from>
    <xdr:to>
      <xdr:col>2</xdr:col>
      <xdr:colOff>127000</xdr:colOff>
      <xdr:row>45</xdr:row>
      <xdr:rowOff>4233</xdr:rowOff>
    </xdr:to>
    <xdr:sp macro="" textlink="">
      <xdr:nvSpPr>
        <xdr:cNvPr id="95" name="円/楕円 94"/>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160460</xdr:rowOff>
    </xdr:from>
    <xdr:ext cx="762000" cy="259045"/>
    <xdr:sp macro="" textlink="">
      <xdr:nvSpPr>
        <xdr:cNvPr id="96" name="テキスト ボックス 95"/>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ea"/>
              <a:ea typeface="+mn-ea"/>
              <a:cs typeface="+mn-cs"/>
            </a:rPr>
            <a:t>　人件費は前年度の退職者数よりも新規採用者が多かったことにより増加し、扶助費は自立支援給付費の伸びにより増加し、繰出金は介護保険特別会計及び国民健康保険特別会計への繰出金が増加しているため、経常収支比率は前年度より</a:t>
          </a:r>
          <a:r>
            <a:rPr kumimoji="1" lang="en-US" altLang="ja-JP" sz="1100">
              <a:solidFill>
                <a:schemeClr val="dk1"/>
              </a:solidFill>
              <a:effectLst/>
              <a:latin typeface="+mn-ea"/>
              <a:ea typeface="+mn-ea"/>
              <a:cs typeface="+mn-cs"/>
            </a:rPr>
            <a:t>0.5</a:t>
          </a:r>
          <a:r>
            <a:rPr kumimoji="1" lang="ja-JP" altLang="ja-JP" sz="1100">
              <a:solidFill>
                <a:schemeClr val="dk1"/>
              </a:solidFill>
              <a:effectLst/>
              <a:latin typeface="+mn-ea"/>
              <a:ea typeface="+mn-ea"/>
              <a:cs typeface="+mn-cs"/>
            </a:rPr>
            <a:t>ポイント悪化したが、類似団体平均を</a:t>
          </a:r>
          <a:r>
            <a:rPr kumimoji="1" lang="en-US" altLang="ja-JP" sz="1100">
              <a:solidFill>
                <a:schemeClr val="dk1"/>
              </a:solidFill>
              <a:effectLst/>
              <a:latin typeface="+mn-ea"/>
              <a:ea typeface="+mn-ea"/>
              <a:cs typeface="+mn-cs"/>
            </a:rPr>
            <a:t>0.9</a:t>
          </a:r>
          <a:r>
            <a:rPr kumimoji="1" lang="ja-JP" altLang="ja-JP" sz="1100">
              <a:solidFill>
                <a:schemeClr val="dk1"/>
              </a:solidFill>
              <a:effectLst/>
              <a:latin typeface="+mn-ea"/>
              <a:ea typeface="+mn-ea"/>
              <a:cs typeface="+mn-cs"/>
            </a:rPr>
            <a:t>ポイント下回っている。</a:t>
          </a:r>
          <a:endParaRPr lang="ja-JP" altLang="ja-JP" sz="1400">
            <a:effectLst/>
            <a:latin typeface="+mn-ea"/>
            <a:ea typeface="+mn-ea"/>
          </a:endParaRPr>
        </a:p>
        <a:p>
          <a:pPr eaLnBrk="1" fontAlgn="auto" latinLnBrk="0" hangingPunct="1"/>
          <a:r>
            <a:rPr kumimoji="1" lang="ja-JP" altLang="ja-JP" sz="1100">
              <a:solidFill>
                <a:schemeClr val="dk1"/>
              </a:solidFill>
              <a:effectLst/>
              <a:latin typeface="+mn-ea"/>
              <a:ea typeface="+mn-ea"/>
              <a:cs typeface="+mn-cs"/>
            </a:rPr>
            <a:t>　今後も行政評価システムの運用により行財政運営の合理化・効率化を図り、経常経費の削減に努める。</a:t>
          </a:r>
          <a:endParaRPr lang="ja-JP" altLang="ja-JP" sz="14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48768</xdr:rowOff>
    </xdr:to>
    <xdr:cxnSp macro="">
      <xdr:nvCxnSpPr>
        <xdr:cNvPr id="124" name="直線コネクタ 123"/>
        <xdr:cNvCxnSpPr/>
      </xdr:nvCxnSpPr>
      <xdr:spPr>
        <a:xfrm flipV="1">
          <a:off x="4953000" y="10075926"/>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113.6</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7"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8" name="直線コネクタ 127"/>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54102</xdr:rowOff>
    </xdr:from>
    <xdr:to>
      <xdr:col>7</xdr:col>
      <xdr:colOff>152400</xdr:colOff>
      <xdr:row>62</xdr:row>
      <xdr:rowOff>66167</xdr:rowOff>
    </xdr:to>
    <xdr:cxnSp macro="">
      <xdr:nvCxnSpPr>
        <xdr:cNvPr id="129" name="直線コネクタ 128"/>
        <xdr:cNvCxnSpPr/>
      </xdr:nvCxnSpPr>
      <xdr:spPr>
        <a:xfrm>
          <a:off x="4114800" y="10684002"/>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9161</xdr:rowOff>
    </xdr:from>
    <xdr:ext cx="762000" cy="259045"/>
    <xdr:sp macro="" textlink="">
      <xdr:nvSpPr>
        <xdr:cNvPr id="130" name="財政構造の弾力性平均値テキスト"/>
        <xdr:cNvSpPr txBox="1"/>
      </xdr:nvSpPr>
      <xdr:spPr>
        <a:xfrm>
          <a:off x="5041900" y="1063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37084</xdr:rowOff>
    </xdr:from>
    <xdr:to>
      <xdr:col>7</xdr:col>
      <xdr:colOff>203200</xdr:colOff>
      <xdr:row>62</xdr:row>
      <xdr:rowOff>138684</xdr:rowOff>
    </xdr:to>
    <xdr:sp macro="" textlink="">
      <xdr:nvSpPr>
        <xdr:cNvPr id="131" name="フローチャート : 判断 130"/>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54102</xdr:rowOff>
    </xdr:from>
    <xdr:to>
      <xdr:col>6</xdr:col>
      <xdr:colOff>0</xdr:colOff>
      <xdr:row>62</xdr:row>
      <xdr:rowOff>63754</xdr:rowOff>
    </xdr:to>
    <xdr:cxnSp macro="">
      <xdr:nvCxnSpPr>
        <xdr:cNvPr id="132" name="直線コネクタ 131"/>
        <xdr:cNvCxnSpPr/>
      </xdr:nvCxnSpPr>
      <xdr:spPr>
        <a:xfrm flipV="1">
          <a:off x="3225800" y="1068400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75692</xdr:rowOff>
    </xdr:from>
    <xdr:to>
      <xdr:col>6</xdr:col>
      <xdr:colOff>50800</xdr:colOff>
      <xdr:row>63</xdr:row>
      <xdr:rowOff>5842</xdr:rowOff>
    </xdr:to>
    <xdr:sp macro="" textlink="">
      <xdr:nvSpPr>
        <xdr:cNvPr id="133" name="フローチャート : 判断 132"/>
        <xdr:cNvSpPr/>
      </xdr:nvSpPr>
      <xdr:spPr>
        <a:xfrm>
          <a:off x="40640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162069</xdr:rowOff>
    </xdr:from>
    <xdr:ext cx="736600" cy="259045"/>
    <xdr:sp macro="" textlink="">
      <xdr:nvSpPr>
        <xdr:cNvPr id="134" name="テキスト ボックス 133"/>
        <xdr:cNvSpPr txBox="1"/>
      </xdr:nvSpPr>
      <xdr:spPr>
        <a:xfrm>
          <a:off x="3733800" y="1079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63754</xdr:rowOff>
    </xdr:from>
    <xdr:to>
      <xdr:col>4</xdr:col>
      <xdr:colOff>482600</xdr:colOff>
      <xdr:row>62</xdr:row>
      <xdr:rowOff>133731</xdr:rowOff>
    </xdr:to>
    <xdr:cxnSp macro="">
      <xdr:nvCxnSpPr>
        <xdr:cNvPr id="135" name="直線コネクタ 134"/>
        <xdr:cNvCxnSpPr/>
      </xdr:nvCxnSpPr>
      <xdr:spPr>
        <a:xfrm flipV="1">
          <a:off x="2336800" y="10693654"/>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6" name="フローチャート : 判断 135"/>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133113</xdr:rowOff>
    </xdr:from>
    <xdr:ext cx="762000" cy="259045"/>
    <xdr:sp macro="" textlink="">
      <xdr:nvSpPr>
        <xdr:cNvPr id="137" name="テキスト ボックス 136"/>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133731</xdr:rowOff>
    </xdr:from>
    <xdr:to>
      <xdr:col>3</xdr:col>
      <xdr:colOff>279400</xdr:colOff>
      <xdr:row>62</xdr:row>
      <xdr:rowOff>136144</xdr:rowOff>
    </xdr:to>
    <xdr:cxnSp macro="">
      <xdr:nvCxnSpPr>
        <xdr:cNvPr id="138" name="直線コネクタ 137"/>
        <xdr:cNvCxnSpPr/>
      </xdr:nvCxnSpPr>
      <xdr:spPr>
        <a:xfrm flipV="1">
          <a:off x="1447800" y="1076363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46736</xdr:rowOff>
    </xdr:from>
    <xdr:to>
      <xdr:col>3</xdr:col>
      <xdr:colOff>330200</xdr:colOff>
      <xdr:row>62</xdr:row>
      <xdr:rowOff>148336</xdr:rowOff>
    </xdr:to>
    <xdr:sp macro="" textlink="">
      <xdr:nvSpPr>
        <xdr:cNvPr id="139" name="フローチャート : 判断 138"/>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158513</xdr:rowOff>
    </xdr:from>
    <xdr:ext cx="762000" cy="259045"/>
    <xdr:sp macro="" textlink="">
      <xdr:nvSpPr>
        <xdr:cNvPr id="140" name="テキスト ボックス 139"/>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39497</xdr:rowOff>
    </xdr:from>
    <xdr:to>
      <xdr:col>2</xdr:col>
      <xdr:colOff>127000</xdr:colOff>
      <xdr:row>62</xdr:row>
      <xdr:rowOff>141097</xdr:rowOff>
    </xdr:to>
    <xdr:sp macro="" textlink="">
      <xdr:nvSpPr>
        <xdr:cNvPr id="141" name="フローチャート : 判断 140"/>
        <xdr:cNvSpPr/>
      </xdr:nvSpPr>
      <xdr:spPr>
        <a:xfrm>
          <a:off x="1397000" y="10669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151274</xdr:rowOff>
    </xdr:from>
    <xdr:ext cx="762000" cy="259045"/>
    <xdr:sp macro="" textlink="">
      <xdr:nvSpPr>
        <xdr:cNvPr id="142" name="テキスト ボックス 141"/>
        <xdr:cNvSpPr txBox="1"/>
      </xdr:nvSpPr>
      <xdr:spPr>
        <a:xfrm>
          <a:off x="1066800" y="1043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15367</xdr:rowOff>
    </xdr:from>
    <xdr:to>
      <xdr:col>7</xdr:col>
      <xdr:colOff>203200</xdr:colOff>
      <xdr:row>62</xdr:row>
      <xdr:rowOff>116967</xdr:rowOff>
    </xdr:to>
    <xdr:sp macro="" textlink="">
      <xdr:nvSpPr>
        <xdr:cNvPr id="148" name="円/楕円 147"/>
        <xdr:cNvSpPr/>
      </xdr:nvSpPr>
      <xdr:spPr>
        <a:xfrm>
          <a:off x="4902200" y="1064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31894</xdr:rowOff>
    </xdr:from>
    <xdr:ext cx="762000" cy="259045"/>
    <xdr:sp macro="" textlink="">
      <xdr:nvSpPr>
        <xdr:cNvPr id="149" name="財政構造の弾力性該当値テキスト"/>
        <xdr:cNvSpPr txBox="1"/>
      </xdr:nvSpPr>
      <xdr:spPr>
        <a:xfrm>
          <a:off x="5041900" y="10490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3302</xdr:rowOff>
    </xdr:from>
    <xdr:to>
      <xdr:col>6</xdr:col>
      <xdr:colOff>50800</xdr:colOff>
      <xdr:row>62</xdr:row>
      <xdr:rowOff>104902</xdr:rowOff>
    </xdr:to>
    <xdr:sp macro="" textlink="">
      <xdr:nvSpPr>
        <xdr:cNvPr id="150" name="円/楕円 149"/>
        <xdr:cNvSpPr/>
      </xdr:nvSpPr>
      <xdr:spPr>
        <a:xfrm>
          <a:off x="4064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115079</xdr:rowOff>
    </xdr:from>
    <xdr:ext cx="736600" cy="259045"/>
    <xdr:sp macro="" textlink="">
      <xdr:nvSpPr>
        <xdr:cNvPr id="151" name="テキスト ボックス 150"/>
        <xdr:cNvSpPr txBox="1"/>
      </xdr:nvSpPr>
      <xdr:spPr>
        <a:xfrm>
          <a:off x="3733800" y="10402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12954</xdr:rowOff>
    </xdr:from>
    <xdr:to>
      <xdr:col>4</xdr:col>
      <xdr:colOff>533400</xdr:colOff>
      <xdr:row>62</xdr:row>
      <xdr:rowOff>114554</xdr:rowOff>
    </xdr:to>
    <xdr:sp macro="" textlink="">
      <xdr:nvSpPr>
        <xdr:cNvPr id="152" name="円/楕円 151"/>
        <xdr:cNvSpPr/>
      </xdr:nvSpPr>
      <xdr:spPr>
        <a:xfrm>
          <a:off x="3175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124731</xdr:rowOff>
    </xdr:from>
    <xdr:ext cx="762000" cy="259045"/>
    <xdr:sp macro="" textlink="">
      <xdr:nvSpPr>
        <xdr:cNvPr id="153" name="テキスト ボックス 152"/>
        <xdr:cNvSpPr txBox="1"/>
      </xdr:nvSpPr>
      <xdr:spPr>
        <a:xfrm>
          <a:off x="2844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82931</xdr:rowOff>
    </xdr:from>
    <xdr:to>
      <xdr:col>3</xdr:col>
      <xdr:colOff>330200</xdr:colOff>
      <xdr:row>63</xdr:row>
      <xdr:rowOff>13081</xdr:rowOff>
    </xdr:to>
    <xdr:sp macro="" textlink="">
      <xdr:nvSpPr>
        <xdr:cNvPr id="154" name="円/楕円 153"/>
        <xdr:cNvSpPr/>
      </xdr:nvSpPr>
      <xdr:spPr>
        <a:xfrm>
          <a:off x="2286000" y="1071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169308</xdr:rowOff>
    </xdr:from>
    <xdr:ext cx="762000" cy="259045"/>
    <xdr:sp macro="" textlink="">
      <xdr:nvSpPr>
        <xdr:cNvPr id="155" name="テキスト ボックス 154"/>
        <xdr:cNvSpPr txBox="1"/>
      </xdr:nvSpPr>
      <xdr:spPr>
        <a:xfrm>
          <a:off x="1955800" y="107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85344</xdr:rowOff>
    </xdr:from>
    <xdr:to>
      <xdr:col>2</xdr:col>
      <xdr:colOff>127000</xdr:colOff>
      <xdr:row>63</xdr:row>
      <xdr:rowOff>15494</xdr:rowOff>
    </xdr:to>
    <xdr:sp macro="" textlink="">
      <xdr:nvSpPr>
        <xdr:cNvPr id="156" name="円/楕円 155"/>
        <xdr:cNvSpPr/>
      </xdr:nvSpPr>
      <xdr:spPr>
        <a:xfrm>
          <a:off x="1397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271</xdr:rowOff>
    </xdr:from>
    <xdr:ext cx="762000" cy="259045"/>
    <xdr:sp macro="" textlink="">
      <xdr:nvSpPr>
        <xdr:cNvPr id="157" name="テキスト ボックス 156"/>
        <xdr:cNvSpPr txBox="1"/>
      </xdr:nvSpPr>
      <xdr:spPr>
        <a:xfrm>
          <a:off x="10668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[135,264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人件費、物件費等の合計額の人口１人当たりの金額が類似団体平均を下回っているのは、主に人件費が要因となっている。これは主に、消防業務を水戸市へ委託しているためである。</a:t>
          </a:r>
          <a:endParaRPr lang="ja-JP" altLang="ja-JP" sz="1400">
            <a:effectLst/>
            <a:latin typeface="+mn-ea"/>
            <a:ea typeface="+mn-ea"/>
          </a:endParaRPr>
        </a:p>
        <a:p>
          <a:pPr eaLnBrk="1" fontAlgn="auto" latinLnBrk="0" hangingPunct="1"/>
          <a:r>
            <a:rPr kumimoji="1" lang="ja-JP" altLang="ja-JP" sz="1100">
              <a:solidFill>
                <a:schemeClr val="dk1"/>
              </a:solidFill>
              <a:effectLst/>
              <a:latin typeface="+mn-ea"/>
              <a:ea typeface="+mn-ea"/>
              <a:cs typeface="+mn-cs"/>
            </a:rPr>
            <a:t>　今後も事務事業の見直しを行い、行財政運営の合理化・効率化を図るとともに、町有施設の統廃合等を検討し、更なる歳出削減</a:t>
          </a:r>
          <a:r>
            <a:rPr kumimoji="1" lang="ja-JP" altLang="en-US" sz="1100">
              <a:solidFill>
                <a:schemeClr val="dk1"/>
              </a:solidFill>
              <a:effectLst/>
              <a:latin typeface="+mn-ea"/>
              <a:ea typeface="+mn-ea"/>
              <a:cs typeface="+mn-cs"/>
            </a:rPr>
            <a:t>に努める</a:t>
          </a:r>
          <a:r>
            <a:rPr kumimoji="1" lang="ja-JP" altLang="ja-JP" sz="1100">
              <a:solidFill>
                <a:schemeClr val="dk1"/>
              </a:solidFill>
              <a:effectLst/>
              <a:latin typeface="+mn-ea"/>
              <a:ea typeface="+mn-ea"/>
              <a:cs typeface="+mn-cs"/>
            </a:rPr>
            <a:t>。</a:t>
          </a:r>
          <a:endParaRPr lang="ja-JP" altLang="ja-JP" sz="14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141646</xdr:rowOff>
    </xdr:from>
    <xdr:to>
      <xdr:col>7</xdr:col>
      <xdr:colOff>152400</xdr:colOff>
      <xdr:row>89</xdr:row>
      <xdr:rowOff>85206</xdr:rowOff>
    </xdr:to>
    <xdr:cxnSp macro="">
      <xdr:nvCxnSpPr>
        <xdr:cNvPr id="185" name="直線コネクタ 184"/>
        <xdr:cNvCxnSpPr/>
      </xdr:nvCxnSpPr>
      <xdr:spPr>
        <a:xfrm flipV="1">
          <a:off x="4953000" y="13857646"/>
          <a:ext cx="0" cy="1486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57283</xdr:rowOff>
    </xdr:from>
    <xdr:ext cx="762000" cy="259045"/>
    <xdr:sp macro="" textlink="">
      <xdr:nvSpPr>
        <xdr:cNvPr id="186" name="人件費・物件費等の状況最小値テキスト"/>
        <xdr:cNvSpPr txBox="1"/>
      </xdr:nvSpPr>
      <xdr:spPr>
        <a:xfrm>
          <a:off x="5041900" y="1531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251,591</a:t>
          </a:r>
          <a:endParaRPr kumimoji="1" lang="ja-JP" altLang="en-US" sz="1000" b="1">
            <a:latin typeface="ＭＳ Ｐゴシック"/>
          </a:endParaRPr>
        </a:p>
      </xdr:txBody>
    </xdr:sp>
    <xdr:clientData/>
  </xdr:oneCellAnchor>
  <xdr:twoCellAnchor>
    <xdr:from>
      <xdr:col>7</xdr:col>
      <xdr:colOff>63500</xdr:colOff>
      <xdr:row>89</xdr:row>
      <xdr:rowOff>85206</xdr:rowOff>
    </xdr:from>
    <xdr:to>
      <xdr:col>7</xdr:col>
      <xdr:colOff>241300</xdr:colOff>
      <xdr:row>89</xdr:row>
      <xdr:rowOff>85206</xdr:rowOff>
    </xdr:to>
    <xdr:cxnSp macro="">
      <xdr:nvCxnSpPr>
        <xdr:cNvPr id="187" name="直線コネクタ 186"/>
        <xdr:cNvCxnSpPr/>
      </xdr:nvCxnSpPr>
      <xdr:spPr>
        <a:xfrm>
          <a:off x="4864100" y="1534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56573</xdr:rowOff>
    </xdr:from>
    <xdr:ext cx="762000" cy="259045"/>
    <xdr:sp macro="" textlink="">
      <xdr:nvSpPr>
        <xdr:cNvPr id="188" name="人件費・物件費等の状況最大値テキスト"/>
        <xdr:cNvSpPr txBox="1"/>
      </xdr:nvSpPr>
      <xdr:spPr>
        <a:xfrm>
          <a:off x="5041900" y="1360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97,570</a:t>
          </a:r>
          <a:endParaRPr kumimoji="1" lang="ja-JP" altLang="en-US" sz="1000" b="1">
            <a:latin typeface="ＭＳ Ｐゴシック"/>
          </a:endParaRPr>
        </a:p>
      </xdr:txBody>
    </xdr:sp>
    <xdr:clientData/>
  </xdr:oneCellAnchor>
  <xdr:twoCellAnchor>
    <xdr:from>
      <xdr:col>7</xdr:col>
      <xdr:colOff>63500</xdr:colOff>
      <xdr:row>80</xdr:row>
      <xdr:rowOff>141646</xdr:rowOff>
    </xdr:from>
    <xdr:to>
      <xdr:col>7</xdr:col>
      <xdr:colOff>241300</xdr:colOff>
      <xdr:row>80</xdr:row>
      <xdr:rowOff>141646</xdr:rowOff>
    </xdr:to>
    <xdr:cxnSp macro="">
      <xdr:nvCxnSpPr>
        <xdr:cNvPr id="189" name="直線コネクタ 188"/>
        <xdr:cNvCxnSpPr/>
      </xdr:nvCxnSpPr>
      <xdr:spPr>
        <a:xfrm>
          <a:off x="4864100" y="1385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162568</xdr:rowOff>
    </xdr:from>
    <xdr:to>
      <xdr:col>7</xdr:col>
      <xdr:colOff>152400</xdr:colOff>
      <xdr:row>83</xdr:row>
      <xdr:rowOff>1572</xdr:rowOff>
    </xdr:to>
    <xdr:cxnSp macro="">
      <xdr:nvCxnSpPr>
        <xdr:cNvPr id="190" name="直線コネクタ 189"/>
        <xdr:cNvCxnSpPr/>
      </xdr:nvCxnSpPr>
      <xdr:spPr>
        <a:xfrm flipV="1">
          <a:off x="4114800" y="14221468"/>
          <a:ext cx="838200" cy="1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46905</xdr:rowOff>
    </xdr:from>
    <xdr:ext cx="762000" cy="259045"/>
    <xdr:sp macro="" textlink="">
      <xdr:nvSpPr>
        <xdr:cNvPr id="191" name="人件費・物件費等の状況平均値テキスト"/>
        <xdr:cNvSpPr txBox="1"/>
      </xdr:nvSpPr>
      <xdr:spPr>
        <a:xfrm>
          <a:off x="5041900" y="14277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74828</xdr:rowOff>
    </xdr:from>
    <xdr:to>
      <xdr:col>7</xdr:col>
      <xdr:colOff>203200</xdr:colOff>
      <xdr:row>84</xdr:row>
      <xdr:rowOff>4978</xdr:rowOff>
    </xdr:to>
    <xdr:sp macro="" textlink="">
      <xdr:nvSpPr>
        <xdr:cNvPr id="192" name="フローチャート : 判断 191"/>
        <xdr:cNvSpPr/>
      </xdr:nvSpPr>
      <xdr:spPr>
        <a:xfrm>
          <a:off x="4902200" y="1430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127580</xdr:rowOff>
    </xdr:from>
    <xdr:to>
      <xdr:col>6</xdr:col>
      <xdr:colOff>0</xdr:colOff>
      <xdr:row>83</xdr:row>
      <xdr:rowOff>1572</xdr:rowOff>
    </xdr:to>
    <xdr:cxnSp macro="">
      <xdr:nvCxnSpPr>
        <xdr:cNvPr id="193" name="直線コネクタ 192"/>
        <xdr:cNvCxnSpPr/>
      </xdr:nvCxnSpPr>
      <xdr:spPr>
        <a:xfrm>
          <a:off x="3225800" y="14186480"/>
          <a:ext cx="889000" cy="4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68635</xdr:rowOff>
    </xdr:from>
    <xdr:to>
      <xdr:col>6</xdr:col>
      <xdr:colOff>50800</xdr:colOff>
      <xdr:row>81</xdr:row>
      <xdr:rowOff>170235</xdr:rowOff>
    </xdr:to>
    <xdr:sp macro="" textlink="">
      <xdr:nvSpPr>
        <xdr:cNvPr id="194" name="フローチャート : 判断 193"/>
        <xdr:cNvSpPr/>
      </xdr:nvSpPr>
      <xdr:spPr>
        <a:xfrm>
          <a:off x="4064000" y="1395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8962</xdr:rowOff>
    </xdr:from>
    <xdr:ext cx="736600" cy="259045"/>
    <xdr:sp macro="" textlink="">
      <xdr:nvSpPr>
        <xdr:cNvPr id="195" name="テキスト ボックス 194"/>
        <xdr:cNvSpPr txBox="1"/>
      </xdr:nvSpPr>
      <xdr:spPr>
        <a:xfrm>
          <a:off x="3733800" y="13724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8967</xdr:rowOff>
    </xdr:from>
    <xdr:to>
      <xdr:col>4</xdr:col>
      <xdr:colOff>482600</xdr:colOff>
      <xdr:row>82</xdr:row>
      <xdr:rowOff>127580</xdr:rowOff>
    </xdr:to>
    <xdr:cxnSp macro="">
      <xdr:nvCxnSpPr>
        <xdr:cNvPr id="196" name="直線コネクタ 195"/>
        <xdr:cNvCxnSpPr/>
      </xdr:nvCxnSpPr>
      <xdr:spPr>
        <a:xfrm>
          <a:off x="2336800" y="14067867"/>
          <a:ext cx="889000" cy="11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25664</xdr:rowOff>
    </xdr:from>
    <xdr:to>
      <xdr:col>4</xdr:col>
      <xdr:colOff>533400</xdr:colOff>
      <xdr:row>81</xdr:row>
      <xdr:rowOff>127264</xdr:rowOff>
    </xdr:to>
    <xdr:sp macro="" textlink="">
      <xdr:nvSpPr>
        <xdr:cNvPr id="197" name="フローチャート : 判断 196"/>
        <xdr:cNvSpPr/>
      </xdr:nvSpPr>
      <xdr:spPr>
        <a:xfrm>
          <a:off x="3175000" y="139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137441</xdr:rowOff>
    </xdr:from>
    <xdr:ext cx="762000" cy="259045"/>
    <xdr:sp macro="" textlink="">
      <xdr:nvSpPr>
        <xdr:cNvPr id="198" name="テキスト ボックス 197"/>
        <xdr:cNvSpPr txBox="1"/>
      </xdr:nvSpPr>
      <xdr:spPr>
        <a:xfrm>
          <a:off x="2844800" y="1368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8967</xdr:rowOff>
    </xdr:from>
    <xdr:to>
      <xdr:col>3</xdr:col>
      <xdr:colOff>279400</xdr:colOff>
      <xdr:row>82</xdr:row>
      <xdr:rowOff>28473</xdr:rowOff>
    </xdr:to>
    <xdr:cxnSp macro="">
      <xdr:nvCxnSpPr>
        <xdr:cNvPr id="199" name="直線コネクタ 198"/>
        <xdr:cNvCxnSpPr/>
      </xdr:nvCxnSpPr>
      <xdr:spPr>
        <a:xfrm flipV="1">
          <a:off x="1447800" y="14067867"/>
          <a:ext cx="889000" cy="1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29738</xdr:rowOff>
    </xdr:from>
    <xdr:to>
      <xdr:col>3</xdr:col>
      <xdr:colOff>330200</xdr:colOff>
      <xdr:row>81</xdr:row>
      <xdr:rowOff>131338</xdr:rowOff>
    </xdr:to>
    <xdr:sp macro="" textlink="">
      <xdr:nvSpPr>
        <xdr:cNvPr id="200" name="フローチャート : 判断 199"/>
        <xdr:cNvSpPr/>
      </xdr:nvSpPr>
      <xdr:spPr>
        <a:xfrm>
          <a:off x="2286000" y="1391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141515</xdr:rowOff>
    </xdr:from>
    <xdr:ext cx="762000" cy="259045"/>
    <xdr:sp macro="" textlink="">
      <xdr:nvSpPr>
        <xdr:cNvPr id="201" name="テキスト ボックス 200"/>
        <xdr:cNvSpPr txBox="1"/>
      </xdr:nvSpPr>
      <xdr:spPr>
        <a:xfrm>
          <a:off x="1955800" y="1368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62052</xdr:rowOff>
    </xdr:from>
    <xdr:to>
      <xdr:col>2</xdr:col>
      <xdr:colOff>127000</xdr:colOff>
      <xdr:row>81</xdr:row>
      <xdr:rowOff>163652</xdr:rowOff>
    </xdr:to>
    <xdr:sp macro="" textlink="">
      <xdr:nvSpPr>
        <xdr:cNvPr id="202" name="フローチャート : 判断 201"/>
        <xdr:cNvSpPr/>
      </xdr:nvSpPr>
      <xdr:spPr>
        <a:xfrm>
          <a:off x="1397000" y="1394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2379</xdr:rowOff>
    </xdr:from>
    <xdr:ext cx="762000" cy="259045"/>
    <xdr:sp macro="" textlink="">
      <xdr:nvSpPr>
        <xdr:cNvPr id="203" name="テキスト ボックス 202"/>
        <xdr:cNvSpPr txBox="1"/>
      </xdr:nvSpPr>
      <xdr:spPr>
        <a:xfrm>
          <a:off x="1066800" y="13718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111768</xdr:rowOff>
    </xdr:from>
    <xdr:to>
      <xdr:col>7</xdr:col>
      <xdr:colOff>203200</xdr:colOff>
      <xdr:row>83</xdr:row>
      <xdr:rowOff>41918</xdr:rowOff>
    </xdr:to>
    <xdr:sp macro="" textlink="">
      <xdr:nvSpPr>
        <xdr:cNvPr id="209" name="円/楕円 208"/>
        <xdr:cNvSpPr/>
      </xdr:nvSpPr>
      <xdr:spPr>
        <a:xfrm>
          <a:off x="4902200" y="1417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128295</xdr:rowOff>
    </xdr:from>
    <xdr:ext cx="762000" cy="259045"/>
    <xdr:sp macro="" textlink="">
      <xdr:nvSpPr>
        <xdr:cNvPr id="210" name="人件費・物件費等の状況該当値テキスト"/>
        <xdr:cNvSpPr txBox="1"/>
      </xdr:nvSpPr>
      <xdr:spPr>
        <a:xfrm>
          <a:off x="5041900" y="1401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135,264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122222</xdr:rowOff>
    </xdr:from>
    <xdr:to>
      <xdr:col>6</xdr:col>
      <xdr:colOff>50800</xdr:colOff>
      <xdr:row>83</xdr:row>
      <xdr:rowOff>52372</xdr:rowOff>
    </xdr:to>
    <xdr:sp macro="" textlink="">
      <xdr:nvSpPr>
        <xdr:cNvPr id="211" name="円/楕円 210"/>
        <xdr:cNvSpPr/>
      </xdr:nvSpPr>
      <xdr:spPr>
        <a:xfrm>
          <a:off x="4064000" y="1418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37149</xdr:rowOff>
    </xdr:from>
    <xdr:ext cx="736600" cy="259045"/>
    <xdr:sp macro="" textlink="">
      <xdr:nvSpPr>
        <xdr:cNvPr id="212" name="テキスト ボックス 211"/>
        <xdr:cNvSpPr txBox="1"/>
      </xdr:nvSpPr>
      <xdr:spPr>
        <a:xfrm>
          <a:off x="3733800" y="14267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136,347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76780</xdr:rowOff>
    </xdr:from>
    <xdr:to>
      <xdr:col>4</xdr:col>
      <xdr:colOff>533400</xdr:colOff>
      <xdr:row>83</xdr:row>
      <xdr:rowOff>6930</xdr:rowOff>
    </xdr:to>
    <xdr:sp macro="" textlink="">
      <xdr:nvSpPr>
        <xdr:cNvPr id="213" name="円/楕円 212"/>
        <xdr:cNvSpPr/>
      </xdr:nvSpPr>
      <xdr:spPr>
        <a:xfrm>
          <a:off x="3175000" y="1413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163157</xdr:rowOff>
    </xdr:from>
    <xdr:ext cx="762000" cy="259045"/>
    <xdr:sp macro="" textlink="">
      <xdr:nvSpPr>
        <xdr:cNvPr id="214" name="テキスト ボックス 213"/>
        <xdr:cNvSpPr txBox="1"/>
      </xdr:nvSpPr>
      <xdr:spPr>
        <a:xfrm>
          <a:off x="2844800" y="1422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131,639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129617</xdr:rowOff>
    </xdr:from>
    <xdr:to>
      <xdr:col>3</xdr:col>
      <xdr:colOff>330200</xdr:colOff>
      <xdr:row>82</xdr:row>
      <xdr:rowOff>59767</xdr:rowOff>
    </xdr:to>
    <xdr:sp macro="" textlink="">
      <xdr:nvSpPr>
        <xdr:cNvPr id="215" name="円/楕円 214"/>
        <xdr:cNvSpPr/>
      </xdr:nvSpPr>
      <xdr:spPr>
        <a:xfrm>
          <a:off x="2286000" y="1401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44544</xdr:rowOff>
    </xdr:from>
    <xdr:ext cx="762000" cy="259045"/>
    <xdr:sp macro="" textlink="">
      <xdr:nvSpPr>
        <xdr:cNvPr id="216" name="テキスト ボックス 215"/>
        <xdr:cNvSpPr txBox="1"/>
      </xdr:nvSpPr>
      <xdr:spPr>
        <a:xfrm>
          <a:off x="1955800" y="14103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119,350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149123</xdr:rowOff>
    </xdr:from>
    <xdr:to>
      <xdr:col>2</xdr:col>
      <xdr:colOff>127000</xdr:colOff>
      <xdr:row>82</xdr:row>
      <xdr:rowOff>79273</xdr:rowOff>
    </xdr:to>
    <xdr:sp macro="" textlink="">
      <xdr:nvSpPr>
        <xdr:cNvPr id="217" name="円/楕円 216"/>
        <xdr:cNvSpPr/>
      </xdr:nvSpPr>
      <xdr:spPr>
        <a:xfrm>
          <a:off x="1397000" y="1403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64050</xdr:rowOff>
    </xdr:from>
    <xdr:ext cx="762000" cy="259045"/>
    <xdr:sp macro="" textlink="">
      <xdr:nvSpPr>
        <xdr:cNvPr id="218" name="テキスト ボックス 217"/>
        <xdr:cNvSpPr txBox="1"/>
      </xdr:nvSpPr>
      <xdr:spPr>
        <a:xfrm>
          <a:off x="1066800" y="14122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町村合併以降、昇給制度の見直しや諸手当の独自削減など、人件費抑制に努めてきたことにより、平成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年度は類似団体平均を</a:t>
          </a:r>
          <a:r>
            <a:rPr kumimoji="1" lang="en-US" altLang="ja-JP" sz="1100">
              <a:solidFill>
                <a:schemeClr val="dk1"/>
              </a:solidFill>
              <a:effectLst/>
              <a:latin typeface="+mn-ea"/>
              <a:ea typeface="+mn-ea"/>
              <a:cs typeface="+mn-cs"/>
            </a:rPr>
            <a:t>0.1</a:t>
          </a:r>
          <a:r>
            <a:rPr kumimoji="1" lang="ja-JP" altLang="ja-JP" sz="1100">
              <a:solidFill>
                <a:schemeClr val="dk1"/>
              </a:solidFill>
              <a:effectLst/>
              <a:latin typeface="+mn-ea"/>
              <a:ea typeface="+mn-ea"/>
              <a:cs typeface="+mn-cs"/>
            </a:rPr>
            <a:t>ポイント下回る</a:t>
          </a:r>
          <a:r>
            <a:rPr kumimoji="1" lang="en-US" altLang="ja-JP" sz="1100">
              <a:solidFill>
                <a:schemeClr val="dk1"/>
              </a:solidFill>
              <a:effectLst/>
              <a:latin typeface="+mn-ea"/>
              <a:ea typeface="+mn-ea"/>
              <a:cs typeface="+mn-cs"/>
            </a:rPr>
            <a:t>97.3</a:t>
          </a:r>
          <a:r>
            <a:rPr kumimoji="1" lang="ja-JP" altLang="ja-JP" sz="1100">
              <a:solidFill>
                <a:schemeClr val="dk1"/>
              </a:solidFill>
              <a:effectLst/>
              <a:latin typeface="+mn-ea"/>
              <a:ea typeface="+mn-ea"/>
              <a:cs typeface="+mn-cs"/>
            </a:rPr>
            <a:t>ポイントとなっている。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今後は人事院勧告等の動向を注視しながら人事評価の適正運用や昇給制度の見直しにより町民の納得と理解が得られるような給与体系の確立</a:t>
          </a:r>
          <a:r>
            <a:rPr kumimoji="1" lang="ja-JP" altLang="en-US" sz="1100">
              <a:solidFill>
                <a:schemeClr val="dk1"/>
              </a:solidFill>
              <a:effectLst/>
              <a:latin typeface="+mn-ea"/>
              <a:ea typeface="+mn-ea"/>
              <a:cs typeface="+mn-cs"/>
            </a:rPr>
            <a:t>及び</a:t>
          </a:r>
          <a:r>
            <a:rPr kumimoji="1" lang="ja-JP" altLang="ja-JP" sz="1100">
              <a:solidFill>
                <a:schemeClr val="dk1"/>
              </a:solidFill>
              <a:effectLst/>
              <a:latin typeface="+mn-ea"/>
              <a:ea typeface="+mn-ea"/>
              <a:cs typeface="+mn-cs"/>
            </a:rPr>
            <a:t>適正化</a:t>
          </a:r>
          <a:r>
            <a:rPr kumimoji="1" lang="ja-JP" altLang="en-US" sz="1100">
              <a:solidFill>
                <a:schemeClr val="dk1"/>
              </a:solidFill>
              <a:effectLst/>
              <a:latin typeface="+mn-ea"/>
              <a:ea typeface="+mn-ea"/>
              <a:cs typeface="+mn-cs"/>
            </a:rPr>
            <a:t>に努める</a:t>
          </a:r>
          <a:r>
            <a:rPr kumimoji="1" lang="ja-JP" altLang="ja-JP" sz="1100">
              <a:solidFill>
                <a:schemeClr val="dk1"/>
              </a:solidFill>
              <a:effectLst/>
              <a:latin typeface="+mn-ea"/>
              <a:ea typeface="+mn-ea"/>
              <a:cs typeface="+mn-cs"/>
            </a:rPr>
            <a:t>。</a:t>
          </a:r>
          <a:endParaRPr lang="ja-JP" altLang="ja-JP" sz="14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89</xdr:row>
      <xdr:rowOff>81341</xdr:rowOff>
    </xdr:to>
    <xdr:cxnSp macro="">
      <xdr:nvCxnSpPr>
        <xdr:cNvPr id="249" name="直線コネクタ 248"/>
        <xdr:cNvCxnSpPr/>
      </xdr:nvCxnSpPr>
      <xdr:spPr>
        <a:xfrm flipV="1">
          <a:off x="17018000" y="13869609"/>
          <a:ext cx="0" cy="1470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53418</xdr:rowOff>
    </xdr:from>
    <xdr:ext cx="762000" cy="259045"/>
    <xdr:sp macro="" textlink="">
      <xdr:nvSpPr>
        <xdr:cNvPr id="250" name="給与水準   （国との比較）最小値テキスト"/>
        <xdr:cNvSpPr txBox="1"/>
      </xdr:nvSpPr>
      <xdr:spPr>
        <a:xfrm>
          <a:off x="17106900" y="1531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103.9</a:t>
          </a:r>
          <a:endParaRPr kumimoji="1" lang="ja-JP" altLang="en-US" sz="1000" b="1">
            <a:latin typeface="ＭＳ Ｐゴシック"/>
          </a:endParaRPr>
        </a:p>
      </xdr:txBody>
    </xdr:sp>
    <xdr:clientData/>
  </xdr:oneCellAnchor>
  <xdr:twoCellAnchor>
    <xdr:from>
      <xdr:col>24</xdr:col>
      <xdr:colOff>469900</xdr:colOff>
      <xdr:row>89</xdr:row>
      <xdr:rowOff>81341</xdr:rowOff>
    </xdr:from>
    <xdr:to>
      <xdr:col>24</xdr:col>
      <xdr:colOff>647700</xdr:colOff>
      <xdr:row>89</xdr:row>
      <xdr:rowOff>81341</xdr:rowOff>
    </xdr:to>
    <xdr:cxnSp macro="">
      <xdr:nvCxnSpPr>
        <xdr:cNvPr id="251" name="直線コネクタ 250"/>
        <xdr:cNvCxnSpPr/>
      </xdr:nvCxnSpPr>
      <xdr:spPr>
        <a:xfrm>
          <a:off x="16929100" y="1534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2"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53" name="直線コネクタ 252"/>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157238</xdr:rowOff>
    </xdr:from>
    <xdr:to>
      <xdr:col>24</xdr:col>
      <xdr:colOff>558800</xdr:colOff>
      <xdr:row>85</xdr:row>
      <xdr:rowOff>8768</xdr:rowOff>
    </xdr:to>
    <xdr:cxnSp macro="">
      <xdr:nvCxnSpPr>
        <xdr:cNvPr id="254" name="直線コネクタ 253"/>
        <xdr:cNvCxnSpPr/>
      </xdr:nvCxnSpPr>
      <xdr:spPr>
        <a:xfrm>
          <a:off x="16179800" y="14559038"/>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112986</xdr:rowOff>
    </xdr:from>
    <xdr:ext cx="762000" cy="259045"/>
    <xdr:sp macro="" textlink="">
      <xdr:nvSpPr>
        <xdr:cNvPr id="255" name="給与水準   （国との比較）平均値テキスト"/>
        <xdr:cNvSpPr txBox="1"/>
      </xdr:nvSpPr>
      <xdr:spPr>
        <a:xfrm>
          <a:off x="17106900" y="14514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140909</xdr:rowOff>
    </xdr:from>
    <xdr:to>
      <xdr:col>24</xdr:col>
      <xdr:colOff>609600</xdr:colOff>
      <xdr:row>85</xdr:row>
      <xdr:rowOff>71059</xdr:rowOff>
    </xdr:to>
    <xdr:sp macro="" textlink="">
      <xdr:nvSpPr>
        <xdr:cNvPr id="256" name="フローチャート : 判断 255"/>
        <xdr:cNvSpPr/>
      </xdr:nvSpPr>
      <xdr:spPr>
        <a:xfrm>
          <a:off x="16967200" y="1454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30843</xdr:rowOff>
    </xdr:from>
    <xdr:to>
      <xdr:col>23</xdr:col>
      <xdr:colOff>406400</xdr:colOff>
      <xdr:row>84</xdr:row>
      <xdr:rowOff>157238</xdr:rowOff>
    </xdr:to>
    <xdr:cxnSp macro="">
      <xdr:nvCxnSpPr>
        <xdr:cNvPr id="257" name="直線コネクタ 256"/>
        <xdr:cNvCxnSpPr/>
      </xdr:nvCxnSpPr>
      <xdr:spPr>
        <a:xfrm>
          <a:off x="15290800" y="14432643"/>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58" name="フローチャート : 判断 257"/>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12293</xdr:rowOff>
    </xdr:from>
    <xdr:ext cx="736600" cy="259045"/>
    <xdr:sp macro="" textlink="">
      <xdr:nvSpPr>
        <xdr:cNvPr id="259" name="テキスト ボックス 258"/>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30843</xdr:rowOff>
    </xdr:from>
    <xdr:to>
      <xdr:col>22</xdr:col>
      <xdr:colOff>203200</xdr:colOff>
      <xdr:row>89</xdr:row>
      <xdr:rowOff>104321</xdr:rowOff>
    </xdr:to>
    <xdr:cxnSp macro="">
      <xdr:nvCxnSpPr>
        <xdr:cNvPr id="260" name="直線コネクタ 259"/>
        <xdr:cNvCxnSpPr/>
      </xdr:nvCxnSpPr>
      <xdr:spPr>
        <a:xfrm flipV="1">
          <a:off x="14401800" y="14432643"/>
          <a:ext cx="889000" cy="93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1" name="フローチャート : 判断 260"/>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62" name="テキスト ボックス 261"/>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104321</xdr:rowOff>
    </xdr:from>
    <xdr:to>
      <xdr:col>21</xdr:col>
      <xdr:colOff>0</xdr:colOff>
      <xdr:row>89</xdr:row>
      <xdr:rowOff>127302</xdr:rowOff>
    </xdr:to>
    <xdr:cxnSp macro="">
      <xdr:nvCxnSpPr>
        <xdr:cNvPr id="263" name="直線コネクタ 262"/>
        <xdr:cNvCxnSpPr/>
      </xdr:nvCxnSpPr>
      <xdr:spPr>
        <a:xfrm flipV="1">
          <a:off x="13512800" y="1536337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4" name="フローチャート : 判断 263"/>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5" name="テキスト ボックス 264"/>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66" name="フローチャート : 判断 265"/>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67" name="テキスト ボックス 266"/>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73" name="円/楕円 272"/>
        <xdr:cNvSpPr/>
      </xdr:nvSpPr>
      <xdr:spPr>
        <a:xfrm>
          <a:off x="169672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145945</xdr:rowOff>
    </xdr:from>
    <xdr:ext cx="762000" cy="259045"/>
    <xdr:sp macro="" textlink="">
      <xdr:nvSpPr>
        <xdr:cNvPr id="274" name="給与水準   （国との比較）該当値テキスト"/>
        <xdr:cNvSpPr txBox="1"/>
      </xdr:nvSpPr>
      <xdr:spPr>
        <a:xfrm>
          <a:off x="171069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106438</xdr:rowOff>
    </xdr:from>
    <xdr:to>
      <xdr:col>23</xdr:col>
      <xdr:colOff>457200</xdr:colOff>
      <xdr:row>85</xdr:row>
      <xdr:rowOff>36588</xdr:rowOff>
    </xdr:to>
    <xdr:sp macro="" textlink="">
      <xdr:nvSpPr>
        <xdr:cNvPr id="275" name="円/楕円 274"/>
        <xdr:cNvSpPr/>
      </xdr:nvSpPr>
      <xdr:spPr>
        <a:xfrm>
          <a:off x="16129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21365</xdr:rowOff>
    </xdr:from>
    <xdr:ext cx="736600" cy="259045"/>
    <xdr:sp macro="" textlink="">
      <xdr:nvSpPr>
        <xdr:cNvPr id="276" name="テキスト ボックス 275"/>
        <xdr:cNvSpPr txBox="1"/>
      </xdr:nvSpPr>
      <xdr:spPr>
        <a:xfrm>
          <a:off x="15798800" y="1459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151493</xdr:rowOff>
    </xdr:from>
    <xdr:to>
      <xdr:col>22</xdr:col>
      <xdr:colOff>254000</xdr:colOff>
      <xdr:row>84</xdr:row>
      <xdr:rowOff>81643</xdr:rowOff>
    </xdr:to>
    <xdr:sp macro="" textlink="">
      <xdr:nvSpPr>
        <xdr:cNvPr id="277" name="円/楕円 276"/>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91820</xdr:rowOff>
    </xdr:from>
    <xdr:ext cx="762000" cy="259045"/>
    <xdr:sp macro="" textlink="">
      <xdr:nvSpPr>
        <xdr:cNvPr id="278" name="テキスト ボックス 277"/>
        <xdr:cNvSpPr txBox="1"/>
      </xdr:nvSpPr>
      <xdr:spPr>
        <a:xfrm>
          <a:off x="14909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53521</xdr:rowOff>
    </xdr:from>
    <xdr:to>
      <xdr:col>21</xdr:col>
      <xdr:colOff>50800</xdr:colOff>
      <xdr:row>89</xdr:row>
      <xdr:rowOff>155121</xdr:rowOff>
    </xdr:to>
    <xdr:sp macro="" textlink="">
      <xdr:nvSpPr>
        <xdr:cNvPr id="279" name="円/楕円 278"/>
        <xdr:cNvSpPr/>
      </xdr:nvSpPr>
      <xdr:spPr>
        <a:xfrm>
          <a:off x="14351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165298</xdr:rowOff>
    </xdr:from>
    <xdr:ext cx="762000" cy="259045"/>
    <xdr:sp macro="" textlink="">
      <xdr:nvSpPr>
        <xdr:cNvPr id="280" name="テキスト ボックス 279"/>
        <xdr:cNvSpPr txBox="1"/>
      </xdr:nvSpPr>
      <xdr:spPr>
        <a:xfrm>
          <a:off x="14020800" y="15081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76502</xdr:rowOff>
    </xdr:from>
    <xdr:to>
      <xdr:col>19</xdr:col>
      <xdr:colOff>533400</xdr:colOff>
      <xdr:row>90</xdr:row>
      <xdr:rowOff>6652</xdr:rowOff>
    </xdr:to>
    <xdr:sp macro="" textlink="">
      <xdr:nvSpPr>
        <xdr:cNvPr id="281" name="円/楕円 280"/>
        <xdr:cNvSpPr/>
      </xdr:nvSpPr>
      <xdr:spPr>
        <a:xfrm>
          <a:off x="13462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16829</xdr:rowOff>
    </xdr:from>
    <xdr:ext cx="762000" cy="259045"/>
    <xdr:sp macro="" textlink="">
      <xdr:nvSpPr>
        <xdr:cNvPr id="282" name="テキスト ボックス 281"/>
        <xdr:cNvSpPr txBox="1"/>
      </xdr:nvSpPr>
      <xdr:spPr>
        <a:xfrm>
          <a:off x="13131800" y="1510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合併後、平成</a:t>
          </a:r>
          <a:r>
            <a:rPr kumimoji="1" lang="en-US" altLang="ja-JP" sz="1100">
              <a:solidFill>
                <a:schemeClr val="dk1"/>
              </a:solidFill>
              <a:effectLst/>
              <a:latin typeface="+mn-ea"/>
              <a:ea typeface="+mn-ea"/>
              <a:cs typeface="+mn-cs"/>
            </a:rPr>
            <a:t>17</a:t>
          </a:r>
          <a:r>
            <a:rPr kumimoji="1" lang="ja-JP" altLang="ja-JP" sz="1100">
              <a:solidFill>
                <a:schemeClr val="dk1"/>
              </a:solidFill>
              <a:effectLst/>
              <a:latin typeface="+mn-ea"/>
              <a:ea typeface="+mn-ea"/>
              <a:cs typeface="+mn-cs"/>
            </a:rPr>
            <a:t>年度から</a:t>
          </a:r>
          <a:r>
            <a:rPr kumimoji="1" lang="en-US" altLang="ja-JP" sz="1100">
              <a:solidFill>
                <a:schemeClr val="dk1"/>
              </a:solidFill>
              <a:effectLst/>
              <a:latin typeface="+mn-ea"/>
              <a:ea typeface="+mn-ea"/>
              <a:cs typeface="+mn-cs"/>
            </a:rPr>
            <a:t>22</a:t>
          </a:r>
          <a:r>
            <a:rPr kumimoji="1" lang="ja-JP" altLang="ja-JP" sz="1100">
              <a:solidFill>
                <a:schemeClr val="dk1"/>
              </a:solidFill>
              <a:effectLst/>
              <a:latin typeface="+mn-ea"/>
              <a:ea typeface="+mn-ea"/>
              <a:cs typeface="+mn-cs"/>
            </a:rPr>
            <a:t>年度の５年間で実施した集中改革プランにより、平成</a:t>
          </a:r>
          <a:r>
            <a:rPr kumimoji="1" lang="en-US" altLang="ja-JP" sz="1100">
              <a:solidFill>
                <a:schemeClr val="dk1"/>
              </a:solidFill>
              <a:effectLst/>
              <a:latin typeface="+mn-ea"/>
              <a:ea typeface="+mn-ea"/>
              <a:cs typeface="+mn-cs"/>
            </a:rPr>
            <a:t>22</a:t>
          </a:r>
          <a:r>
            <a:rPr kumimoji="1" lang="ja-JP" altLang="ja-JP" sz="1100">
              <a:solidFill>
                <a:schemeClr val="dk1"/>
              </a:solidFill>
              <a:effectLst/>
              <a:latin typeface="+mn-ea"/>
              <a:ea typeface="+mn-ea"/>
              <a:cs typeface="+mn-cs"/>
            </a:rPr>
            <a:t>年４月１日時点の職員数は、目標値</a:t>
          </a:r>
          <a:r>
            <a:rPr kumimoji="1" lang="en-US" altLang="ja-JP" sz="1100">
              <a:solidFill>
                <a:schemeClr val="dk1"/>
              </a:solidFill>
              <a:effectLst/>
              <a:latin typeface="+mn-ea"/>
              <a:ea typeface="+mn-ea"/>
              <a:cs typeface="+mn-cs"/>
            </a:rPr>
            <a:t>232</a:t>
          </a:r>
          <a:r>
            <a:rPr kumimoji="1" lang="ja-JP" altLang="ja-JP" sz="1100">
              <a:solidFill>
                <a:schemeClr val="dk1"/>
              </a:solidFill>
              <a:effectLst/>
              <a:latin typeface="+mn-ea"/>
              <a:ea typeface="+mn-ea"/>
              <a:cs typeface="+mn-cs"/>
            </a:rPr>
            <a:t>人を大きく下回る</a:t>
          </a:r>
          <a:r>
            <a:rPr kumimoji="1" lang="en-US" altLang="ja-JP" sz="1100">
              <a:solidFill>
                <a:schemeClr val="dk1"/>
              </a:solidFill>
              <a:effectLst/>
              <a:latin typeface="+mn-ea"/>
              <a:ea typeface="+mn-ea"/>
              <a:cs typeface="+mn-cs"/>
            </a:rPr>
            <a:t>214</a:t>
          </a:r>
          <a:r>
            <a:rPr kumimoji="1" lang="ja-JP" altLang="ja-JP" sz="1100">
              <a:solidFill>
                <a:schemeClr val="dk1"/>
              </a:solidFill>
              <a:effectLst/>
              <a:latin typeface="+mn-ea"/>
              <a:ea typeface="+mn-ea"/>
              <a:cs typeface="+mn-cs"/>
            </a:rPr>
            <a:t>人となり、</a:t>
          </a:r>
          <a:r>
            <a:rPr kumimoji="1" lang="en-US" altLang="ja-JP" sz="1100">
              <a:solidFill>
                <a:schemeClr val="dk1"/>
              </a:solidFill>
              <a:effectLst/>
              <a:latin typeface="+mn-ea"/>
              <a:ea typeface="+mn-ea"/>
              <a:cs typeface="+mn-cs"/>
            </a:rPr>
            <a:t>60</a:t>
          </a:r>
          <a:r>
            <a:rPr kumimoji="1" lang="ja-JP" altLang="ja-JP" sz="1100">
              <a:solidFill>
                <a:schemeClr val="dk1"/>
              </a:solidFill>
              <a:effectLst/>
              <a:latin typeface="+mn-ea"/>
              <a:ea typeface="+mn-ea"/>
              <a:cs typeface="+mn-cs"/>
            </a:rPr>
            <a:t>人の削減（増減率▲</a:t>
          </a:r>
          <a:r>
            <a:rPr kumimoji="1" lang="en-US" altLang="ja-JP" sz="1100">
              <a:solidFill>
                <a:schemeClr val="dk1"/>
              </a:solidFill>
              <a:effectLst/>
              <a:latin typeface="+mn-ea"/>
              <a:ea typeface="+mn-ea"/>
              <a:cs typeface="+mn-cs"/>
            </a:rPr>
            <a:t>21.9</a:t>
          </a:r>
          <a:r>
            <a:rPr kumimoji="1" lang="ja-JP" altLang="ja-JP" sz="1100">
              <a:solidFill>
                <a:schemeClr val="dk1"/>
              </a:solidFill>
              <a:effectLst/>
              <a:latin typeface="+mn-ea"/>
              <a:ea typeface="+mn-ea"/>
              <a:cs typeface="+mn-cs"/>
            </a:rPr>
            <a:t>％）を達成した。</a:t>
          </a:r>
          <a:endParaRPr lang="ja-JP" altLang="ja-JP" sz="1400">
            <a:effectLst/>
            <a:latin typeface="+mn-ea"/>
            <a:ea typeface="+mn-ea"/>
          </a:endParaRPr>
        </a:p>
        <a:p>
          <a:r>
            <a:rPr kumimoji="1" lang="ja-JP" altLang="ja-JP" sz="1100">
              <a:solidFill>
                <a:schemeClr val="dk1"/>
              </a:solidFill>
              <a:effectLst/>
              <a:latin typeface="+mn-ea"/>
              <a:ea typeface="+mn-ea"/>
              <a:cs typeface="+mn-cs"/>
            </a:rPr>
            <a:t>　平成</a:t>
          </a:r>
          <a:r>
            <a:rPr kumimoji="1" lang="en-US" altLang="ja-JP" sz="1100">
              <a:solidFill>
                <a:schemeClr val="dk1"/>
              </a:solidFill>
              <a:effectLst/>
              <a:latin typeface="+mn-ea"/>
              <a:ea typeface="+mn-ea"/>
              <a:cs typeface="+mn-cs"/>
            </a:rPr>
            <a:t>24</a:t>
          </a:r>
          <a:r>
            <a:rPr kumimoji="1" lang="ja-JP" altLang="en-US" sz="1100">
              <a:solidFill>
                <a:schemeClr val="dk1"/>
              </a:solidFill>
              <a:effectLst/>
              <a:latin typeface="+mn-ea"/>
              <a:ea typeface="+mn-ea"/>
              <a:cs typeface="+mn-cs"/>
            </a:rPr>
            <a:t>年度末</a:t>
          </a:r>
          <a:r>
            <a:rPr kumimoji="1" lang="ja-JP" altLang="ja-JP" sz="1100">
              <a:solidFill>
                <a:schemeClr val="dk1"/>
              </a:solidFill>
              <a:effectLst/>
              <a:latin typeface="+mn-ea"/>
              <a:ea typeface="+mn-ea"/>
              <a:cs typeface="+mn-cs"/>
            </a:rPr>
            <a:t>に、ごみ・し尿処理業務等を行っていた一部事務組合が解散し町単独事業となったことに伴い、一部事務組合の職員を町職員として受け入れたため一時的に増加したが、その後の退職者不補充、外部委託等により、</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年度の人口千人当たり職員数は類似団体平均を</a:t>
          </a:r>
          <a:r>
            <a:rPr kumimoji="1" lang="en-US" altLang="ja-JP" sz="1100">
              <a:solidFill>
                <a:schemeClr val="dk1"/>
              </a:solidFill>
              <a:effectLst/>
              <a:latin typeface="+mn-ea"/>
              <a:ea typeface="+mn-ea"/>
              <a:cs typeface="+mn-cs"/>
            </a:rPr>
            <a:t>1.08</a:t>
          </a:r>
          <a:r>
            <a:rPr kumimoji="1" lang="ja-JP" altLang="ja-JP" sz="1100">
              <a:solidFill>
                <a:schemeClr val="dk1"/>
              </a:solidFill>
              <a:effectLst/>
              <a:latin typeface="+mn-ea"/>
              <a:ea typeface="+mn-ea"/>
              <a:cs typeface="+mn-cs"/>
            </a:rPr>
            <a:t>人下回っている。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町村合併により類似の公共施設の統廃合が遅れているが、今後は、施設の統廃合や民間委託を推進し更なる整理統合を図りながら、定員管理の適正化</a:t>
          </a:r>
          <a:r>
            <a:rPr kumimoji="1" lang="ja-JP" altLang="en-US" sz="1100">
              <a:solidFill>
                <a:schemeClr val="dk1"/>
              </a:solidFill>
              <a:effectLst/>
              <a:latin typeface="+mn-ea"/>
              <a:ea typeface="+mn-ea"/>
              <a:cs typeface="+mn-cs"/>
            </a:rPr>
            <a:t>に努める</a:t>
          </a:r>
          <a:r>
            <a:rPr kumimoji="1" lang="ja-JP" altLang="ja-JP" sz="1100">
              <a:solidFill>
                <a:schemeClr val="dk1"/>
              </a:solidFill>
              <a:effectLst/>
              <a:latin typeface="+mn-ea"/>
              <a:ea typeface="+mn-ea"/>
              <a:cs typeface="+mn-cs"/>
            </a:rPr>
            <a:t>。</a:t>
          </a:r>
          <a:endParaRPr lang="ja-JP" altLang="ja-JP" sz="14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158024</xdr:rowOff>
    </xdr:from>
    <xdr:to>
      <xdr:col>24</xdr:col>
      <xdr:colOff>558800</xdr:colOff>
      <xdr:row>66</xdr:row>
      <xdr:rowOff>167580</xdr:rowOff>
    </xdr:to>
    <xdr:cxnSp macro="">
      <xdr:nvCxnSpPr>
        <xdr:cNvPr id="314" name="直線コネクタ 313"/>
        <xdr:cNvCxnSpPr/>
      </xdr:nvCxnSpPr>
      <xdr:spPr>
        <a:xfrm flipV="1">
          <a:off x="17018000" y="10102124"/>
          <a:ext cx="0" cy="1381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139657</xdr:rowOff>
    </xdr:from>
    <xdr:ext cx="762000" cy="259045"/>
    <xdr:sp macro="" textlink="">
      <xdr:nvSpPr>
        <xdr:cNvPr id="315" name="定員管理の状況最小値テキスト"/>
        <xdr:cNvSpPr txBox="1"/>
      </xdr:nvSpPr>
      <xdr:spPr>
        <a:xfrm>
          <a:off x="17106900" y="114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66</xdr:row>
      <xdr:rowOff>167580</xdr:rowOff>
    </xdr:from>
    <xdr:to>
      <xdr:col>24</xdr:col>
      <xdr:colOff>647700</xdr:colOff>
      <xdr:row>66</xdr:row>
      <xdr:rowOff>167580</xdr:rowOff>
    </xdr:to>
    <xdr:cxnSp macro="">
      <xdr:nvCxnSpPr>
        <xdr:cNvPr id="316" name="直線コネクタ 315"/>
        <xdr:cNvCxnSpPr/>
      </xdr:nvCxnSpPr>
      <xdr:spPr>
        <a:xfrm>
          <a:off x="16929100" y="1148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72951</xdr:rowOff>
    </xdr:from>
    <xdr:ext cx="762000" cy="259045"/>
    <xdr:sp macro="" textlink="">
      <xdr:nvSpPr>
        <xdr:cNvPr id="317" name="定員管理の状況最大値テキスト"/>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24</xdr:col>
      <xdr:colOff>469900</xdr:colOff>
      <xdr:row>58</xdr:row>
      <xdr:rowOff>158024</xdr:rowOff>
    </xdr:from>
    <xdr:to>
      <xdr:col>24</xdr:col>
      <xdr:colOff>647700</xdr:colOff>
      <xdr:row>58</xdr:row>
      <xdr:rowOff>158024</xdr:rowOff>
    </xdr:to>
    <xdr:cxnSp macro="">
      <xdr:nvCxnSpPr>
        <xdr:cNvPr id="318" name="直線コネクタ 317"/>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28605</xdr:rowOff>
    </xdr:from>
    <xdr:to>
      <xdr:col>24</xdr:col>
      <xdr:colOff>558800</xdr:colOff>
      <xdr:row>61</xdr:row>
      <xdr:rowOff>68822</xdr:rowOff>
    </xdr:to>
    <xdr:cxnSp macro="">
      <xdr:nvCxnSpPr>
        <xdr:cNvPr id="319" name="直線コネクタ 318"/>
        <xdr:cNvCxnSpPr/>
      </xdr:nvCxnSpPr>
      <xdr:spPr>
        <a:xfrm flipV="1">
          <a:off x="16179800" y="1048705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73979</xdr:rowOff>
    </xdr:from>
    <xdr:ext cx="762000" cy="259045"/>
    <xdr:sp macro="" textlink="">
      <xdr:nvSpPr>
        <xdr:cNvPr id="320" name="定員管理の状況平均値テキスト"/>
        <xdr:cNvSpPr txBox="1"/>
      </xdr:nvSpPr>
      <xdr:spPr>
        <a:xfrm>
          <a:off x="17106900" y="10532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101902</xdr:rowOff>
    </xdr:from>
    <xdr:to>
      <xdr:col>24</xdr:col>
      <xdr:colOff>609600</xdr:colOff>
      <xdr:row>62</xdr:row>
      <xdr:rowOff>32052</xdr:rowOff>
    </xdr:to>
    <xdr:sp macro="" textlink="">
      <xdr:nvSpPr>
        <xdr:cNvPr id="321" name="フローチャート : 判断 320"/>
        <xdr:cNvSpPr/>
      </xdr:nvSpPr>
      <xdr:spPr>
        <a:xfrm>
          <a:off x="169672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22860</xdr:rowOff>
    </xdr:from>
    <xdr:to>
      <xdr:col>23</xdr:col>
      <xdr:colOff>406400</xdr:colOff>
      <xdr:row>61</xdr:row>
      <xdr:rowOff>68822</xdr:rowOff>
    </xdr:to>
    <xdr:cxnSp macro="">
      <xdr:nvCxnSpPr>
        <xdr:cNvPr id="322" name="直線コネクタ 321"/>
        <xdr:cNvCxnSpPr/>
      </xdr:nvCxnSpPr>
      <xdr:spPr>
        <a:xfrm>
          <a:off x="15290800" y="1048131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24009</xdr:rowOff>
    </xdr:from>
    <xdr:to>
      <xdr:col>23</xdr:col>
      <xdr:colOff>457200</xdr:colOff>
      <xdr:row>60</xdr:row>
      <xdr:rowOff>125609</xdr:rowOff>
    </xdr:to>
    <xdr:sp macro="" textlink="">
      <xdr:nvSpPr>
        <xdr:cNvPr id="323" name="フローチャート : 判断 322"/>
        <xdr:cNvSpPr/>
      </xdr:nvSpPr>
      <xdr:spPr>
        <a:xfrm>
          <a:off x="161290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135786</xdr:rowOff>
    </xdr:from>
    <xdr:ext cx="736600" cy="259045"/>
    <xdr:sp macro="" textlink="">
      <xdr:nvSpPr>
        <xdr:cNvPr id="324" name="テキスト ボックス 323"/>
        <xdr:cNvSpPr txBox="1"/>
      </xdr:nvSpPr>
      <xdr:spPr>
        <a:xfrm>
          <a:off x="15798800" y="10079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22860</xdr:rowOff>
    </xdr:from>
    <xdr:to>
      <xdr:col>22</xdr:col>
      <xdr:colOff>203200</xdr:colOff>
      <xdr:row>61</xdr:row>
      <xdr:rowOff>30904</xdr:rowOff>
    </xdr:to>
    <xdr:cxnSp macro="">
      <xdr:nvCxnSpPr>
        <xdr:cNvPr id="325" name="直線コネクタ 324"/>
        <xdr:cNvCxnSpPr/>
      </xdr:nvCxnSpPr>
      <xdr:spPr>
        <a:xfrm flipV="1">
          <a:off x="14401800" y="104813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6" name="フローチャート : 判断 325"/>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136935</xdr:rowOff>
    </xdr:from>
    <xdr:ext cx="762000" cy="259045"/>
    <xdr:sp macro="" textlink="">
      <xdr:nvSpPr>
        <xdr:cNvPr id="327" name="テキスト ボックス 326"/>
        <xdr:cNvSpPr txBox="1"/>
      </xdr:nvSpPr>
      <xdr:spPr>
        <a:xfrm>
          <a:off x="14909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132262</xdr:rowOff>
    </xdr:from>
    <xdr:to>
      <xdr:col>21</xdr:col>
      <xdr:colOff>0</xdr:colOff>
      <xdr:row>61</xdr:row>
      <xdr:rowOff>30904</xdr:rowOff>
    </xdr:to>
    <xdr:cxnSp macro="">
      <xdr:nvCxnSpPr>
        <xdr:cNvPr id="328" name="直線コネクタ 327"/>
        <xdr:cNvCxnSpPr/>
      </xdr:nvCxnSpPr>
      <xdr:spPr>
        <a:xfrm>
          <a:off x="13512800" y="10419262"/>
          <a:ext cx="889000" cy="7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25158</xdr:rowOff>
    </xdr:from>
    <xdr:to>
      <xdr:col>21</xdr:col>
      <xdr:colOff>50800</xdr:colOff>
      <xdr:row>60</xdr:row>
      <xdr:rowOff>126758</xdr:rowOff>
    </xdr:to>
    <xdr:sp macro="" textlink="">
      <xdr:nvSpPr>
        <xdr:cNvPr id="329" name="フローチャート : 判断 328"/>
        <xdr:cNvSpPr/>
      </xdr:nvSpPr>
      <xdr:spPr>
        <a:xfrm>
          <a:off x="14351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136935</xdr:rowOff>
    </xdr:from>
    <xdr:ext cx="762000" cy="259045"/>
    <xdr:sp macro="" textlink="">
      <xdr:nvSpPr>
        <xdr:cNvPr id="330" name="テキスト ボックス 329"/>
        <xdr:cNvSpPr txBox="1"/>
      </xdr:nvSpPr>
      <xdr:spPr>
        <a:xfrm>
          <a:off x="14020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31" name="フローチャート : 判断 330"/>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148426</xdr:rowOff>
    </xdr:from>
    <xdr:ext cx="762000" cy="259045"/>
    <xdr:sp macro="" textlink="">
      <xdr:nvSpPr>
        <xdr:cNvPr id="332" name="テキスト ボックス 331"/>
        <xdr:cNvSpPr txBox="1"/>
      </xdr:nvSpPr>
      <xdr:spPr>
        <a:xfrm>
          <a:off x="13131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149255</xdr:rowOff>
    </xdr:from>
    <xdr:to>
      <xdr:col>24</xdr:col>
      <xdr:colOff>609600</xdr:colOff>
      <xdr:row>61</xdr:row>
      <xdr:rowOff>79405</xdr:rowOff>
    </xdr:to>
    <xdr:sp macro="" textlink="">
      <xdr:nvSpPr>
        <xdr:cNvPr id="338" name="円/楕円 337"/>
        <xdr:cNvSpPr/>
      </xdr:nvSpPr>
      <xdr:spPr>
        <a:xfrm>
          <a:off x="16967200" y="1043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165782</xdr:rowOff>
    </xdr:from>
    <xdr:ext cx="762000" cy="259045"/>
    <xdr:sp macro="" textlink="">
      <xdr:nvSpPr>
        <xdr:cNvPr id="339" name="定員管理の状況該当値テキスト"/>
        <xdr:cNvSpPr txBox="1"/>
      </xdr:nvSpPr>
      <xdr:spPr>
        <a:xfrm>
          <a:off x="17106900" y="10281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18022</xdr:rowOff>
    </xdr:from>
    <xdr:to>
      <xdr:col>23</xdr:col>
      <xdr:colOff>457200</xdr:colOff>
      <xdr:row>61</xdr:row>
      <xdr:rowOff>119622</xdr:rowOff>
    </xdr:to>
    <xdr:sp macro="" textlink="">
      <xdr:nvSpPr>
        <xdr:cNvPr id="340" name="円/楕円 339"/>
        <xdr:cNvSpPr/>
      </xdr:nvSpPr>
      <xdr:spPr>
        <a:xfrm>
          <a:off x="16129000" y="1047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104399</xdr:rowOff>
    </xdr:from>
    <xdr:ext cx="736600" cy="259045"/>
    <xdr:sp macro="" textlink="">
      <xdr:nvSpPr>
        <xdr:cNvPr id="341" name="テキスト ボックス 340"/>
        <xdr:cNvSpPr txBox="1"/>
      </xdr:nvSpPr>
      <xdr:spPr>
        <a:xfrm>
          <a:off x="15798800" y="1056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143510</xdr:rowOff>
    </xdr:from>
    <xdr:to>
      <xdr:col>22</xdr:col>
      <xdr:colOff>254000</xdr:colOff>
      <xdr:row>61</xdr:row>
      <xdr:rowOff>73660</xdr:rowOff>
    </xdr:to>
    <xdr:sp macro="" textlink="">
      <xdr:nvSpPr>
        <xdr:cNvPr id="342" name="円/楕円 341"/>
        <xdr:cNvSpPr/>
      </xdr:nvSpPr>
      <xdr:spPr>
        <a:xfrm>
          <a:off x="15240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58437</xdr:rowOff>
    </xdr:from>
    <xdr:ext cx="762000" cy="259045"/>
    <xdr:sp macro="" textlink="">
      <xdr:nvSpPr>
        <xdr:cNvPr id="343" name="テキスト ボックス 342"/>
        <xdr:cNvSpPr txBox="1"/>
      </xdr:nvSpPr>
      <xdr:spPr>
        <a:xfrm>
          <a:off x="14909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151554</xdr:rowOff>
    </xdr:from>
    <xdr:to>
      <xdr:col>21</xdr:col>
      <xdr:colOff>50800</xdr:colOff>
      <xdr:row>61</xdr:row>
      <xdr:rowOff>81704</xdr:rowOff>
    </xdr:to>
    <xdr:sp macro="" textlink="">
      <xdr:nvSpPr>
        <xdr:cNvPr id="344" name="円/楕円 343"/>
        <xdr:cNvSpPr/>
      </xdr:nvSpPr>
      <xdr:spPr>
        <a:xfrm>
          <a:off x="14351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66481</xdr:rowOff>
    </xdr:from>
    <xdr:ext cx="762000" cy="259045"/>
    <xdr:sp macro="" textlink="">
      <xdr:nvSpPr>
        <xdr:cNvPr id="345" name="テキスト ボックス 344"/>
        <xdr:cNvSpPr txBox="1"/>
      </xdr:nvSpPr>
      <xdr:spPr>
        <a:xfrm>
          <a:off x="14020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81462</xdr:rowOff>
    </xdr:from>
    <xdr:to>
      <xdr:col>19</xdr:col>
      <xdr:colOff>533400</xdr:colOff>
      <xdr:row>61</xdr:row>
      <xdr:rowOff>11612</xdr:rowOff>
    </xdr:to>
    <xdr:sp macro="" textlink="">
      <xdr:nvSpPr>
        <xdr:cNvPr id="346" name="円/楕円 345"/>
        <xdr:cNvSpPr/>
      </xdr:nvSpPr>
      <xdr:spPr>
        <a:xfrm>
          <a:off x="134620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167839</xdr:rowOff>
    </xdr:from>
    <xdr:ext cx="762000" cy="259045"/>
    <xdr:sp macro="" textlink="">
      <xdr:nvSpPr>
        <xdr:cNvPr id="347" name="テキスト ボックス 346"/>
        <xdr:cNvSpPr txBox="1"/>
      </xdr:nvSpPr>
      <xdr:spPr>
        <a:xfrm>
          <a:off x="13131800" y="1045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町村合併以前に発行した起債が徐々に償還終了を迎えており元利償還金の額は年々減少している。一方、公営企業債の元利償還金に対する繰入金については増加傾向にあ</a:t>
          </a:r>
          <a:r>
            <a:rPr kumimoji="1" lang="ja-JP" altLang="en-US" sz="1100">
              <a:solidFill>
                <a:schemeClr val="dk1"/>
              </a:solidFill>
              <a:effectLst/>
              <a:latin typeface="+mn-ea"/>
              <a:ea typeface="+mn-ea"/>
              <a:cs typeface="+mn-cs"/>
            </a:rPr>
            <a:t>り、また</a:t>
          </a:r>
          <a:r>
            <a:rPr kumimoji="1" lang="ja-JP" altLang="ja-JP" sz="1100">
              <a:solidFill>
                <a:schemeClr val="dk1"/>
              </a:solidFill>
              <a:effectLst/>
              <a:latin typeface="+mn-ea"/>
              <a:ea typeface="+mn-ea"/>
              <a:cs typeface="+mn-cs"/>
            </a:rPr>
            <a:t>算入公債費等</a:t>
          </a:r>
          <a:r>
            <a:rPr kumimoji="1" lang="ja-JP" altLang="en-US" sz="1100">
              <a:solidFill>
                <a:schemeClr val="dk1"/>
              </a:solidFill>
              <a:effectLst/>
              <a:latin typeface="+mn-ea"/>
              <a:ea typeface="+mn-ea"/>
              <a:cs typeface="+mn-cs"/>
            </a:rPr>
            <a:t>が減額となったことから、</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年度（３カ年平均</a:t>
          </a:r>
          <a:r>
            <a:rPr kumimoji="1" lang="ja-JP" altLang="en-US" sz="1100">
              <a:solidFill>
                <a:schemeClr val="dk1"/>
              </a:solidFill>
              <a:effectLst/>
              <a:latin typeface="+mn-ea"/>
              <a:ea typeface="+mn-ea"/>
              <a:cs typeface="+mn-cs"/>
            </a:rPr>
            <a:t>）の比率は</a:t>
          </a:r>
          <a:r>
            <a:rPr kumimoji="1" lang="en-US" altLang="ja-JP" sz="1100">
              <a:solidFill>
                <a:schemeClr val="dk1"/>
              </a:solidFill>
              <a:effectLst/>
              <a:latin typeface="+mn-ea"/>
              <a:ea typeface="+mn-ea"/>
              <a:cs typeface="+mn-cs"/>
            </a:rPr>
            <a:t>0.4</a:t>
          </a:r>
          <a:r>
            <a:rPr kumimoji="1" lang="ja-JP" altLang="en-US" sz="1100">
              <a:solidFill>
                <a:schemeClr val="dk1"/>
              </a:solidFill>
              <a:effectLst/>
              <a:latin typeface="+mn-ea"/>
              <a:ea typeface="+mn-ea"/>
              <a:cs typeface="+mn-cs"/>
            </a:rPr>
            <a:t>ポイント改善されたものの、</a:t>
          </a:r>
          <a:r>
            <a:rPr kumimoji="1" lang="ja-JP" altLang="ja-JP" sz="1100">
              <a:solidFill>
                <a:schemeClr val="dk1"/>
              </a:solidFill>
              <a:effectLst/>
              <a:latin typeface="+mn-ea"/>
              <a:ea typeface="+mn-ea"/>
              <a:cs typeface="+mn-cs"/>
            </a:rPr>
            <a:t>単年度の</a:t>
          </a:r>
          <a:r>
            <a:rPr kumimoji="1" lang="ja-JP" altLang="en-US" sz="1100">
              <a:solidFill>
                <a:schemeClr val="dk1"/>
              </a:solidFill>
              <a:effectLst/>
              <a:latin typeface="+mn-ea"/>
              <a:ea typeface="+mn-ea"/>
              <a:cs typeface="+mn-cs"/>
            </a:rPr>
            <a:t>比率</a:t>
          </a:r>
          <a:r>
            <a:rPr kumimoji="1" lang="ja-JP" altLang="ja-JP" sz="1100">
              <a:solidFill>
                <a:schemeClr val="dk1"/>
              </a:solidFill>
              <a:effectLst/>
              <a:latin typeface="+mn-ea"/>
              <a:ea typeface="+mn-ea"/>
              <a:cs typeface="+mn-cs"/>
            </a:rPr>
            <a:t>は前年度比</a:t>
          </a:r>
          <a:r>
            <a:rPr kumimoji="1" lang="en-US" altLang="ja-JP" sz="1100">
              <a:solidFill>
                <a:schemeClr val="dk1"/>
              </a:solidFill>
              <a:effectLst/>
              <a:latin typeface="+mn-ea"/>
              <a:ea typeface="+mn-ea"/>
              <a:cs typeface="+mn-cs"/>
            </a:rPr>
            <a:t>0.3</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増</a:t>
          </a:r>
          <a:r>
            <a:rPr kumimoji="1" lang="ja-JP" altLang="ja-JP" sz="1100">
              <a:solidFill>
                <a:schemeClr val="dk1"/>
              </a:solidFill>
              <a:effectLst/>
              <a:latin typeface="+mn-ea"/>
              <a:ea typeface="+mn-ea"/>
              <a:cs typeface="+mn-cs"/>
            </a:rPr>
            <a:t>とな</a:t>
          </a:r>
          <a:r>
            <a:rPr kumimoji="1" lang="ja-JP" altLang="en-US" sz="1100">
              <a:solidFill>
                <a:schemeClr val="dk1"/>
              </a:solidFill>
              <a:effectLst/>
              <a:latin typeface="+mn-ea"/>
              <a:ea typeface="+mn-ea"/>
              <a:cs typeface="+mn-cs"/>
            </a:rPr>
            <a:t>った。</a:t>
          </a:r>
          <a:endParaRPr lang="ja-JP" altLang="ja-JP" sz="1100">
            <a:effectLst/>
            <a:latin typeface="+mn-ea"/>
            <a:ea typeface="+mn-ea"/>
          </a:endParaRPr>
        </a:p>
        <a:p>
          <a:r>
            <a:rPr kumimoji="1" lang="ja-JP" altLang="ja-JP" sz="1100">
              <a:solidFill>
                <a:schemeClr val="dk1"/>
              </a:solidFill>
              <a:effectLst/>
              <a:latin typeface="+mn-ea"/>
              <a:ea typeface="+mn-ea"/>
              <a:cs typeface="+mn-cs"/>
            </a:rPr>
            <a:t>　比率は年々減少傾向にあるが、依然として類似団体平均を上回って</a:t>
          </a:r>
          <a:r>
            <a:rPr kumimoji="1" lang="ja-JP" altLang="en-US" sz="1100">
              <a:solidFill>
                <a:schemeClr val="dk1"/>
              </a:solidFill>
              <a:effectLst/>
              <a:latin typeface="+mn-ea"/>
              <a:ea typeface="+mn-ea"/>
              <a:cs typeface="+mn-cs"/>
            </a:rPr>
            <a:t>いるため</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引き続き</a:t>
          </a:r>
          <a:r>
            <a:rPr kumimoji="1" lang="ja-JP" altLang="ja-JP" sz="1100">
              <a:solidFill>
                <a:schemeClr val="dk1"/>
              </a:solidFill>
              <a:effectLst/>
              <a:latin typeface="+mn-ea"/>
              <a:ea typeface="+mn-ea"/>
              <a:cs typeface="+mn-cs"/>
            </a:rPr>
            <a:t>起債対象事業を精査し、起債総額を抑制するとともに、合併特例事業債や過疎対策事業債など交付税算入率の高い起債を活用し、公債費負担の軽減に努める。</a:t>
          </a:r>
          <a:endParaRPr lang="ja-JP" altLang="ja-JP" sz="1100">
            <a:effectLst/>
            <a:latin typeface="+mn-ea"/>
            <a:ea typeface="+mn-ea"/>
          </a:endParaRPr>
        </a:p>
        <a:p>
          <a:endParaRPr kumimoji="1" lang="en-US" altLang="ja-JP" sz="1100">
            <a:solidFill>
              <a:schemeClr val="dk1"/>
            </a:solidFill>
            <a:effectLst/>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143192</xdr:rowOff>
    </xdr:from>
    <xdr:to>
      <xdr:col>24</xdr:col>
      <xdr:colOff>558800</xdr:colOff>
      <xdr:row>44</xdr:row>
      <xdr:rowOff>26353</xdr:rowOff>
    </xdr:to>
    <xdr:cxnSp macro="">
      <xdr:nvCxnSpPr>
        <xdr:cNvPr id="372" name="直線コネクタ 371"/>
        <xdr:cNvCxnSpPr/>
      </xdr:nvCxnSpPr>
      <xdr:spPr>
        <a:xfrm flipV="1">
          <a:off x="17018000" y="6315392"/>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58119</xdr:rowOff>
    </xdr:from>
    <xdr:ext cx="762000" cy="259045"/>
    <xdr:sp macro="" textlink="">
      <xdr:nvSpPr>
        <xdr:cNvPr id="375" name="公債費負担の状況最大値テキスト"/>
        <xdr:cNvSpPr txBox="1"/>
      </xdr:nvSpPr>
      <xdr:spPr>
        <a:xfrm>
          <a:off x="17106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143192</xdr:rowOff>
    </xdr:from>
    <xdr:to>
      <xdr:col>24</xdr:col>
      <xdr:colOff>647700</xdr:colOff>
      <xdr:row>36</xdr:row>
      <xdr:rowOff>143192</xdr:rowOff>
    </xdr:to>
    <xdr:cxnSp macro="">
      <xdr:nvCxnSpPr>
        <xdr:cNvPr id="376" name="直線コネクタ 375"/>
        <xdr:cNvCxnSpPr/>
      </xdr:nvCxnSpPr>
      <xdr:spPr>
        <a:xfrm>
          <a:off x="16929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100330</xdr:rowOff>
    </xdr:from>
    <xdr:to>
      <xdr:col>24</xdr:col>
      <xdr:colOff>558800</xdr:colOff>
      <xdr:row>41</xdr:row>
      <xdr:rowOff>124460</xdr:rowOff>
    </xdr:to>
    <xdr:cxnSp macro="">
      <xdr:nvCxnSpPr>
        <xdr:cNvPr id="377" name="直線コネクタ 376"/>
        <xdr:cNvCxnSpPr/>
      </xdr:nvCxnSpPr>
      <xdr:spPr>
        <a:xfrm flipV="1">
          <a:off x="16179800" y="71297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32402</xdr:rowOff>
    </xdr:from>
    <xdr:ext cx="762000" cy="259045"/>
    <xdr:sp macro="" textlink="">
      <xdr:nvSpPr>
        <xdr:cNvPr id="378" name="公債費負担の状況平均値テキスト"/>
        <xdr:cNvSpPr txBox="1"/>
      </xdr:nvSpPr>
      <xdr:spPr>
        <a:xfrm>
          <a:off x="17106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15875</xdr:rowOff>
    </xdr:from>
    <xdr:to>
      <xdr:col>24</xdr:col>
      <xdr:colOff>609600</xdr:colOff>
      <xdr:row>40</xdr:row>
      <xdr:rowOff>117475</xdr:rowOff>
    </xdr:to>
    <xdr:sp macro="" textlink="">
      <xdr:nvSpPr>
        <xdr:cNvPr id="379" name="フローチャート : 判断 378"/>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124460</xdr:rowOff>
    </xdr:from>
    <xdr:to>
      <xdr:col>23</xdr:col>
      <xdr:colOff>406400</xdr:colOff>
      <xdr:row>42</xdr:row>
      <xdr:rowOff>7303</xdr:rowOff>
    </xdr:to>
    <xdr:cxnSp macro="">
      <xdr:nvCxnSpPr>
        <xdr:cNvPr id="380" name="直線コネクタ 379"/>
        <xdr:cNvCxnSpPr/>
      </xdr:nvCxnSpPr>
      <xdr:spPr>
        <a:xfrm flipV="1">
          <a:off x="15290800" y="715391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108903</xdr:rowOff>
    </xdr:from>
    <xdr:to>
      <xdr:col>23</xdr:col>
      <xdr:colOff>457200</xdr:colOff>
      <xdr:row>40</xdr:row>
      <xdr:rowOff>39053</xdr:rowOff>
    </xdr:to>
    <xdr:sp macro="" textlink="">
      <xdr:nvSpPr>
        <xdr:cNvPr id="381" name="フローチャート : 判断 380"/>
        <xdr:cNvSpPr/>
      </xdr:nvSpPr>
      <xdr:spPr>
        <a:xfrm>
          <a:off x="161290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49230</xdr:rowOff>
    </xdr:from>
    <xdr:ext cx="736600" cy="259045"/>
    <xdr:sp macro="" textlink="">
      <xdr:nvSpPr>
        <xdr:cNvPr id="382" name="テキスト ボックス 381"/>
        <xdr:cNvSpPr txBox="1"/>
      </xdr:nvSpPr>
      <xdr:spPr>
        <a:xfrm>
          <a:off x="15798800" y="656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7303</xdr:rowOff>
    </xdr:from>
    <xdr:to>
      <xdr:col>22</xdr:col>
      <xdr:colOff>203200</xdr:colOff>
      <xdr:row>42</xdr:row>
      <xdr:rowOff>43497</xdr:rowOff>
    </xdr:to>
    <xdr:cxnSp macro="">
      <xdr:nvCxnSpPr>
        <xdr:cNvPr id="383" name="直線コネクタ 382"/>
        <xdr:cNvCxnSpPr/>
      </xdr:nvCxnSpPr>
      <xdr:spPr>
        <a:xfrm flipV="1">
          <a:off x="14401800" y="7208203"/>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157163</xdr:rowOff>
    </xdr:from>
    <xdr:to>
      <xdr:col>22</xdr:col>
      <xdr:colOff>254000</xdr:colOff>
      <xdr:row>40</xdr:row>
      <xdr:rowOff>87313</xdr:rowOff>
    </xdr:to>
    <xdr:sp macro="" textlink="">
      <xdr:nvSpPr>
        <xdr:cNvPr id="384" name="フローチャート : 判断 383"/>
        <xdr:cNvSpPr/>
      </xdr:nvSpPr>
      <xdr:spPr>
        <a:xfrm>
          <a:off x="15240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97490</xdr:rowOff>
    </xdr:from>
    <xdr:ext cx="762000" cy="259045"/>
    <xdr:sp macro="" textlink="">
      <xdr:nvSpPr>
        <xdr:cNvPr id="385" name="テキスト ボックス 384"/>
        <xdr:cNvSpPr txBox="1"/>
      </xdr:nvSpPr>
      <xdr:spPr>
        <a:xfrm>
          <a:off x="14909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43497</xdr:rowOff>
    </xdr:from>
    <xdr:to>
      <xdr:col>21</xdr:col>
      <xdr:colOff>0</xdr:colOff>
      <xdr:row>42</xdr:row>
      <xdr:rowOff>85725</xdr:rowOff>
    </xdr:to>
    <xdr:cxnSp macro="">
      <xdr:nvCxnSpPr>
        <xdr:cNvPr id="386" name="直線コネクタ 385"/>
        <xdr:cNvCxnSpPr/>
      </xdr:nvCxnSpPr>
      <xdr:spPr>
        <a:xfrm flipV="1">
          <a:off x="13512800" y="7244397"/>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27940</xdr:rowOff>
    </xdr:from>
    <xdr:to>
      <xdr:col>21</xdr:col>
      <xdr:colOff>50800</xdr:colOff>
      <xdr:row>40</xdr:row>
      <xdr:rowOff>129540</xdr:rowOff>
    </xdr:to>
    <xdr:sp macro="" textlink="">
      <xdr:nvSpPr>
        <xdr:cNvPr id="387" name="フローチャート : 判断 386"/>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139717</xdr:rowOff>
    </xdr:from>
    <xdr:ext cx="762000" cy="259045"/>
    <xdr:sp macro="" textlink="">
      <xdr:nvSpPr>
        <xdr:cNvPr id="388" name="テキスト ボックス 387"/>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82232</xdr:rowOff>
    </xdr:from>
    <xdr:to>
      <xdr:col>19</xdr:col>
      <xdr:colOff>533400</xdr:colOff>
      <xdr:row>41</xdr:row>
      <xdr:rowOff>12382</xdr:rowOff>
    </xdr:to>
    <xdr:sp macro="" textlink="">
      <xdr:nvSpPr>
        <xdr:cNvPr id="389" name="フローチャート : 判断 388"/>
        <xdr:cNvSpPr/>
      </xdr:nvSpPr>
      <xdr:spPr>
        <a:xfrm>
          <a:off x="13462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22559</xdr:rowOff>
    </xdr:from>
    <xdr:ext cx="762000" cy="259045"/>
    <xdr:sp macro="" textlink="">
      <xdr:nvSpPr>
        <xdr:cNvPr id="390" name="テキスト ボックス 389"/>
        <xdr:cNvSpPr txBox="1"/>
      </xdr:nvSpPr>
      <xdr:spPr>
        <a:xfrm>
          <a:off x="13131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96" name="円/楕円 395"/>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21607</xdr:rowOff>
    </xdr:from>
    <xdr:ext cx="762000" cy="259045"/>
    <xdr:sp macro="" textlink="">
      <xdr:nvSpPr>
        <xdr:cNvPr id="397" name="公債費負担の状況該当値テキスト"/>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73660</xdr:rowOff>
    </xdr:from>
    <xdr:to>
      <xdr:col>23</xdr:col>
      <xdr:colOff>457200</xdr:colOff>
      <xdr:row>42</xdr:row>
      <xdr:rowOff>3810</xdr:rowOff>
    </xdr:to>
    <xdr:sp macro="" textlink="">
      <xdr:nvSpPr>
        <xdr:cNvPr id="398" name="円/楕円 397"/>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160037</xdr:rowOff>
    </xdr:from>
    <xdr:ext cx="736600" cy="259045"/>
    <xdr:sp macro="" textlink="">
      <xdr:nvSpPr>
        <xdr:cNvPr id="399" name="テキスト ボックス 398"/>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127953</xdr:rowOff>
    </xdr:from>
    <xdr:to>
      <xdr:col>22</xdr:col>
      <xdr:colOff>254000</xdr:colOff>
      <xdr:row>42</xdr:row>
      <xdr:rowOff>58103</xdr:rowOff>
    </xdr:to>
    <xdr:sp macro="" textlink="">
      <xdr:nvSpPr>
        <xdr:cNvPr id="400" name="円/楕円 399"/>
        <xdr:cNvSpPr/>
      </xdr:nvSpPr>
      <xdr:spPr>
        <a:xfrm>
          <a:off x="15240000" y="71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42880</xdr:rowOff>
    </xdr:from>
    <xdr:ext cx="762000" cy="259045"/>
    <xdr:sp macro="" textlink="">
      <xdr:nvSpPr>
        <xdr:cNvPr id="401" name="テキスト ボックス 400"/>
        <xdr:cNvSpPr txBox="1"/>
      </xdr:nvSpPr>
      <xdr:spPr>
        <a:xfrm>
          <a:off x="14909800" y="724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164147</xdr:rowOff>
    </xdr:from>
    <xdr:to>
      <xdr:col>21</xdr:col>
      <xdr:colOff>50800</xdr:colOff>
      <xdr:row>42</xdr:row>
      <xdr:rowOff>94297</xdr:rowOff>
    </xdr:to>
    <xdr:sp macro="" textlink="">
      <xdr:nvSpPr>
        <xdr:cNvPr id="402" name="円/楕円 401"/>
        <xdr:cNvSpPr/>
      </xdr:nvSpPr>
      <xdr:spPr>
        <a:xfrm>
          <a:off x="14351000" y="719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79074</xdr:rowOff>
    </xdr:from>
    <xdr:ext cx="762000" cy="259045"/>
    <xdr:sp macro="" textlink="">
      <xdr:nvSpPr>
        <xdr:cNvPr id="403" name="テキスト ボックス 402"/>
        <xdr:cNvSpPr txBox="1"/>
      </xdr:nvSpPr>
      <xdr:spPr>
        <a:xfrm>
          <a:off x="14020800" y="727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34925</xdr:rowOff>
    </xdr:from>
    <xdr:to>
      <xdr:col>19</xdr:col>
      <xdr:colOff>533400</xdr:colOff>
      <xdr:row>42</xdr:row>
      <xdr:rowOff>136525</xdr:rowOff>
    </xdr:to>
    <xdr:sp macro="" textlink="">
      <xdr:nvSpPr>
        <xdr:cNvPr id="404" name="円/楕円 403"/>
        <xdr:cNvSpPr/>
      </xdr:nvSpPr>
      <xdr:spPr>
        <a:xfrm>
          <a:off x="13462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121302</xdr:rowOff>
    </xdr:from>
    <xdr:ext cx="762000" cy="259045"/>
    <xdr:sp macro="" textlink="">
      <xdr:nvSpPr>
        <xdr:cNvPr id="405" name="テキスト ボックス 404"/>
        <xdr:cNvSpPr txBox="1"/>
      </xdr:nvSpPr>
      <xdr:spPr>
        <a:xfrm>
          <a:off x="13131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chemeClr val="dk1"/>
              </a:solidFill>
              <a:effectLst/>
              <a:latin typeface="+mn-ea"/>
              <a:ea typeface="+mn-ea"/>
              <a:cs typeface="+mn-cs"/>
            </a:rPr>
            <a:t>　公営企業債等繰入見込額は増加したものの、地方債の現在高は、町村合併以前に発行した起債が徐々に償還終了を迎えているため減少傾向にあるなか、起債の新規発行も抑制したため減少しており、将来負担額は減少した。一方で、財政調整基金の取り崩しを行ったことによる充当可能基金や、基準財政需要額算入見込額が大きく減少し、充当可能財源等が減少したことで、将来負担比率の分子は前年度より増加したため、将来負担比率は前年度比</a:t>
          </a:r>
          <a:r>
            <a:rPr kumimoji="1" lang="en-US" altLang="ja-JP" sz="1050">
              <a:solidFill>
                <a:schemeClr val="dk1"/>
              </a:solidFill>
              <a:effectLst/>
              <a:latin typeface="+mn-ea"/>
              <a:ea typeface="+mn-ea"/>
              <a:cs typeface="+mn-cs"/>
            </a:rPr>
            <a:t>2.1</a:t>
          </a:r>
          <a:r>
            <a:rPr kumimoji="1" lang="ja-JP" altLang="ja-JP" sz="1050">
              <a:solidFill>
                <a:schemeClr val="dk1"/>
              </a:solidFill>
              <a:effectLst/>
              <a:latin typeface="+mn-ea"/>
              <a:ea typeface="+mn-ea"/>
              <a:cs typeface="+mn-cs"/>
            </a:rPr>
            <a:t>ポイント悪化した。</a:t>
          </a:r>
          <a:endParaRPr lang="ja-JP" altLang="ja-JP" sz="1200">
            <a:effectLst/>
            <a:latin typeface="+mn-ea"/>
            <a:ea typeface="+mn-ea"/>
          </a:endParaRPr>
        </a:p>
        <a:p>
          <a:r>
            <a:rPr kumimoji="1" lang="ja-JP" altLang="ja-JP" sz="1050">
              <a:solidFill>
                <a:schemeClr val="dk1"/>
              </a:solidFill>
              <a:effectLst/>
              <a:latin typeface="+mn-ea"/>
              <a:ea typeface="+mn-ea"/>
              <a:cs typeface="+mn-cs"/>
            </a:rPr>
            <a:t>　比率は減少傾向にあったが、庁舎建設事業に係る多額の地方債の発行等により増加に転じた。今後は普通交付税の合併算定替の縮減を基金で穴埋めするなどの対応が見込まれ、比率の上昇を招く懸念があるが、後世への負担を軽減するため、新規事業の実施等について総点検を図り、財政の健全化に努める。</a:t>
          </a:r>
          <a:endParaRPr lang="ja-JP" altLang="ja-JP" sz="120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124841</xdr:rowOff>
    </xdr:to>
    <xdr:cxnSp macro="">
      <xdr:nvCxnSpPr>
        <xdr:cNvPr id="432" name="直線コネクタ 431"/>
        <xdr:cNvCxnSpPr/>
      </xdr:nvCxnSpPr>
      <xdr:spPr>
        <a:xfrm flipV="1">
          <a:off x="17018000" y="2451100"/>
          <a:ext cx="0" cy="1102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96918</xdr:rowOff>
    </xdr:from>
    <xdr:ext cx="762000" cy="259045"/>
    <xdr:sp macro="" textlink="">
      <xdr:nvSpPr>
        <xdr:cNvPr id="433" name="将来負担の状況最小値テキスト"/>
        <xdr:cNvSpPr txBox="1"/>
      </xdr:nvSpPr>
      <xdr:spPr>
        <a:xfrm>
          <a:off x="17106900" y="352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228.5</a:t>
          </a:r>
          <a:endParaRPr kumimoji="1" lang="ja-JP" altLang="en-US" sz="1000" b="1">
            <a:latin typeface="ＭＳ Ｐゴシック"/>
          </a:endParaRPr>
        </a:p>
      </xdr:txBody>
    </xdr:sp>
    <xdr:clientData/>
  </xdr:oneCellAnchor>
  <xdr:twoCellAnchor>
    <xdr:from>
      <xdr:col>24</xdr:col>
      <xdr:colOff>469900</xdr:colOff>
      <xdr:row>20</xdr:row>
      <xdr:rowOff>124841</xdr:rowOff>
    </xdr:from>
    <xdr:to>
      <xdr:col>24</xdr:col>
      <xdr:colOff>647700</xdr:colOff>
      <xdr:row>20</xdr:row>
      <xdr:rowOff>124841</xdr:rowOff>
    </xdr:to>
    <xdr:cxnSp macro="">
      <xdr:nvCxnSpPr>
        <xdr:cNvPr id="434" name="直線コネクタ 433"/>
        <xdr:cNvCxnSpPr/>
      </xdr:nvCxnSpPr>
      <xdr:spPr>
        <a:xfrm>
          <a:off x="16929100" y="35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60681</xdr:rowOff>
    </xdr:from>
    <xdr:to>
      <xdr:col>24</xdr:col>
      <xdr:colOff>558800</xdr:colOff>
      <xdr:row>16</xdr:row>
      <xdr:rowOff>70815</xdr:rowOff>
    </xdr:to>
    <xdr:cxnSp macro="">
      <xdr:nvCxnSpPr>
        <xdr:cNvPr id="437" name="直線コネクタ 436"/>
        <xdr:cNvCxnSpPr/>
      </xdr:nvCxnSpPr>
      <xdr:spPr>
        <a:xfrm>
          <a:off x="16179800" y="2803881"/>
          <a:ext cx="8382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21226</xdr:rowOff>
    </xdr:from>
    <xdr:ext cx="762000" cy="259045"/>
    <xdr:sp macro="" textlink="">
      <xdr:nvSpPr>
        <xdr:cNvPr id="438" name="将来負担の状況平均値テキスト"/>
        <xdr:cNvSpPr txBox="1"/>
      </xdr:nvSpPr>
      <xdr:spPr>
        <a:xfrm>
          <a:off x="17106900" y="2421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4699</xdr:rowOff>
    </xdr:from>
    <xdr:to>
      <xdr:col>24</xdr:col>
      <xdr:colOff>609600</xdr:colOff>
      <xdr:row>15</xdr:row>
      <xdr:rowOff>106299</xdr:rowOff>
    </xdr:to>
    <xdr:sp macro="" textlink="">
      <xdr:nvSpPr>
        <xdr:cNvPr id="439" name="フローチャート : 判断 438"/>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48616</xdr:rowOff>
    </xdr:from>
    <xdr:to>
      <xdr:col>23</xdr:col>
      <xdr:colOff>406400</xdr:colOff>
      <xdr:row>16</xdr:row>
      <xdr:rowOff>60681</xdr:rowOff>
    </xdr:to>
    <xdr:cxnSp macro="">
      <xdr:nvCxnSpPr>
        <xdr:cNvPr id="440" name="直線コネクタ 439"/>
        <xdr:cNvCxnSpPr/>
      </xdr:nvCxnSpPr>
      <xdr:spPr>
        <a:xfrm>
          <a:off x="15290800" y="279181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97968</xdr:rowOff>
    </xdr:from>
    <xdr:to>
      <xdr:col>23</xdr:col>
      <xdr:colOff>457200</xdr:colOff>
      <xdr:row>15</xdr:row>
      <xdr:rowOff>28118</xdr:rowOff>
    </xdr:to>
    <xdr:sp macro="" textlink="">
      <xdr:nvSpPr>
        <xdr:cNvPr id="441" name="フローチャート : 判断 440"/>
        <xdr:cNvSpPr/>
      </xdr:nvSpPr>
      <xdr:spPr>
        <a:xfrm>
          <a:off x="16129000" y="249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38295</xdr:rowOff>
    </xdr:from>
    <xdr:ext cx="736600" cy="259045"/>
    <xdr:sp macro="" textlink="">
      <xdr:nvSpPr>
        <xdr:cNvPr id="442" name="テキスト ボックス 441"/>
        <xdr:cNvSpPr txBox="1"/>
      </xdr:nvSpPr>
      <xdr:spPr>
        <a:xfrm>
          <a:off x="15798800" y="2267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48616</xdr:rowOff>
    </xdr:from>
    <xdr:to>
      <xdr:col>22</xdr:col>
      <xdr:colOff>203200</xdr:colOff>
      <xdr:row>17</xdr:row>
      <xdr:rowOff>70688</xdr:rowOff>
    </xdr:to>
    <xdr:cxnSp macro="">
      <xdr:nvCxnSpPr>
        <xdr:cNvPr id="443" name="直線コネクタ 442"/>
        <xdr:cNvCxnSpPr/>
      </xdr:nvCxnSpPr>
      <xdr:spPr>
        <a:xfrm flipV="1">
          <a:off x="14401800" y="2791816"/>
          <a:ext cx="889000" cy="19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107620</xdr:rowOff>
    </xdr:from>
    <xdr:to>
      <xdr:col>22</xdr:col>
      <xdr:colOff>254000</xdr:colOff>
      <xdr:row>15</xdr:row>
      <xdr:rowOff>37770</xdr:rowOff>
    </xdr:to>
    <xdr:sp macro="" textlink="">
      <xdr:nvSpPr>
        <xdr:cNvPr id="444" name="フローチャート : 判断 443"/>
        <xdr:cNvSpPr/>
      </xdr:nvSpPr>
      <xdr:spPr>
        <a:xfrm>
          <a:off x="15240000" y="250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47947</xdr:rowOff>
    </xdr:from>
    <xdr:ext cx="762000" cy="259045"/>
    <xdr:sp macro="" textlink="">
      <xdr:nvSpPr>
        <xdr:cNvPr id="445" name="テキスト ボックス 444"/>
        <xdr:cNvSpPr txBox="1"/>
      </xdr:nvSpPr>
      <xdr:spPr>
        <a:xfrm>
          <a:off x="14909800" y="22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70688</xdr:rowOff>
    </xdr:from>
    <xdr:to>
      <xdr:col>21</xdr:col>
      <xdr:colOff>0</xdr:colOff>
      <xdr:row>18</xdr:row>
      <xdr:rowOff>102</xdr:rowOff>
    </xdr:to>
    <xdr:cxnSp macro="">
      <xdr:nvCxnSpPr>
        <xdr:cNvPr id="446" name="直線コネクタ 445"/>
        <xdr:cNvCxnSpPr/>
      </xdr:nvCxnSpPr>
      <xdr:spPr>
        <a:xfrm flipV="1">
          <a:off x="13512800" y="2985338"/>
          <a:ext cx="889000" cy="10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148158</xdr:rowOff>
    </xdr:from>
    <xdr:to>
      <xdr:col>21</xdr:col>
      <xdr:colOff>50800</xdr:colOff>
      <xdr:row>15</xdr:row>
      <xdr:rowOff>78308</xdr:rowOff>
    </xdr:to>
    <xdr:sp macro="" textlink="">
      <xdr:nvSpPr>
        <xdr:cNvPr id="447" name="フローチャート : 判断 446"/>
        <xdr:cNvSpPr/>
      </xdr:nvSpPr>
      <xdr:spPr>
        <a:xfrm>
          <a:off x="14351000" y="254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88485</xdr:rowOff>
    </xdr:from>
    <xdr:ext cx="762000" cy="259045"/>
    <xdr:sp macro="" textlink="">
      <xdr:nvSpPr>
        <xdr:cNvPr id="448" name="テキスト ボックス 447"/>
        <xdr:cNvSpPr txBox="1"/>
      </xdr:nvSpPr>
      <xdr:spPr>
        <a:xfrm>
          <a:off x="14020800" y="231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22555</xdr:rowOff>
    </xdr:from>
    <xdr:to>
      <xdr:col>19</xdr:col>
      <xdr:colOff>533400</xdr:colOff>
      <xdr:row>15</xdr:row>
      <xdr:rowOff>124155</xdr:rowOff>
    </xdr:to>
    <xdr:sp macro="" textlink="">
      <xdr:nvSpPr>
        <xdr:cNvPr id="449" name="フローチャート : 判断 448"/>
        <xdr:cNvSpPr/>
      </xdr:nvSpPr>
      <xdr:spPr>
        <a:xfrm>
          <a:off x="13462000" y="25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134332</xdr:rowOff>
    </xdr:from>
    <xdr:ext cx="762000" cy="259045"/>
    <xdr:sp macro="" textlink="">
      <xdr:nvSpPr>
        <xdr:cNvPr id="450" name="テキスト ボックス 449"/>
        <xdr:cNvSpPr txBox="1"/>
      </xdr:nvSpPr>
      <xdr:spPr>
        <a:xfrm>
          <a:off x="13131800" y="236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20015</xdr:rowOff>
    </xdr:from>
    <xdr:to>
      <xdr:col>24</xdr:col>
      <xdr:colOff>609600</xdr:colOff>
      <xdr:row>16</xdr:row>
      <xdr:rowOff>121615</xdr:rowOff>
    </xdr:to>
    <xdr:sp macro="" textlink="">
      <xdr:nvSpPr>
        <xdr:cNvPr id="456" name="円/楕円 455"/>
        <xdr:cNvSpPr/>
      </xdr:nvSpPr>
      <xdr:spPr>
        <a:xfrm>
          <a:off x="16967200" y="276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163542</xdr:rowOff>
    </xdr:from>
    <xdr:ext cx="762000" cy="259045"/>
    <xdr:sp macro="" textlink="">
      <xdr:nvSpPr>
        <xdr:cNvPr id="457" name="将来負担の状況該当値テキスト"/>
        <xdr:cNvSpPr txBox="1"/>
      </xdr:nvSpPr>
      <xdr:spPr>
        <a:xfrm>
          <a:off x="17106900" y="273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9881</xdr:rowOff>
    </xdr:from>
    <xdr:to>
      <xdr:col>23</xdr:col>
      <xdr:colOff>457200</xdr:colOff>
      <xdr:row>16</xdr:row>
      <xdr:rowOff>111481</xdr:rowOff>
    </xdr:to>
    <xdr:sp macro="" textlink="">
      <xdr:nvSpPr>
        <xdr:cNvPr id="458" name="円/楕円 457"/>
        <xdr:cNvSpPr/>
      </xdr:nvSpPr>
      <xdr:spPr>
        <a:xfrm>
          <a:off x="16129000" y="275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96258</xdr:rowOff>
    </xdr:from>
    <xdr:ext cx="736600" cy="259045"/>
    <xdr:sp macro="" textlink="">
      <xdr:nvSpPr>
        <xdr:cNvPr id="459" name="テキスト ボックス 458"/>
        <xdr:cNvSpPr txBox="1"/>
      </xdr:nvSpPr>
      <xdr:spPr>
        <a:xfrm>
          <a:off x="15798800" y="2839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169266</xdr:rowOff>
    </xdr:from>
    <xdr:to>
      <xdr:col>22</xdr:col>
      <xdr:colOff>254000</xdr:colOff>
      <xdr:row>16</xdr:row>
      <xdr:rowOff>99416</xdr:rowOff>
    </xdr:to>
    <xdr:sp macro="" textlink="">
      <xdr:nvSpPr>
        <xdr:cNvPr id="460" name="円/楕円 459"/>
        <xdr:cNvSpPr/>
      </xdr:nvSpPr>
      <xdr:spPr>
        <a:xfrm>
          <a:off x="15240000" y="274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84193</xdr:rowOff>
    </xdr:from>
    <xdr:ext cx="762000" cy="259045"/>
    <xdr:sp macro="" textlink="">
      <xdr:nvSpPr>
        <xdr:cNvPr id="461" name="テキスト ボックス 460"/>
        <xdr:cNvSpPr txBox="1"/>
      </xdr:nvSpPr>
      <xdr:spPr>
        <a:xfrm>
          <a:off x="14909800" y="282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19888</xdr:rowOff>
    </xdr:from>
    <xdr:to>
      <xdr:col>21</xdr:col>
      <xdr:colOff>50800</xdr:colOff>
      <xdr:row>17</xdr:row>
      <xdr:rowOff>121488</xdr:rowOff>
    </xdr:to>
    <xdr:sp macro="" textlink="">
      <xdr:nvSpPr>
        <xdr:cNvPr id="462" name="円/楕円 461"/>
        <xdr:cNvSpPr/>
      </xdr:nvSpPr>
      <xdr:spPr>
        <a:xfrm>
          <a:off x="14351000" y="29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106265</xdr:rowOff>
    </xdr:from>
    <xdr:ext cx="762000" cy="259045"/>
    <xdr:sp macro="" textlink="">
      <xdr:nvSpPr>
        <xdr:cNvPr id="463" name="テキスト ボックス 462"/>
        <xdr:cNvSpPr txBox="1"/>
      </xdr:nvSpPr>
      <xdr:spPr>
        <a:xfrm>
          <a:off x="14020800" y="302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120752</xdr:rowOff>
    </xdr:from>
    <xdr:to>
      <xdr:col>19</xdr:col>
      <xdr:colOff>533400</xdr:colOff>
      <xdr:row>18</xdr:row>
      <xdr:rowOff>50902</xdr:rowOff>
    </xdr:to>
    <xdr:sp macro="" textlink="">
      <xdr:nvSpPr>
        <xdr:cNvPr id="464" name="円/楕円 463"/>
        <xdr:cNvSpPr/>
      </xdr:nvSpPr>
      <xdr:spPr>
        <a:xfrm>
          <a:off x="13462000" y="303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35679</xdr:rowOff>
    </xdr:from>
    <xdr:ext cx="762000" cy="259045"/>
    <xdr:sp macro="" textlink="">
      <xdr:nvSpPr>
        <xdr:cNvPr id="465" name="テキスト ボックス 464"/>
        <xdr:cNvSpPr txBox="1"/>
      </xdr:nvSpPr>
      <xdr:spPr>
        <a:xfrm>
          <a:off x="13131800" y="312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茨城県城里町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20,722
20,633
161.80
10,293,751
9,501,564
390,810
6,854,465
10,491,890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75.2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年度末に城北地方広域事務組合が解散し、塵芥処理業務やし尿処理業務を町直営としたため</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年度は増加したが、</a:t>
          </a:r>
          <a:r>
            <a:rPr kumimoji="1" lang="ja-JP" altLang="ja-JP" sz="1100">
              <a:solidFill>
                <a:schemeClr val="dk1"/>
              </a:solidFill>
              <a:effectLst/>
              <a:latin typeface="+mn-ea"/>
              <a:ea typeface="+mn-ea"/>
              <a:cs typeface="+mn-cs"/>
            </a:rPr>
            <a:t>特別職の給与削減や、勧奨退職の推進と採用抑制</a:t>
          </a:r>
          <a:r>
            <a:rPr kumimoji="1" lang="ja-JP" altLang="en-US" sz="1100">
              <a:solidFill>
                <a:schemeClr val="dk1"/>
              </a:solidFill>
              <a:effectLst/>
              <a:latin typeface="+mn-ea"/>
              <a:ea typeface="+mn-ea"/>
              <a:cs typeface="+mn-cs"/>
            </a:rPr>
            <a:t>等</a:t>
          </a:r>
          <a:r>
            <a:rPr kumimoji="1" lang="ja-JP" altLang="ja-JP" sz="1100">
              <a:solidFill>
                <a:schemeClr val="dk1"/>
              </a:solidFill>
              <a:effectLst/>
              <a:latin typeface="+mn-ea"/>
              <a:ea typeface="+mn-ea"/>
              <a:cs typeface="+mn-cs"/>
            </a:rPr>
            <a:t>により</a:t>
          </a:r>
          <a:r>
            <a:rPr kumimoji="1" lang="ja-JP" altLang="en-US" sz="1100">
              <a:solidFill>
                <a:schemeClr val="dk1"/>
              </a:solidFill>
              <a:effectLst/>
              <a:latin typeface="+mn-ea"/>
              <a:ea typeface="+mn-ea"/>
              <a:cs typeface="+mn-cs"/>
            </a:rPr>
            <a:t>人件費は減少傾向にある。</a:t>
          </a:r>
          <a:endParaRPr kumimoji="1" lang="en-US" altLang="ja-JP" sz="1100">
            <a:solidFill>
              <a:schemeClr val="dk1"/>
            </a:solidFill>
            <a:effectLst/>
            <a:latin typeface="+mn-ea"/>
            <a:ea typeface="+mn-ea"/>
            <a:cs typeface="+mn-cs"/>
          </a:endParaRPr>
        </a:p>
        <a:p>
          <a:r>
            <a:rPr kumimoji="1" lang="ja-JP" altLang="ja-JP" sz="1100">
              <a:solidFill>
                <a:schemeClr val="dk1"/>
              </a:solidFill>
              <a:effectLst/>
              <a:latin typeface="+mn-ea"/>
              <a:ea typeface="+mn-ea"/>
              <a:cs typeface="+mn-cs"/>
            </a:rPr>
            <a:t>　類似団体平均と比較すると</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ポイント低くなっている</a:t>
          </a:r>
          <a:r>
            <a:rPr kumimoji="1" lang="ja-JP" altLang="en-US" sz="1100">
              <a:solidFill>
                <a:schemeClr val="dk1"/>
              </a:solidFill>
              <a:effectLst/>
              <a:latin typeface="+mn-ea"/>
              <a:ea typeface="+mn-ea"/>
              <a:cs typeface="+mn-cs"/>
            </a:rPr>
            <a:t>のは、</a:t>
          </a:r>
          <a:r>
            <a:rPr kumimoji="1" lang="ja-JP" altLang="ja-JP" sz="1100">
              <a:solidFill>
                <a:schemeClr val="dk1"/>
              </a:solidFill>
              <a:effectLst/>
              <a:latin typeface="+mn-ea"/>
              <a:ea typeface="+mn-ea"/>
              <a:cs typeface="+mn-cs"/>
            </a:rPr>
            <a:t>消防業務を水戸市へ委託しているためである。</a:t>
          </a:r>
          <a:endParaRPr lang="ja-JP" altLang="ja-JP" sz="1400">
            <a:effectLst/>
            <a:latin typeface="+mn-ea"/>
            <a:ea typeface="+mn-ea"/>
          </a:endParaRPr>
        </a:p>
        <a:p>
          <a:r>
            <a:rPr kumimoji="1" lang="ja-JP" altLang="ja-JP" sz="1100">
              <a:solidFill>
                <a:schemeClr val="dk1"/>
              </a:solidFill>
              <a:effectLst/>
              <a:latin typeface="+mn-ea"/>
              <a:ea typeface="+mn-ea"/>
              <a:cs typeface="+mn-cs"/>
            </a:rPr>
            <a:t>　今後も、職員定数及び給与等の適正化を推進し、人件費削減に努める。</a:t>
          </a:r>
          <a:endParaRPr lang="ja-JP" altLang="ja-JP" sz="14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94996</xdr:rowOff>
    </xdr:from>
    <xdr:to>
      <xdr:col>7</xdr:col>
      <xdr:colOff>15875</xdr:colOff>
      <xdr:row>40</xdr:row>
      <xdr:rowOff>53848</xdr:rowOff>
    </xdr:to>
    <xdr:cxnSp macro="">
      <xdr:nvCxnSpPr>
        <xdr:cNvPr id="59" name="直線コネクタ 58"/>
        <xdr:cNvCxnSpPr/>
      </xdr:nvCxnSpPr>
      <xdr:spPr>
        <a:xfrm flipV="1">
          <a:off x="4826000" y="592429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25925</xdr:rowOff>
    </xdr:from>
    <xdr:ext cx="762000" cy="259045"/>
    <xdr:sp macro="" textlink="">
      <xdr:nvSpPr>
        <xdr:cNvPr id="60" name="人件費最小値テキスト"/>
        <xdr:cNvSpPr txBox="1"/>
      </xdr:nvSpPr>
      <xdr:spPr>
        <a:xfrm>
          <a:off x="4914900" y="68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612775</xdr:colOff>
      <xdr:row>40</xdr:row>
      <xdr:rowOff>53848</xdr:rowOff>
    </xdr:from>
    <xdr:to>
      <xdr:col>7</xdr:col>
      <xdr:colOff>104775</xdr:colOff>
      <xdr:row>40</xdr:row>
      <xdr:rowOff>53848</xdr:rowOff>
    </xdr:to>
    <xdr:cxnSp macro="">
      <xdr:nvCxnSpPr>
        <xdr:cNvPr id="61" name="直線コネクタ 60"/>
        <xdr:cNvCxnSpPr/>
      </xdr:nvCxnSpPr>
      <xdr:spPr>
        <a:xfrm>
          <a:off x="4737100" y="691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9923</xdr:rowOff>
    </xdr:from>
    <xdr:ext cx="762000" cy="259045"/>
    <xdr:sp macro="" textlink="">
      <xdr:nvSpPr>
        <xdr:cNvPr id="62" name="人件費最大値テキスト"/>
        <xdr:cNvSpPr txBox="1"/>
      </xdr:nvSpPr>
      <xdr:spPr>
        <a:xfrm>
          <a:off x="4914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34</xdr:row>
      <xdr:rowOff>94996</xdr:rowOff>
    </xdr:from>
    <xdr:to>
      <xdr:col>7</xdr:col>
      <xdr:colOff>104775</xdr:colOff>
      <xdr:row>34</xdr:row>
      <xdr:rowOff>94996</xdr:rowOff>
    </xdr:to>
    <xdr:cxnSp macro="">
      <xdr:nvCxnSpPr>
        <xdr:cNvPr id="63" name="直線コネクタ 62"/>
        <xdr:cNvCxnSpPr/>
      </xdr:nvCxnSpPr>
      <xdr:spPr>
        <a:xfrm>
          <a:off x="4737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62992</xdr:rowOff>
    </xdr:from>
    <xdr:to>
      <xdr:col>7</xdr:col>
      <xdr:colOff>15875</xdr:colOff>
      <xdr:row>36</xdr:row>
      <xdr:rowOff>67564</xdr:rowOff>
    </xdr:to>
    <xdr:cxnSp macro="">
      <xdr:nvCxnSpPr>
        <xdr:cNvPr id="64" name="直線コネクタ 63"/>
        <xdr:cNvCxnSpPr/>
      </xdr:nvCxnSpPr>
      <xdr:spPr>
        <a:xfrm>
          <a:off x="3987800" y="62351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6" name="フローチャート :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62992</xdr:rowOff>
    </xdr:from>
    <xdr:to>
      <xdr:col>5</xdr:col>
      <xdr:colOff>549275</xdr:colOff>
      <xdr:row>36</xdr:row>
      <xdr:rowOff>99568</xdr:rowOff>
    </xdr:to>
    <xdr:cxnSp macro="">
      <xdr:nvCxnSpPr>
        <xdr:cNvPr id="67" name="直線コネクタ 66"/>
        <xdr:cNvCxnSpPr/>
      </xdr:nvCxnSpPr>
      <xdr:spPr>
        <a:xfrm flipV="1">
          <a:off x="3098800" y="62351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40132</xdr:rowOff>
    </xdr:from>
    <xdr:to>
      <xdr:col>4</xdr:col>
      <xdr:colOff>346075</xdr:colOff>
      <xdr:row>36</xdr:row>
      <xdr:rowOff>99568</xdr:rowOff>
    </xdr:to>
    <xdr:cxnSp macro="">
      <xdr:nvCxnSpPr>
        <xdr:cNvPr id="70" name="直線コネクタ 69"/>
        <xdr:cNvCxnSpPr/>
      </xdr:nvCxnSpPr>
      <xdr:spPr>
        <a:xfrm>
          <a:off x="2209800" y="62123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40132</xdr:rowOff>
    </xdr:from>
    <xdr:to>
      <xdr:col>3</xdr:col>
      <xdr:colOff>142875</xdr:colOff>
      <xdr:row>36</xdr:row>
      <xdr:rowOff>58420</xdr:rowOff>
    </xdr:to>
    <xdr:cxnSp macro="">
      <xdr:nvCxnSpPr>
        <xdr:cNvPr id="73" name="直線コネクタ 72"/>
        <xdr:cNvCxnSpPr/>
      </xdr:nvCxnSpPr>
      <xdr:spPr>
        <a:xfrm flipV="1">
          <a:off x="1320800" y="62123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16764</xdr:rowOff>
    </xdr:from>
    <xdr:to>
      <xdr:col>7</xdr:col>
      <xdr:colOff>66675</xdr:colOff>
      <xdr:row>36</xdr:row>
      <xdr:rowOff>118364</xdr:rowOff>
    </xdr:to>
    <xdr:sp macro="" textlink="">
      <xdr:nvSpPr>
        <xdr:cNvPr id="83" name="円/楕円 82"/>
        <xdr:cNvSpPr/>
      </xdr:nvSpPr>
      <xdr:spPr>
        <a:xfrm>
          <a:off x="4775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33291</xdr:rowOff>
    </xdr:from>
    <xdr:ext cx="762000" cy="259045"/>
    <xdr:sp macro="" textlink="">
      <xdr:nvSpPr>
        <xdr:cNvPr id="84" name="人件費該当値テキスト"/>
        <xdr:cNvSpPr txBox="1"/>
      </xdr:nvSpPr>
      <xdr:spPr>
        <a:xfrm>
          <a:off x="4914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12192</xdr:rowOff>
    </xdr:from>
    <xdr:to>
      <xdr:col>5</xdr:col>
      <xdr:colOff>600075</xdr:colOff>
      <xdr:row>36</xdr:row>
      <xdr:rowOff>113792</xdr:rowOff>
    </xdr:to>
    <xdr:sp macro="" textlink="">
      <xdr:nvSpPr>
        <xdr:cNvPr id="85" name="円/楕円 84"/>
        <xdr:cNvSpPr/>
      </xdr:nvSpPr>
      <xdr:spPr>
        <a:xfrm>
          <a:off x="3937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123969</xdr:rowOff>
    </xdr:from>
    <xdr:ext cx="736600" cy="259045"/>
    <xdr:sp macro="" textlink="">
      <xdr:nvSpPr>
        <xdr:cNvPr id="86" name="テキスト ボックス 85"/>
        <xdr:cNvSpPr txBox="1"/>
      </xdr:nvSpPr>
      <xdr:spPr>
        <a:xfrm>
          <a:off x="3606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48768</xdr:rowOff>
    </xdr:from>
    <xdr:to>
      <xdr:col>4</xdr:col>
      <xdr:colOff>396875</xdr:colOff>
      <xdr:row>36</xdr:row>
      <xdr:rowOff>150368</xdr:rowOff>
    </xdr:to>
    <xdr:sp macro="" textlink="">
      <xdr:nvSpPr>
        <xdr:cNvPr id="87" name="円/楕円 86"/>
        <xdr:cNvSpPr/>
      </xdr:nvSpPr>
      <xdr:spPr>
        <a:xfrm>
          <a:off x="3048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160545</xdr:rowOff>
    </xdr:from>
    <xdr:ext cx="762000" cy="259045"/>
    <xdr:sp macro="" textlink="">
      <xdr:nvSpPr>
        <xdr:cNvPr id="88" name="テキスト ボックス 87"/>
        <xdr:cNvSpPr txBox="1"/>
      </xdr:nvSpPr>
      <xdr:spPr>
        <a:xfrm>
          <a:off x="2717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160782</xdr:rowOff>
    </xdr:from>
    <xdr:to>
      <xdr:col>3</xdr:col>
      <xdr:colOff>193675</xdr:colOff>
      <xdr:row>36</xdr:row>
      <xdr:rowOff>90932</xdr:rowOff>
    </xdr:to>
    <xdr:sp macro="" textlink="">
      <xdr:nvSpPr>
        <xdr:cNvPr id="89" name="円/楕円 88"/>
        <xdr:cNvSpPr/>
      </xdr:nvSpPr>
      <xdr:spPr>
        <a:xfrm>
          <a:off x="2159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101109</xdr:rowOff>
    </xdr:from>
    <xdr:ext cx="762000" cy="259045"/>
    <xdr:sp macro="" textlink="">
      <xdr:nvSpPr>
        <xdr:cNvPr id="90" name="テキスト ボックス 89"/>
        <xdr:cNvSpPr txBox="1"/>
      </xdr:nvSpPr>
      <xdr:spPr>
        <a:xfrm>
          <a:off x="1828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xdr:rowOff>
    </xdr:from>
    <xdr:to>
      <xdr:col>1</xdr:col>
      <xdr:colOff>676275</xdr:colOff>
      <xdr:row>36</xdr:row>
      <xdr:rowOff>109220</xdr:rowOff>
    </xdr:to>
    <xdr:sp macro="" textlink="">
      <xdr:nvSpPr>
        <xdr:cNvPr id="91" name="円/楕円 90"/>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119397</xdr:rowOff>
    </xdr:from>
    <xdr:ext cx="762000" cy="259045"/>
    <xdr:sp macro="" textlink="">
      <xdr:nvSpPr>
        <xdr:cNvPr id="92" name="テキスト ボックス 91"/>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合併以来、必要最小限の臨時職員雇用や物品管理の精査による需要抑制等を行っており類似団体平均よりも低い水準で推移している。</a:t>
          </a:r>
          <a:endParaRPr lang="ja-JP" altLang="ja-JP" sz="1400">
            <a:effectLst/>
            <a:latin typeface="+mn-ea"/>
            <a:ea typeface="+mn-ea"/>
          </a:endParaRPr>
        </a:p>
        <a:p>
          <a:pPr eaLnBrk="1" fontAlgn="auto" latinLnBrk="0" hangingPunct="1"/>
          <a:r>
            <a:rPr kumimoji="1" lang="ja-JP" altLang="ja-JP" sz="1100">
              <a:solidFill>
                <a:schemeClr val="dk1"/>
              </a:solidFill>
              <a:effectLst/>
              <a:latin typeface="+mn-ea"/>
              <a:ea typeface="+mn-ea"/>
              <a:cs typeface="+mn-cs"/>
            </a:rPr>
            <a:t>　類似団体平均を</a:t>
          </a:r>
          <a:r>
            <a:rPr kumimoji="1" lang="en-US" altLang="ja-JP" sz="1100">
              <a:solidFill>
                <a:schemeClr val="dk1"/>
              </a:solidFill>
              <a:effectLst/>
              <a:latin typeface="+mn-ea"/>
              <a:ea typeface="+mn-ea"/>
              <a:cs typeface="+mn-cs"/>
            </a:rPr>
            <a:t>1.6</a:t>
          </a:r>
          <a:r>
            <a:rPr kumimoji="1" lang="ja-JP" altLang="ja-JP" sz="1100">
              <a:solidFill>
                <a:schemeClr val="dk1"/>
              </a:solidFill>
              <a:effectLst/>
              <a:latin typeface="+mn-ea"/>
              <a:ea typeface="+mn-ea"/>
              <a:cs typeface="+mn-cs"/>
            </a:rPr>
            <a:t>ポイント下回っているが、平成</a:t>
          </a:r>
          <a:r>
            <a:rPr kumimoji="1" lang="en-US" altLang="ja-JP" sz="1100">
              <a:solidFill>
                <a:schemeClr val="dk1"/>
              </a:solidFill>
              <a:effectLst/>
              <a:latin typeface="+mn-ea"/>
              <a:ea typeface="+mn-ea"/>
              <a:cs typeface="+mn-cs"/>
            </a:rPr>
            <a:t>25</a:t>
          </a:r>
          <a:r>
            <a:rPr kumimoji="1" lang="ja-JP" altLang="ja-JP" sz="1100">
              <a:solidFill>
                <a:schemeClr val="dk1"/>
              </a:solidFill>
              <a:effectLst/>
              <a:latin typeface="+mn-ea"/>
              <a:ea typeface="+mn-ea"/>
              <a:cs typeface="+mn-cs"/>
            </a:rPr>
            <a:t>年度以降は塵芥処理業務やし尿処理業務を町が直営で行うこととなったため、物件費が大幅に増加し、</a:t>
          </a:r>
          <a:r>
            <a:rPr kumimoji="1" lang="en-US" altLang="ja-JP" sz="1100">
              <a:solidFill>
                <a:schemeClr val="dk1"/>
              </a:solidFill>
              <a:effectLst/>
              <a:latin typeface="+mn-ea"/>
              <a:ea typeface="+mn-ea"/>
              <a:cs typeface="+mn-cs"/>
            </a:rPr>
            <a:t>24</a:t>
          </a:r>
          <a:r>
            <a:rPr kumimoji="1" lang="ja-JP" altLang="ja-JP" sz="1100">
              <a:solidFill>
                <a:schemeClr val="dk1"/>
              </a:solidFill>
              <a:effectLst/>
              <a:latin typeface="+mn-ea"/>
              <a:ea typeface="+mn-ea"/>
              <a:cs typeface="+mn-cs"/>
            </a:rPr>
            <a:t>年度以前より高い水準で推移している。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前年度より</a:t>
          </a:r>
          <a:r>
            <a:rPr kumimoji="1" lang="en-US" altLang="ja-JP" sz="1100">
              <a:solidFill>
                <a:schemeClr val="dk1"/>
              </a:solidFill>
              <a:effectLst/>
              <a:latin typeface="+mn-ea"/>
              <a:ea typeface="+mn-ea"/>
              <a:cs typeface="+mn-cs"/>
            </a:rPr>
            <a:t>0.5</a:t>
          </a:r>
          <a:r>
            <a:rPr kumimoji="1" lang="ja-JP" altLang="ja-JP" sz="1100">
              <a:solidFill>
                <a:schemeClr val="dk1"/>
              </a:solidFill>
              <a:effectLst/>
              <a:latin typeface="+mn-ea"/>
              <a:ea typeface="+mn-ea"/>
              <a:cs typeface="+mn-cs"/>
            </a:rPr>
            <a:t>ポイント減少したが、これは</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年度末に新庁舎が完成し、分散していた各課等を新庁舎に集約したことにより維持管理費が減少したためである。</a:t>
          </a:r>
          <a:endParaRPr lang="ja-JP" altLang="ja-JP" sz="1400">
            <a:effectLst/>
            <a:latin typeface="+mn-ea"/>
            <a:ea typeface="+mn-ea"/>
          </a:endParaRPr>
        </a:p>
        <a:p>
          <a:r>
            <a:rPr kumimoji="1" lang="ja-JP" altLang="ja-JP" sz="1100">
              <a:solidFill>
                <a:schemeClr val="dk1"/>
              </a:solidFill>
              <a:effectLst/>
              <a:latin typeface="+mn-ea"/>
              <a:ea typeface="+mn-ea"/>
              <a:cs typeface="+mn-cs"/>
            </a:rPr>
            <a:t>　今後も事務事業の整理・統合を推進し歳出削減</a:t>
          </a:r>
          <a:r>
            <a:rPr kumimoji="1" lang="ja-JP" altLang="en-US" sz="1100">
              <a:solidFill>
                <a:schemeClr val="dk1"/>
              </a:solidFill>
              <a:effectLst/>
              <a:latin typeface="+mn-ea"/>
              <a:ea typeface="+mn-ea"/>
              <a:cs typeface="+mn-cs"/>
            </a:rPr>
            <a:t>に努める</a:t>
          </a:r>
          <a:r>
            <a:rPr kumimoji="1" lang="ja-JP" altLang="ja-JP" sz="1100">
              <a:solidFill>
                <a:schemeClr val="dk1"/>
              </a:solidFill>
              <a:effectLst/>
              <a:latin typeface="+mn-ea"/>
              <a:ea typeface="+mn-ea"/>
              <a:cs typeface="+mn-cs"/>
            </a:rPr>
            <a:t>。</a:t>
          </a:r>
          <a:endParaRPr lang="ja-JP" altLang="ja-JP" sz="140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76381</xdr:rowOff>
    </xdr:from>
    <xdr:to>
      <xdr:col>24</xdr:col>
      <xdr:colOff>31750</xdr:colOff>
      <xdr:row>20</xdr:row>
      <xdr:rowOff>169454</xdr:rowOff>
    </xdr:to>
    <xdr:cxnSp macro="">
      <xdr:nvCxnSpPr>
        <xdr:cNvPr id="122" name="直線コネクタ 121"/>
        <xdr:cNvCxnSpPr/>
      </xdr:nvCxnSpPr>
      <xdr:spPr>
        <a:xfrm flipV="1">
          <a:off x="16510000" y="2305231"/>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141531</xdr:rowOff>
    </xdr:from>
    <xdr:ext cx="762000" cy="259045"/>
    <xdr:sp macro="" textlink="">
      <xdr:nvSpPr>
        <xdr:cNvPr id="123"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628650</xdr:colOff>
      <xdr:row>20</xdr:row>
      <xdr:rowOff>169454</xdr:rowOff>
    </xdr:from>
    <xdr:to>
      <xdr:col>24</xdr:col>
      <xdr:colOff>120650</xdr:colOff>
      <xdr:row>20</xdr:row>
      <xdr:rowOff>169454</xdr:rowOff>
    </xdr:to>
    <xdr:cxnSp macro="">
      <xdr:nvCxnSpPr>
        <xdr:cNvPr id="124" name="直線コネクタ 123"/>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162758</xdr:rowOff>
    </xdr:from>
    <xdr:ext cx="762000" cy="259045"/>
    <xdr:sp macro="" textlink="">
      <xdr:nvSpPr>
        <xdr:cNvPr id="125" name="物件費最大値テキスト"/>
        <xdr:cNvSpPr txBox="1"/>
      </xdr:nvSpPr>
      <xdr:spPr>
        <a:xfrm>
          <a:off x="16598900" y="204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76381</xdr:rowOff>
    </xdr:from>
    <xdr:to>
      <xdr:col>24</xdr:col>
      <xdr:colOff>120650</xdr:colOff>
      <xdr:row>13</xdr:row>
      <xdr:rowOff>76381</xdr:rowOff>
    </xdr:to>
    <xdr:cxnSp macro="">
      <xdr:nvCxnSpPr>
        <xdr:cNvPr id="126" name="直線コネクタ 125"/>
        <xdr:cNvCxnSpPr/>
      </xdr:nvCxnSpPr>
      <xdr:spPr>
        <a:xfrm>
          <a:off x="16421100" y="230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118836</xdr:rowOff>
    </xdr:from>
    <xdr:to>
      <xdr:col>24</xdr:col>
      <xdr:colOff>31750</xdr:colOff>
      <xdr:row>15</xdr:row>
      <xdr:rowOff>151493</xdr:rowOff>
    </xdr:to>
    <xdr:cxnSp macro="">
      <xdr:nvCxnSpPr>
        <xdr:cNvPr id="127" name="直線コネクタ 126"/>
        <xdr:cNvCxnSpPr/>
      </xdr:nvCxnSpPr>
      <xdr:spPr>
        <a:xfrm flipV="1">
          <a:off x="15671800" y="26905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144615</xdr:rowOff>
    </xdr:from>
    <xdr:ext cx="762000" cy="259045"/>
    <xdr:sp macro="" textlink="">
      <xdr:nvSpPr>
        <xdr:cNvPr id="128" name="物件費平均値テキスト"/>
        <xdr:cNvSpPr txBox="1"/>
      </xdr:nvSpPr>
      <xdr:spPr>
        <a:xfrm>
          <a:off x="16598900" y="2716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1088</xdr:rowOff>
    </xdr:from>
    <xdr:to>
      <xdr:col>24</xdr:col>
      <xdr:colOff>82550</xdr:colOff>
      <xdr:row>16</xdr:row>
      <xdr:rowOff>102688</xdr:rowOff>
    </xdr:to>
    <xdr:sp macro="" textlink="">
      <xdr:nvSpPr>
        <xdr:cNvPr id="129" name="フローチャート : 判断 128"/>
        <xdr:cNvSpPr/>
      </xdr:nvSpPr>
      <xdr:spPr>
        <a:xfrm>
          <a:off x="164592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125367</xdr:rowOff>
    </xdr:from>
    <xdr:to>
      <xdr:col>22</xdr:col>
      <xdr:colOff>565150</xdr:colOff>
      <xdr:row>15</xdr:row>
      <xdr:rowOff>151493</xdr:rowOff>
    </xdr:to>
    <xdr:cxnSp macro="">
      <xdr:nvCxnSpPr>
        <xdr:cNvPr id="130" name="直線コネクタ 129"/>
        <xdr:cNvCxnSpPr/>
      </xdr:nvCxnSpPr>
      <xdr:spPr>
        <a:xfrm>
          <a:off x="14782800" y="269711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924</xdr:rowOff>
    </xdr:from>
    <xdr:ext cx="736600" cy="259045"/>
    <xdr:sp macro="" textlink="">
      <xdr:nvSpPr>
        <xdr:cNvPr id="132" name="テキスト ボックス 131"/>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146594</xdr:rowOff>
    </xdr:from>
    <xdr:to>
      <xdr:col>21</xdr:col>
      <xdr:colOff>361950</xdr:colOff>
      <xdr:row>15</xdr:row>
      <xdr:rowOff>125367</xdr:rowOff>
    </xdr:to>
    <xdr:cxnSp macro="">
      <xdr:nvCxnSpPr>
        <xdr:cNvPr id="133" name="直線コネクタ 132"/>
        <xdr:cNvCxnSpPr/>
      </xdr:nvCxnSpPr>
      <xdr:spPr>
        <a:xfrm>
          <a:off x="13893800" y="2546894"/>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133186</xdr:rowOff>
    </xdr:from>
    <xdr:ext cx="762000" cy="259045"/>
    <xdr:sp macro="" textlink="">
      <xdr:nvSpPr>
        <xdr:cNvPr id="135" name="テキスト ボックス 134"/>
        <xdr:cNvSpPr txBox="1"/>
      </xdr:nvSpPr>
      <xdr:spPr>
        <a:xfrm>
          <a:off x="14401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146594</xdr:rowOff>
    </xdr:from>
    <xdr:to>
      <xdr:col>20</xdr:col>
      <xdr:colOff>158750</xdr:colOff>
      <xdr:row>15</xdr:row>
      <xdr:rowOff>14333</xdr:rowOff>
    </xdr:to>
    <xdr:cxnSp macro="">
      <xdr:nvCxnSpPr>
        <xdr:cNvPr id="136" name="直線コネクタ 135"/>
        <xdr:cNvCxnSpPr/>
      </xdr:nvCxnSpPr>
      <xdr:spPr>
        <a:xfrm flipV="1">
          <a:off x="13004800" y="254689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100528</xdr:rowOff>
    </xdr:from>
    <xdr:ext cx="762000" cy="259045"/>
    <xdr:sp macro="" textlink="">
      <xdr:nvSpPr>
        <xdr:cNvPr id="138" name="テキスト ボックス 137"/>
        <xdr:cNvSpPr txBox="1"/>
      </xdr:nvSpPr>
      <xdr:spPr>
        <a:xfrm>
          <a:off x="13512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40" name="テキスト ボックス 139"/>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46" name="円/楕円 145"/>
        <xdr:cNvSpPr/>
      </xdr:nvSpPr>
      <xdr:spPr>
        <a:xfrm>
          <a:off x="164592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84563</xdr:rowOff>
    </xdr:from>
    <xdr:ext cx="762000" cy="259045"/>
    <xdr:sp macro="" textlink="">
      <xdr:nvSpPr>
        <xdr:cNvPr id="147" name="物件費該当値テキスト"/>
        <xdr:cNvSpPr txBox="1"/>
      </xdr:nvSpPr>
      <xdr:spPr>
        <a:xfrm>
          <a:off x="165989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100693</xdr:rowOff>
    </xdr:from>
    <xdr:to>
      <xdr:col>22</xdr:col>
      <xdr:colOff>615950</xdr:colOff>
      <xdr:row>16</xdr:row>
      <xdr:rowOff>30843</xdr:rowOff>
    </xdr:to>
    <xdr:sp macro="" textlink="">
      <xdr:nvSpPr>
        <xdr:cNvPr id="148" name="円/楕円 147"/>
        <xdr:cNvSpPr/>
      </xdr:nvSpPr>
      <xdr:spPr>
        <a:xfrm>
          <a:off x="15621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49" name="テキスト ボックス 148"/>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74567</xdr:rowOff>
    </xdr:from>
    <xdr:to>
      <xdr:col>21</xdr:col>
      <xdr:colOff>412750</xdr:colOff>
      <xdr:row>16</xdr:row>
      <xdr:rowOff>4717</xdr:rowOff>
    </xdr:to>
    <xdr:sp macro="" textlink="">
      <xdr:nvSpPr>
        <xdr:cNvPr id="150" name="円/楕円 149"/>
        <xdr:cNvSpPr/>
      </xdr:nvSpPr>
      <xdr:spPr>
        <a:xfrm>
          <a:off x="14732000" y="264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14894</xdr:rowOff>
    </xdr:from>
    <xdr:ext cx="762000" cy="259045"/>
    <xdr:sp macro="" textlink="">
      <xdr:nvSpPr>
        <xdr:cNvPr id="151" name="テキスト ボックス 150"/>
        <xdr:cNvSpPr txBox="1"/>
      </xdr:nvSpPr>
      <xdr:spPr>
        <a:xfrm>
          <a:off x="14401800" y="24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95794</xdr:rowOff>
    </xdr:from>
    <xdr:to>
      <xdr:col>20</xdr:col>
      <xdr:colOff>209550</xdr:colOff>
      <xdr:row>15</xdr:row>
      <xdr:rowOff>25944</xdr:rowOff>
    </xdr:to>
    <xdr:sp macro="" textlink="">
      <xdr:nvSpPr>
        <xdr:cNvPr id="152" name="円/楕円 151"/>
        <xdr:cNvSpPr/>
      </xdr:nvSpPr>
      <xdr:spPr>
        <a:xfrm>
          <a:off x="13843000" y="24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36121</xdr:rowOff>
    </xdr:from>
    <xdr:ext cx="762000" cy="259045"/>
    <xdr:sp macro="" textlink="">
      <xdr:nvSpPr>
        <xdr:cNvPr id="153" name="テキスト ボックス 152"/>
        <xdr:cNvSpPr txBox="1"/>
      </xdr:nvSpPr>
      <xdr:spPr>
        <a:xfrm>
          <a:off x="13512800" y="226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134983</xdr:rowOff>
    </xdr:from>
    <xdr:to>
      <xdr:col>19</xdr:col>
      <xdr:colOff>6350</xdr:colOff>
      <xdr:row>15</xdr:row>
      <xdr:rowOff>65133</xdr:rowOff>
    </xdr:to>
    <xdr:sp macro="" textlink="">
      <xdr:nvSpPr>
        <xdr:cNvPr id="154" name="円/楕円 153"/>
        <xdr:cNvSpPr/>
      </xdr:nvSpPr>
      <xdr:spPr>
        <a:xfrm>
          <a:off x="12954000" y="25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75310</xdr:rowOff>
    </xdr:from>
    <xdr:ext cx="762000" cy="259045"/>
    <xdr:sp macro="" textlink="">
      <xdr:nvSpPr>
        <xdr:cNvPr id="155" name="テキスト ボックス 154"/>
        <xdr:cNvSpPr txBox="1"/>
      </xdr:nvSpPr>
      <xdr:spPr>
        <a:xfrm>
          <a:off x="12623800" y="23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類似団体平均より</a:t>
          </a:r>
          <a:r>
            <a:rPr kumimoji="1" lang="en-US" altLang="ja-JP" sz="1100">
              <a:solidFill>
                <a:schemeClr val="dk1"/>
              </a:solidFill>
              <a:effectLst/>
              <a:latin typeface="+mn-ea"/>
              <a:ea typeface="+mn-ea"/>
              <a:cs typeface="+mn-cs"/>
            </a:rPr>
            <a:t>1.6</a:t>
          </a:r>
          <a:r>
            <a:rPr kumimoji="1" lang="ja-JP" altLang="ja-JP" sz="1100">
              <a:solidFill>
                <a:schemeClr val="dk1"/>
              </a:solidFill>
              <a:effectLst/>
              <a:latin typeface="+mn-ea"/>
              <a:ea typeface="+mn-ea"/>
              <a:cs typeface="+mn-cs"/>
            </a:rPr>
            <a:t>ポイント下回っているが、前年度より</a:t>
          </a:r>
          <a:r>
            <a:rPr kumimoji="1" lang="en-US" altLang="ja-JP" sz="1100">
              <a:solidFill>
                <a:schemeClr val="dk1"/>
              </a:solidFill>
              <a:effectLst/>
              <a:latin typeface="+mn-ea"/>
              <a:ea typeface="+mn-ea"/>
              <a:cs typeface="+mn-cs"/>
            </a:rPr>
            <a:t>0.4</a:t>
          </a:r>
          <a:r>
            <a:rPr kumimoji="1" lang="ja-JP" altLang="ja-JP" sz="1100">
              <a:solidFill>
                <a:schemeClr val="dk1"/>
              </a:solidFill>
              <a:effectLst/>
              <a:latin typeface="+mn-ea"/>
              <a:ea typeface="+mn-ea"/>
              <a:cs typeface="+mn-cs"/>
            </a:rPr>
            <a:t>ポイント増加している。これは、自立支援給付費が増加傾向にあり、高齢化率が高い当町は、今後も扶助費の増加が見込まれる。</a:t>
          </a:r>
          <a:endParaRPr lang="ja-JP" altLang="ja-JP" sz="1400">
            <a:effectLst/>
            <a:latin typeface="+mn-ea"/>
            <a:ea typeface="+mn-ea"/>
          </a:endParaRPr>
        </a:p>
        <a:p>
          <a:r>
            <a:rPr kumimoji="1" lang="ja-JP" altLang="ja-JP" sz="1100">
              <a:solidFill>
                <a:schemeClr val="dk1"/>
              </a:solidFill>
              <a:effectLst/>
              <a:latin typeface="+mn-ea"/>
              <a:ea typeface="+mn-ea"/>
              <a:cs typeface="+mn-cs"/>
            </a:rPr>
            <a:t>　今後は、資格審査等の適正化や、各施策の見直しを進め、適正な福祉サービスの提供に努める。</a:t>
          </a:r>
          <a:endParaRPr lang="ja-JP" altLang="ja-JP" sz="14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60</xdr:row>
      <xdr:rowOff>159657</xdr:rowOff>
    </xdr:to>
    <xdr:cxnSp macro="">
      <xdr:nvCxnSpPr>
        <xdr:cNvPr id="185" name="直線コネクタ 184"/>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61685</xdr:rowOff>
    </xdr:from>
    <xdr:to>
      <xdr:col>7</xdr:col>
      <xdr:colOff>15875</xdr:colOff>
      <xdr:row>54</xdr:row>
      <xdr:rowOff>127000</xdr:rowOff>
    </xdr:to>
    <xdr:cxnSp macro="">
      <xdr:nvCxnSpPr>
        <xdr:cNvPr id="190" name="直線コネクタ 189"/>
        <xdr:cNvCxnSpPr/>
      </xdr:nvCxnSpPr>
      <xdr:spPr>
        <a:xfrm>
          <a:off x="3987800" y="93199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138084</xdr:rowOff>
    </xdr:from>
    <xdr:ext cx="762000" cy="259045"/>
    <xdr:sp macro="" textlink="">
      <xdr:nvSpPr>
        <xdr:cNvPr id="191" name="扶助費平均値テキスト"/>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92" name="フローチャート :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61685</xdr:rowOff>
    </xdr:from>
    <xdr:to>
      <xdr:col>5</xdr:col>
      <xdr:colOff>549275</xdr:colOff>
      <xdr:row>54</xdr:row>
      <xdr:rowOff>110672</xdr:rowOff>
    </xdr:to>
    <xdr:cxnSp macro="">
      <xdr:nvCxnSpPr>
        <xdr:cNvPr id="193" name="直線コネクタ 192"/>
        <xdr:cNvCxnSpPr/>
      </xdr:nvCxnSpPr>
      <xdr:spPr>
        <a:xfrm flipV="1">
          <a:off x="3098800" y="93199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68035</xdr:rowOff>
    </xdr:from>
    <xdr:to>
      <xdr:col>5</xdr:col>
      <xdr:colOff>600075</xdr:colOff>
      <xdr:row>57</xdr:row>
      <xdr:rowOff>169635</xdr:rowOff>
    </xdr:to>
    <xdr:sp macro="" textlink="">
      <xdr:nvSpPr>
        <xdr:cNvPr id="194" name="フローチャート : 判断 193"/>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154412</xdr:rowOff>
    </xdr:from>
    <xdr:ext cx="736600" cy="259045"/>
    <xdr:sp macro="" textlink="">
      <xdr:nvSpPr>
        <xdr:cNvPr id="195" name="テキスト ボックス 194"/>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94343</xdr:rowOff>
    </xdr:from>
    <xdr:to>
      <xdr:col>4</xdr:col>
      <xdr:colOff>346075</xdr:colOff>
      <xdr:row>54</xdr:row>
      <xdr:rowOff>110672</xdr:rowOff>
    </xdr:to>
    <xdr:cxnSp macro="">
      <xdr:nvCxnSpPr>
        <xdr:cNvPr id="196" name="直線コネクタ 195"/>
        <xdr:cNvCxnSpPr/>
      </xdr:nvCxnSpPr>
      <xdr:spPr>
        <a:xfrm>
          <a:off x="2209800" y="93526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7" name="フローチャート : 判断 19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198" name="テキスト ボックス 197"/>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94343</xdr:rowOff>
    </xdr:from>
    <xdr:to>
      <xdr:col>3</xdr:col>
      <xdr:colOff>142875</xdr:colOff>
      <xdr:row>55</xdr:row>
      <xdr:rowOff>37193</xdr:rowOff>
    </xdr:to>
    <xdr:cxnSp macro="">
      <xdr:nvCxnSpPr>
        <xdr:cNvPr id="199" name="直線コネクタ 198"/>
        <xdr:cNvCxnSpPr/>
      </xdr:nvCxnSpPr>
      <xdr:spPr>
        <a:xfrm flipV="1">
          <a:off x="1320800" y="93526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157843</xdr:rowOff>
    </xdr:from>
    <xdr:to>
      <xdr:col>3</xdr:col>
      <xdr:colOff>193675</xdr:colOff>
      <xdr:row>57</xdr:row>
      <xdr:rowOff>87993</xdr:rowOff>
    </xdr:to>
    <xdr:sp macro="" textlink="">
      <xdr:nvSpPr>
        <xdr:cNvPr id="200" name="フローチャート : 判断 199"/>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72770</xdr:rowOff>
    </xdr:from>
    <xdr:ext cx="762000" cy="259045"/>
    <xdr:sp macro="" textlink="">
      <xdr:nvSpPr>
        <xdr:cNvPr id="201" name="テキスト ボックス 200"/>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92528</xdr:rowOff>
    </xdr:from>
    <xdr:to>
      <xdr:col>1</xdr:col>
      <xdr:colOff>676275</xdr:colOff>
      <xdr:row>57</xdr:row>
      <xdr:rowOff>22678</xdr:rowOff>
    </xdr:to>
    <xdr:sp macro="" textlink="">
      <xdr:nvSpPr>
        <xdr:cNvPr id="202" name="フローチャート : 判断 201"/>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7455</xdr:rowOff>
    </xdr:from>
    <xdr:ext cx="762000" cy="259045"/>
    <xdr:sp macro="" textlink="">
      <xdr:nvSpPr>
        <xdr:cNvPr id="203" name="テキスト ボックス 202"/>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9" name="円/楕円 208"/>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10"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xdr:rowOff>
    </xdr:from>
    <xdr:to>
      <xdr:col>5</xdr:col>
      <xdr:colOff>600075</xdr:colOff>
      <xdr:row>54</xdr:row>
      <xdr:rowOff>112485</xdr:rowOff>
    </xdr:to>
    <xdr:sp macro="" textlink="">
      <xdr:nvSpPr>
        <xdr:cNvPr id="211" name="円/楕円 210"/>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122662</xdr:rowOff>
    </xdr:from>
    <xdr:ext cx="736600" cy="259045"/>
    <xdr:sp macro="" textlink="">
      <xdr:nvSpPr>
        <xdr:cNvPr id="212" name="テキスト ボックス 211"/>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59872</xdr:rowOff>
    </xdr:from>
    <xdr:to>
      <xdr:col>4</xdr:col>
      <xdr:colOff>396875</xdr:colOff>
      <xdr:row>54</xdr:row>
      <xdr:rowOff>161472</xdr:rowOff>
    </xdr:to>
    <xdr:sp macro="" textlink="">
      <xdr:nvSpPr>
        <xdr:cNvPr id="213" name="円/楕円 212"/>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199</xdr:rowOff>
    </xdr:from>
    <xdr:ext cx="762000" cy="259045"/>
    <xdr:sp macro="" textlink="">
      <xdr:nvSpPr>
        <xdr:cNvPr id="214" name="テキスト ボックス 213"/>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43543</xdr:rowOff>
    </xdr:from>
    <xdr:to>
      <xdr:col>3</xdr:col>
      <xdr:colOff>193675</xdr:colOff>
      <xdr:row>54</xdr:row>
      <xdr:rowOff>145143</xdr:rowOff>
    </xdr:to>
    <xdr:sp macro="" textlink="">
      <xdr:nvSpPr>
        <xdr:cNvPr id="215" name="円/楕円 214"/>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155320</xdr:rowOff>
    </xdr:from>
    <xdr:ext cx="762000" cy="259045"/>
    <xdr:sp macro="" textlink="">
      <xdr:nvSpPr>
        <xdr:cNvPr id="216" name="テキスト ボックス 215"/>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17" name="円/楕円 216"/>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98170</xdr:rowOff>
    </xdr:from>
    <xdr:ext cx="762000" cy="259045"/>
    <xdr:sp macro="" textlink="">
      <xdr:nvSpPr>
        <xdr:cNvPr id="218" name="テキスト ボックス 217"/>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その他の経費の主な内訳は特別会計への繰出金であり、類似団体平均より</a:t>
          </a:r>
          <a:r>
            <a:rPr kumimoji="1" lang="en-US" altLang="ja-JP" sz="1100">
              <a:solidFill>
                <a:schemeClr val="dk1"/>
              </a:solidFill>
              <a:effectLst/>
              <a:latin typeface="+mn-ea"/>
              <a:ea typeface="+mn-ea"/>
              <a:cs typeface="+mn-cs"/>
            </a:rPr>
            <a:t>5.4</a:t>
          </a:r>
          <a:r>
            <a:rPr kumimoji="1" lang="ja-JP" altLang="ja-JP" sz="1100">
              <a:solidFill>
                <a:schemeClr val="dk1"/>
              </a:solidFill>
              <a:effectLst/>
              <a:latin typeface="+mn-ea"/>
              <a:ea typeface="+mn-ea"/>
              <a:cs typeface="+mn-cs"/>
            </a:rPr>
            <a:t>ポイント上回っており、増加傾向にある。</a:t>
          </a:r>
          <a:endParaRPr lang="ja-JP" altLang="ja-JP" sz="1400">
            <a:effectLst/>
            <a:latin typeface="+mn-ea"/>
            <a:ea typeface="+mn-ea"/>
          </a:endParaRPr>
        </a:p>
        <a:p>
          <a:r>
            <a:rPr kumimoji="1" lang="ja-JP" altLang="ja-JP" sz="1100">
              <a:solidFill>
                <a:schemeClr val="dk1"/>
              </a:solidFill>
              <a:effectLst/>
              <a:latin typeface="+mn-ea"/>
              <a:ea typeface="+mn-ea"/>
              <a:cs typeface="+mn-cs"/>
            </a:rPr>
            <a:t>　前年度より</a:t>
          </a:r>
          <a:r>
            <a:rPr kumimoji="1" lang="en-US" altLang="ja-JP" sz="1100">
              <a:solidFill>
                <a:schemeClr val="dk1"/>
              </a:solidFill>
              <a:effectLst/>
              <a:latin typeface="+mn-ea"/>
              <a:ea typeface="+mn-ea"/>
              <a:cs typeface="+mn-cs"/>
            </a:rPr>
            <a:t>1.3</a:t>
          </a:r>
          <a:r>
            <a:rPr kumimoji="1" lang="ja-JP" altLang="ja-JP" sz="1100">
              <a:solidFill>
                <a:schemeClr val="dk1"/>
              </a:solidFill>
              <a:effectLst/>
              <a:latin typeface="+mn-ea"/>
              <a:ea typeface="+mn-ea"/>
              <a:cs typeface="+mn-cs"/>
            </a:rPr>
            <a:t>ポイント増加したが、これは国民健康保険特別会計（事業勘定）及び介護保険特別会計（事業勘定）への繰出金の増加によるものである。</a:t>
          </a:r>
          <a:endParaRPr lang="ja-JP" altLang="ja-JP" sz="1400">
            <a:effectLst/>
            <a:latin typeface="+mn-ea"/>
            <a:ea typeface="+mn-ea"/>
          </a:endParaRPr>
        </a:p>
        <a:p>
          <a:r>
            <a:rPr kumimoji="1" lang="ja-JP" altLang="ja-JP" sz="1100">
              <a:solidFill>
                <a:schemeClr val="dk1"/>
              </a:solidFill>
              <a:effectLst/>
              <a:latin typeface="+mn-ea"/>
              <a:ea typeface="+mn-ea"/>
              <a:cs typeface="+mn-cs"/>
            </a:rPr>
            <a:t>　今後も特別会計における受益者負担の適正化を図るなど、繰出金の削減に努める。</a:t>
          </a:r>
          <a:endParaRPr lang="ja-JP" altLang="ja-JP" sz="140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123190</xdr:rowOff>
    </xdr:to>
    <xdr:cxnSp macro="">
      <xdr:nvCxnSpPr>
        <xdr:cNvPr id="246" name="直線コネクタ 245"/>
        <xdr:cNvCxnSpPr/>
      </xdr:nvCxnSpPr>
      <xdr:spPr>
        <a:xfrm flipV="1">
          <a:off x="16510000" y="91186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95267</xdr:rowOff>
    </xdr:from>
    <xdr:ext cx="762000" cy="259045"/>
    <xdr:sp macro="" textlink="">
      <xdr:nvSpPr>
        <xdr:cNvPr id="247" name="その他最小値テキスト"/>
        <xdr:cNvSpPr txBox="1"/>
      </xdr:nvSpPr>
      <xdr:spPr>
        <a:xfrm>
          <a:off x="16598900" y="1055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61</xdr:row>
      <xdr:rowOff>123190</xdr:rowOff>
    </xdr:from>
    <xdr:to>
      <xdr:col>24</xdr:col>
      <xdr:colOff>120650</xdr:colOff>
      <xdr:row>61</xdr:row>
      <xdr:rowOff>123190</xdr:rowOff>
    </xdr:to>
    <xdr:cxnSp macro="">
      <xdr:nvCxnSpPr>
        <xdr:cNvPr id="248" name="直線コネクタ 247"/>
        <xdr:cNvCxnSpPr/>
      </xdr:nvCxnSpPr>
      <xdr:spPr>
        <a:xfrm>
          <a:off x="16421100" y="1058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157480</xdr:rowOff>
    </xdr:from>
    <xdr:to>
      <xdr:col>24</xdr:col>
      <xdr:colOff>31750</xdr:colOff>
      <xdr:row>59</xdr:row>
      <xdr:rowOff>85090</xdr:rowOff>
    </xdr:to>
    <xdr:cxnSp macro="">
      <xdr:nvCxnSpPr>
        <xdr:cNvPr id="251" name="直線コネクタ 250"/>
        <xdr:cNvCxnSpPr/>
      </xdr:nvCxnSpPr>
      <xdr:spPr>
        <a:xfrm>
          <a:off x="15671800" y="101015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2"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3" name="フローチャート :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43180</xdr:rowOff>
    </xdr:from>
    <xdr:to>
      <xdr:col>22</xdr:col>
      <xdr:colOff>565150</xdr:colOff>
      <xdr:row>58</xdr:row>
      <xdr:rowOff>157480</xdr:rowOff>
    </xdr:to>
    <xdr:cxnSp macro="">
      <xdr:nvCxnSpPr>
        <xdr:cNvPr id="254" name="直線コネクタ 253"/>
        <xdr:cNvCxnSpPr/>
      </xdr:nvCxnSpPr>
      <xdr:spPr>
        <a:xfrm>
          <a:off x="14782800" y="99872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5" name="フローチャート : 判断 254"/>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6" name="テキスト ボックス 255"/>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43180</xdr:rowOff>
    </xdr:from>
    <xdr:to>
      <xdr:col>21</xdr:col>
      <xdr:colOff>361950</xdr:colOff>
      <xdr:row>58</xdr:row>
      <xdr:rowOff>127000</xdr:rowOff>
    </xdr:to>
    <xdr:cxnSp macro="">
      <xdr:nvCxnSpPr>
        <xdr:cNvPr id="257" name="直線コネクタ 256"/>
        <xdr:cNvCxnSpPr/>
      </xdr:nvCxnSpPr>
      <xdr:spPr>
        <a:xfrm flipV="1">
          <a:off x="13893800" y="9987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9" name="テキスト ボックス 25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138430</xdr:rowOff>
    </xdr:from>
    <xdr:to>
      <xdr:col>20</xdr:col>
      <xdr:colOff>158750</xdr:colOff>
      <xdr:row>58</xdr:row>
      <xdr:rowOff>127000</xdr:rowOff>
    </xdr:to>
    <xdr:cxnSp macro="">
      <xdr:nvCxnSpPr>
        <xdr:cNvPr id="260" name="直線コネクタ 259"/>
        <xdr:cNvCxnSpPr/>
      </xdr:nvCxnSpPr>
      <xdr:spPr>
        <a:xfrm>
          <a:off x="13004800" y="99110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1" name="フローチャート : 判断 260"/>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2" name="テキスト ボックス 261"/>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3" name="フローチャート : 判断 262"/>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4" name="テキスト ボックス 263"/>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34290</xdr:rowOff>
    </xdr:from>
    <xdr:to>
      <xdr:col>24</xdr:col>
      <xdr:colOff>82550</xdr:colOff>
      <xdr:row>59</xdr:row>
      <xdr:rowOff>135890</xdr:rowOff>
    </xdr:to>
    <xdr:sp macro="" textlink="">
      <xdr:nvSpPr>
        <xdr:cNvPr id="270" name="円/楕円 269"/>
        <xdr:cNvSpPr/>
      </xdr:nvSpPr>
      <xdr:spPr>
        <a:xfrm>
          <a:off x="164592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6367</xdr:rowOff>
    </xdr:from>
    <xdr:ext cx="762000" cy="259045"/>
    <xdr:sp macro="" textlink="">
      <xdr:nvSpPr>
        <xdr:cNvPr id="271" name="その他該当値テキスト"/>
        <xdr:cNvSpPr txBox="1"/>
      </xdr:nvSpPr>
      <xdr:spPr>
        <a:xfrm>
          <a:off x="165989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106680</xdr:rowOff>
    </xdr:from>
    <xdr:to>
      <xdr:col>22</xdr:col>
      <xdr:colOff>615950</xdr:colOff>
      <xdr:row>59</xdr:row>
      <xdr:rowOff>36830</xdr:rowOff>
    </xdr:to>
    <xdr:sp macro="" textlink="">
      <xdr:nvSpPr>
        <xdr:cNvPr id="272" name="円/楕円 271"/>
        <xdr:cNvSpPr/>
      </xdr:nvSpPr>
      <xdr:spPr>
        <a:xfrm>
          <a:off x="15621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21607</xdr:rowOff>
    </xdr:from>
    <xdr:ext cx="736600" cy="259045"/>
    <xdr:sp macro="" textlink="">
      <xdr:nvSpPr>
        <xdr:cNvPr id="273" name="テキスト ボックス 272"/>
        <xdr:cNvSpPr txBox="1"/>
      </xdr:nvSpPr>
      <xdr:spPr>
        <a:xfrm>
          <a:off x="15290800" y="1013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163830</xdr:rowOff>
    </xdr:from>
    <xdr:to>
      <xdr:col>21</xdr:col>
      <xdr:colOff>412750</xdr:colOff>
      <xdr:row>58</xdr:row>
      <xdr:rowOff>93980</xdr:rowOff>
    </xdr:to>
    <xdr:sp macro="" textlink="">
      <xdr:nvSpPr>
        <xdr:cNvPr id="274" name="円/楕円 273"/>
        <xdr:cNvSpPr/>
      </xdr:nvSpPr>
      <xdr:spPr>
        <a:xfrm>
          <a:off x="14732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78757</xdr:rowOff>
    </xdr:from>
    <xdr:ext cx="762000" cy="259045"/>
    <xdr:sp macro="" textlink="">
      <xdr:nvSpPr>
        <xdr:cNvPr id="275" name="テキスト ボックス 274"/>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76200</xdr:rowOff>
    </xdr:from>
    <xdr:to>
      <xdr:col>20</xdr:col>
      <xdr:colOff>209550</xdr:colOff>
      <xdr:row>59</xdr:row>
      <xdr:rowOff>6350</xdr:rowOff>
    </xdr:to>
    <xdr:sp macro="" textlink="">
      <xdr:nvSpPr>
        <xdr:cNvPr id="276" name="円/楕円 275"/>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162577</xdr:rowOff>
    </xdr:from>
    <xdr:ext cx="762000" cy="259045"/>
    <xdr:sp macro="" textlink="">
      <xdr:nvSpPr>
        <xdr:cNvPr id="277" name="テキスト ボックス 276"/>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87630</xdr:rowOff>
    </xdr:from>
    <xdr:to>
      <xdr:col>19</xdr:col>
      <xdr:colOff>6350</xdr:colOff>
      <xdr:row>58</xdr:row>
      <xdr:rowOff>17780</xdr:rowOff>
    </xdr:to>
    <xdr:sp macro="" textlink="">
      <xdr:nvSpPr>
        <xdr:cNvPr id="278" name="円/楕円 277"/>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2557</xdr:rowOff>
    </xdr:from>
    <xdr:ext cx="762000" cy="259045"/>
    <xdr:sp macro="" textlink="">
      <xdr:nvSpPr>
        <xdr:cNvPr id="279" name="テキスト ボックス 278"/>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類似団体を</a:t>
          </a:r>
          <a:r>
            <a:rPr kumimoji="1" lang="en-US" altLang="ja-JP" sz="1100">
              <a:solidFill>
                <a:schemeClr val="dk1"/>
              </a:solidFill>
              <a:effectLst/>
              <a:latin typeface="+mn-ea"/>
              <a:ea typeface="+mn-ea"/>
              <a:cs typeface="+mn-cs"/>
            </a:rPr>
            <a:t>2.4</a:t>
          </a:r>
          <a:r>
            <a:rPr kumimoji="1" lang="ja-JP" altLang="ja-JP" sz="1100">
              <a:solidFill>
                <a:schemeClr val="dk1"/>
              </a:solidFill>
              <a:effectLst/>
              <a:latin typeface="+mn-ea"/>
              <a:ea typeface="+mn-ea"/>
              <a:cs typeface="+mn-cs"/>
            </a:rPr>
            <a:t>ポイント下回っているが、これは平成</a:t>
          </a:r>
          <a:r>
            <a:rPr kumimoji="1" lang="en-US" altLang="ja-JP" sz="1100">
              <a:solidFill>
                <a:schemeClr val="dk1"/>
              </a:solidFill>
              <a:effectLst/>
              <a:latin typeface="+mn-ea"/>
              <a:ea typeface="+mn-ea"/>
              <a:cs typeface="+mn-cs"/>
            </a:rPr>
            <a:t>24</a:t>
          </a:r>
          <a:r>
            <a:rPr kumimoji="1" lang="ja-JP" altLang="ja-JP" sz="1100">
              <a:solidFill>
                <a:schemeClr val="dk1"/>
              </a:solidFill>
              <a:effectLst/>
              <a:latin typeface="+mn-ea"/>
              <a:ea typeface="+mn-ea"/>
              <a:cs typeface="+mn-cs"/>
            </a:rPr>
            <a:t>年度末に城北地方広域事務組合が解散したことにより、塵芥処理業務やし尿処理業務を町が直営で行っているためである。</a:t>
          </a:r>
          <a:endParaRPr lang="ja-JP" altLang="ja-JP" sz="1400">
            <a:effectLst/>
            <a:latin typeface="+mn-ea"/>
            <a:ea typeface="+mn-ea"/>
          </a:endParaRPr>
        </a:p>
        <a:p>
          <a:r>
            <a:rPr kumimoji="1" lang="ja-JP" altLang="ja-JP" sz="1100">
              <a:solidFill>
                <a:schemeClr val="dk1"/>
              </a:solidFill>
              <a:effectLst/>
              <a:latin typeface="+mn-ea"/>
              <a:ea typeface="+mn-ea"/>
              <a:cs typeface="+mn-cs"/>
            </a:rPr>
            <a:t>　前年度より</a:t>
          </a:r>
          <a:r>
            <a:rPr kumimoji="1" lang="en-US" altLang="ja-JP" sz="1100">
              <a:solidFill>
                <a:schemeClr val="dk1"/>
              </a:solidFill>
              <a:effectLst/>
              <a:latin typeface="+mn-ea"/>
              <a:ea typeface="+mn-ea"/>
              <a:cs typeface="+mn-cs"/>
            </a:rPr>
            <a:t>0.2</a:t>
          </a:r>
          <a:r>
            <a:rPr kumimoji="1" lang="ja-JP" altLang="ja-JP" sz="1100">
              <a:solidFill>
                <a:schemeClr val="dk1"/>
              </a:solidFill>
              <a:effectLst/>
              <a:latin typeface="+mn-ea"/>
              <a:ea typeface="+mn-ea"/>
              <a:cs typeface="+mn-cs"/>
            </a:rPr>
            <a:t>ポイント減少したが、これは水道事業会計への基準内繰出金の減少によるものである。</a:t>
          </a:r>
          <a:endParaRPr lang="ja-JP" altLang="ja-JP" sz="1400">
            <a:effectLst/>
            <a:latin typeface="+mn-ea"/>
            <a:ea typeface="+mn-ea"/>
          </a:endParaRPr>
        </a:p>
        <a:p>
          <a:r>
            <a:rPr kumimoji="1" lang="ja-JP" altLang="ja-JP" sz="1100">
              <a:solidFill>
                <a:schemeClr val="dk1"/>
              </a:solidFill>
              <a:effectLst/>
              <a:latin typeface="+mn-ea"/>
              <a:ea typeface="+mn-ea"/>
              <a:cs typeface="+mn-cs"/>
            </a:rPr>
            <a:t>　今後も補助金等の見直しを行い、補助費等の抑制</a:t>
          </a:r>
          <a:r>
            <a:rPr kumimoji="1" lang="ja-JP" altLang="en-US" sz="1100">
              <a:solidFill>
                <a:schemeClr val="dk1"/>
              </a:solidFill>
              <a:effectLst/>
              <a:latin typeface="+mn-ea"/>
              <a:ea typeface="+mn-ea"/>
              <a:cs typeface="+mn-cs"/>
            </a:rPr>
            <a:t>に努める</a:t>
          </a:r>
          <a:r>
            <a:rPr kumimoji="1" lang="ja-JP" altLang="ja-JP" sz="1100">
              <a:solidFill>
                <a:schemeClr val="dk1"/>
              </a:solidFill>
              <a:effectLst/>
              <a:latin typeface="+mn-ea"/>
              <a:ea typeface="+mn-ea"/>
              <a:cs typeface="+mn-cs"/>
            </a:rPr>
            <a:t>。</a:t>
          </a:r>
          <a:endParaRPr lang="ja-JP" altLang="ja-JP" sz="140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26416</xdr:rowOff>
    </xdr:to>
    <xdr:cxnSp macro="">
      <xdr:nvCxnSpPr>
        <xdr:cNvPr id="304" name="直線コネクタ 303"/>
        <xdr:cNvCxnSpPr/>
      </xdr:nvCxnSpPr>
      <xdr:spPr>
        <a:xfrm flipV="1">
          <a:off x="16510000" y="588772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169943</xdr:rowOff>
    </xdr:from>
    <xdr:ext cx="762000" cy="259045"/>
    <xdr:sp macro="" textlink="">
      <xdr:nvSpPr>
        <xdr:cNvPr id="305"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40</xdr:row>
      <xdr:rowOff>26416</xdr:rowOff>
    </xdr:from>
    <xdr:to>
      <xdr:col>24</xdr:col>
      <xdr:colOff>120650</xdr:colOff>
      <xdr:row>40</xdr:row>
      <xdr:rowOff>26416</xdr:rowOff>
    </xdr:to>
    <xdr:cxnSp macro="">
      <xdr:nvCxnSpPr>
        <xdr:cNvPr id="306" name="直線コネクタ 305"/>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7"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8" name="直線コネクタ 307"/>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30988</xdr:rowOff>
    </xdr:from>
    <xdr:to>
      <xdr:col>24</xdr:col>
      <xdr:colOff>31750</xdr:colOff>
      <xdr:row>36</xdr:row>
      <xdr:rowOff>40132</xdr:rowOff>
    </xdr:to>
    <xdr:cxnSp macro="">
      <xdr:nvCxnSpPr>
        <xdr:cNvPr id="309" name="直線コネクタ 308"/>
        <xdr:cNvCxnSpPr/>
      </xdr:nvCxnSpPr>
      <xdr:spPr>
        <a:xfrm flipV="1">
          <a:off x="15671800" y="62031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310"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11" name="フローチャート : 判断 310"/>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40132</xdr:rowOff>
    </xdr:from>
    <xdr:to>
      <xdr:col>22</xdr:col>
      <xdr:colOff>565150</xdr:colOff>
      <xdr:row>36</xdr:row>
      <xdr:rowOff>94996</xdr:rowOff>
    </xdr:to>
    <xdr:cxnSp macro="">
      <xdr:nvCxnSpPr>
        <xdr:cNvPr id="312" name="直線コネクタ 311"/>
        <xdr:cNvCxnSpPr/>
      </xdr:nvCxnSpPr>
      <xdr:spPr>
        <a:xfrm flipV="1">
          <a:off x="14782800" y="62123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3" name="フローチャート : 判断 312"/>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4" name="テキスト ボックス 313"/>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94996</xdr:rowOff>
    </xdr:from>
    <xdr:to>
      <xdr:col>21</xdr:col>
      <xdr:colOff>361950</xdr:colOff>
      <xdr:row>37</xdr:row>
      <xdr:rowOff>124714</xdr:rowOff>
    </xdr:to>
    <xdr:cxnSp macro="">
      <xdr:nvCxnSpPr>
        <xdr:cNvPr id="315" name="直線コネクタ 314"/>
        <xdr:cNvCxnSpPr/>
      </xdr:nvCxnSpPr>
      <xdr:spPr>
        <a:xfrm flipV="1">
          <a:off x="13893800" y="626719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6" name="フローチャート : 判断 315"/>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17" name="テキスト ボックス 316"/>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124714</xdr:rowOff>
    </xdr:from>
    <xdr:to>
      <xdr:col>20</xdr:col>
      <xdr:colOff>158750</xdr:colOff>
      <xdr:row>37</xdr:row>
      <xdr:rowOff>138430</xdr:rowOff>
    </xdr:to>
    <xdr:cxnSp macro="">
      <xdr:nvCxnSpPr>
        <xdr:cNvPr id="318" name="直線コネクタ 317"/>
        <xdr:cNvCxnSpPr/>
      </xdr:nvCxnSpPr>
      <xdr:spPr>
        <a:xfrm flipV="1">
          <a:off x="13004800" y="64683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9" name="フローチャート : 判断 318"/>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20" name="テキスト ボックス 319"/>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1" name="フローチャート : 判断 320"/>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2" name="テキスト ボックス 321"/>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28" name="円/楕円 327"/>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168165</xdr:rowOff>
    </xdr:from>
    <xdr:ext cx="762000" cy="259045"/>
    <xdr:sp macro="" textlink="">
      <xdr:nvSpPr>
        <xdr:cNvPr id="329" name="補助費等該当値テキスト"/>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160782</xdr:rowOff>
    </xdr:from>
    <xdr:to>
      <xdr:col>22</xdr:col>
      <xdr:colOff>615950</xdr:colOff>
      <xdr:row>36</xdr:row>
      <xdr:rowOff>90932</xdr:rowOff>
    </xdr:to>
    <xdr:sp macro="" textlink="">
      <xdr:nvSpPr>
        <xdr:cNvPr id="330" name="円/楕円 329"/>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101109</xdr:rowOff>
    </xdr:from>
    <xdr:ext cx="736600" cy="259045"/>
    <xdr:sp macro="" textlink="">
      <xdr:nvSpPr>
        <xdr:cNvPr id="331" name="テキスト ボックス 330"/>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44196</xdr:rowOff>
    </xdr:from>
    <xdr:to>
      <xdr:col>21</xdr:col>
      <xdr:colOff>412750</xdr:colOff>
      <xdr:row>36</xdr:row>
      <xdr:rowOff>145796</xdr:rowOff>
    </xdr:to>
    <xdr:sp macro="" textlink="">
      <xdr:nvSpPr>
        <xdr:cNvPr id="332" name="円/楕円 331"/>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155973</xdr:rowOff>
    </xdr:from>
    <xdr:ext cx="762000" cy="259045"/>
    <xdr:sp macro="" textlink="">
      <xdr:nvSpPr>
        <xdr:cNvPr id="333" name="テキスト ボックス 332"/>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73914</xdr:rowOff>
    </xdr:from>
    <xdr:to>
      <xdr:col>20</xdr:col>
      <xdr:colOff>209550</xdr:colOff>
      <xdr:row>38</xdr:row>
      <xdr:rowOff>4064</xdr:rowOff>
    </xdr:to>
    <xdr:sp macro="" textlink="">
      <xdr:nvSpPr>
        <xdr:cNvPr id="334" name="円/楕円 333"/>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160291</xdr:rowOff>
    </xdr:from>
    <xdr:ext cx="762000" cy="259045"/>
    <xdr:sp macro="" textlink="">
      <xdr:nvSpPr>
        <xdr:cNvPr id="335" name="テキスト ボックス 334"/>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87630</xdr:rowOff>
    </xdr:from>
    <xdr:to>
      <xdr:col>19</xdr:col>
      <xdr:colOff>6350</xdr:colOff>
      <xdr:row>38</xdr:row>
      <xdr:rowOff>17780</xdr:rowOff>
    </xdr:to>
    <xdr:sp macro="" textlink="">
      <xdr:nvSpPr>
        <xdr:cNvPr id="336" name="円/楕円 335"/>
        <xdr:cNvSpPr/>
      </xdr:nvSpPr>
      <xdr:spPr>
        <a:xfrm>
          <a:off x="12954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2557</xdr:rowOff>
    </xdr:from>
    <xdr:ext cx="762000" cy="259045"/>
    <xdr:sp macro="" textlink="">
      <xdr:nvSpPr>
        <xdr:cNvPr id="337" name="テキスト ボックス 336"/>
        <xdr:cNvSpPr txBox="1"/>
      </xdr:nvSpPr>
      <xdr:spPr>
        <a:xfrm>
          <a:off x="12623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町村合併以前に発行した地方債が徐々に償還終了しており、平成</a:t>
          </a:r>
          <a:r>
            <a:rPr kumimoji="1" lang="en-US" altLang="ja-JP" sz="1100">
              <a:latin typeface="+mn-ea"/>
              <a:ea typeface="+mn-ea"/>
            </a:rPr>
            <a:t>27</a:t>
          </a:r>
          <a:r>
            <a:rPr kumimoji="1" lang="ja-JP" altLang="en-US" sz="1100">
              <a:latin typeface="+mn-ea"/>
              <a:ea typeface="+mn-ea"/>
            </a:rPr>
            <a:t>年度公債費決算額は減少し、</a:t>
          </a:r>
          <a:r>
            <a:rPr kumimoji="1" lang="en-US" altLang="ja-JP" sz="1100">
              <a:latin typeface="+mn-ea"/>
              <a:ea typeface="+mn-ea"/>
            </a:rPr>
            <a:t>0.6</a:t>
          </a:r>
          <a:r>
            <a:rPr kumimoji="1" lang="ja-JP" altLang="en-US" sz="1100">
              <a:latin typeface="+mn-ea"/>
              <a:ea typeface="+mn-ea"/>
            </a:rPr>
            <a:t>ポイント低くなった。類似団体平均は増加したが依然として</a:t>
          </a:r>
          <a:r>
            <a:rPr kumimoji="1" lang="en-US" altLang="ja-JP" sz="1100">
              <a:latin typeface="+mn-ea"/>
              <a:ea typeface="+mn-ea"/>
            </a:rPr>
            <a:t>2.3</a:t>
          </a:r>
          <a:r>
            <a:rPr kumimoji="1" lang="ja-JP" altLang="en-US" sz="1100">
              <a:latin typeface="+mn-ea"/>
              <a:ea typeface="+mn-ea"/>
            </a:rPr>
            <a:t>ポイント高い。</a:t>
          </a:r>
        </a:p>
        <a:p>
          <a:r>
            <a:rPr kumimoji="1" lang="ja-JP" altLang="en-US" sz="1100">
              <a:latin typeface="+mn-ea"/>
              <a:ea typeface="+mn-ea"/>
            </a:rPr>
            <a:t>　今後も老朽化施設の更新等事業が見込まれるが、事業を精査し町債の新規発行を抑制し、公債費負担の軽減に努める。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26416</xdr:rowOff>
    </xdr:from>
    <xdr:to>
      <xdr:col>7</xdr:col>
      <xdr:colOff>15875</xdr:colOff>
      <xdr:row>79</xdr:row>
      <xdr:rowOff>152146</xdr:rowOff>
    </xdr:to>
    <xdr:cxnSp macro="">
      <xdr:nvCxnSpPr>
        <xdr:cNvPr id="362" name="直線コネクタ 361"/>
        <xdr:cNvCxnSpPr/>
      </xdr:nvCxnSpPr>
      <xdr:spPr>
        <a:xfrm flipV="1">
          <a:off x="4826000" y="12713716"/>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79</xdr:row>
      <xdr:rowOff>152146</xdr:rowOff>
    </xdr:from>
    <xdr:to>
      <xdr:col>7</xdr:col>
      <xdr:colOff>104775</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112793</xdr:rowOff>
    </xdr:from>
    <xdr:ext cx="762000" cy="259045"/>
    <xdr:sp macro="" textlink="">
      <xdr:nvSpPr>
        <xdr:cNvPr id="365"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74</xdr:row>
      <xdr:rowOff>26416</xdr:rowOff>
    </xdr:from>
    <xdr:to>
      <xdr:col>7</xdr:col>
      <xdr:colOff>104775</xdr:colOff>
      <xdr:row>74</xdr:row>
      <xdr:rowOff>26416</xdr:rowOff>
    </xdr:to>
    <xdr:cxnSp macro="">
      <xdr:nvCxnSpPr>
        <xdr:cNvPr id="366" name="直線コネクタ 365"/>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8128</xdr:rowOff>
    </xdr:from>
    <xdr:to>
      <xdr:col>7</xdr:col>
      <xdr:colOff>15875</xdr:colOff>
      <xdr:row>78</xdr:row>
      <xdr:rowOff>35561</xdr:rowOff>
    </xdr:to>
    <xdr:cxnSp macro="">
      <xdr:nvCxnSpPr>
        <xdr:cNvPr id="367" name="直線コネクタ 366"/>
        <xdr:cNvCxnSpPr/>
      </xdr:nvCxnSpPr>
      <xdr:spPr>
        <a:xfrm flipV="1">
          <a:off x="3987800" y="13381228"/>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40149</xdr:rowOff>
    </xdr:from>
    <xdr:ext cx="762000" cy="259045"/>
    <xdr:sp macro="" textlink="">
      <xdr:nvSpPr>
        <xdr:cNvPr id="368"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9" name="フローチャート : 判断 368"/>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35561</xdr:rowOff>
    </xdr:from>
    <xdr:to>
      <xdr:col>5</xdr:col>
      <xdr:colOff>549275</xdr:colOff>
      <xdr:row>78</xdr:row>
      <xdr:rowOff>35561</xdr:rowOff>
    </xdr:to>
    <xdr:cxnSp macro="">
      <xdr:nvCxnSpPr>
        <xdr:cNvPr id="370" name="直線コネクタ 369"/>
        <xdr:cNvCxnSpPr/>
      </xdr:nvCxnSpPr>
      <xdr:spPr>
        <a:xfrm>
          <a:off x="3098800" y="13408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163068</xdr:rowOff>
    </xdr:from>
    <xdr:to>
      <xdr:col>5</xdr:col>
      <xdr:colOff>600075</xdr:colOff>
      <xdr:row>77</xdr:row>
      <xdr:rowOff>93218</xdr:rowOff>
    </xdr:to>
    <xdr:sp macro="" textlink="">
      <xdr:nvSpPr>
        <xdr:cNvPr id="371" name="フローチャート : 判断 370"/>
        <xdr:cNvSpPr/>
      </xdr:nvSpPr>
      <xdr:spPr>
        <a:xfrm>
          <a:off x="3937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103395</xdr:rowOff>
    </xdr:from>
    <xdr:ext cx="736600" cy="259045"/>
    <xdr:sp macro="" textlink="">
      <xdr:nvSpPr>
        <xdr:cNvPr id="372" name="テキスト ボックス 371"/>
        <xdr:cNvSpPr txBox="1"/>
      </xdr:nvSpPr>
      <xdr:spPr>
        <a:xfrm>
          <a:off x="3606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35561</xdr:rowOff>
    </xdr:from>
    <xdr:to>
      <xdr:col>4</xdr:col>
      <xdr:colOff>346075</xdr:colOff>
      <xdr:row>78</xdr:row>
      <xdr:rowOff>85852</xdr:rowOff>
    </xdr:to>
    <xdr:cxnSp macro="">
      <xdr:nvCxnSpPr>
        <xdr:cNvPr id="373" name="直線コネクタ 372"/>
        <xdr:cNvCxnSpPr/>
      </xdr:nvCxnSpPr>
      <xdr:spPr>
        <a:xfrm flipV="1">
          <a:off x="2209800" y="1340866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763</xdr:rowOff>
    </xdr:from>
    <xdr:to>
      <xdr:col>4</xdr:col>
      <xdr:colOff>396875</xdr:colOff>
      <xdr:row>77</xdr:row>
      <xdr:rowOff>102363</xdr:rowOff>
    </xdr:to>
    <xdr:sp macro="" textlink="">
      <xdr:nvSpPr>
        <xdr:cNvPr id="374" name="フローチャート : 判断 373"/>
        <xdr:cNvSpPr/>
      </xdr:nvSpPr>
      <xdr:spPr>
        <a:xfrm>
          <a:off x="3048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112540</xdr:rowOff>
    </xdr:from>
    <xdr:ext cx="762000" cy="259045"/>
    <xdr:sp macro="" textlink="">
      <xdr:nvSpPr>
        <xdr:cNvPr id="375" name="テキスト ボックス 374"/>
        <xdr:cNvSpPr txBox="1"/>
      </xdr:nvSpPr>
      <xdr:spPr>
        <a:xfrm>
          <a:off x="2717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85852</xdr:rowOff>
    </xdr:from>
    <xdr:to>
      <xdr:col>3</xdr:col>
      <xdr:colOff>142875</xdr:colOff>
      <xdr:row>78</xdr:row>
      <xdr:rowOff>94996</xdr:rowOff>
    </xdr:to>
    <xdr:cxnSp macro="">
      <xdr:nvCxnSpPr>
        <xdr:cNvPr id="376" name="直線コネクタ 375"/>
        <xdr:cNvCxnSpPr/>
      </xdr:nvCxnSpPr>
      <xdr:spPr>
        <a:xfrm flipV="1">
          <a:off x="1320800" y="134589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7" name="フローチャート : 判断 376"/>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78" name="テキスト ボックス 377"/>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37337</xdr:rowOff>
    </xdr:from>
    <xdr:to>
      <xdr:col>1</xdr:col>
      <xdr:colOff>676275</xdr:colOff>
      <xdr:row>77</xdr:row>
      <xdr:rowOff>138937</xdr:rowOff>
    </xdr:to>
    <xdr:sp macro="" textlink="">
      <xdr:nvSpPr>
        <xdr:cNvPr id="379" name="フローチャート : 判断 378"/>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149114</xdr:rowOff>
    </xdr:from>
    <xdr:ext cx="762000" cy="259045"/>
    <xdr:sp macro="" textlink="">
      <xdr:nvSpPr>
        <xdr:cNvPr id="380" name="テキスト ボックス 379"/>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128778</xdr:rowOff>
    </xdr:from>
    <xdr:to>
      <xdr:col>7</xdr:col>
      <xdr:colOff>66675</xdr:colOff>
      <xdr:row>78</xdr:row>
      <xdr:rowOff>58928</xdr:rowOff>
    </xdr:to>
    <xdr:sp macro="" textlink="">
      <xdr:nvSpPr>
        <xdr:cNvPr id="386" name="円/楕円 385"/>
        <xdr:cNvSpPr/>
      </xdr:nvSpPr>
      <xdr:spPr>
        <a:xfrm>
          <a:off x="4775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100855</xdr:rowOff>
    </xdr:from>
    <xdr:ext cx="762000" cy="259045"/>
    <xdr:sp macro="" textlink="">
      <xdr:nvSpPr>
        <xdr:cNvPr id="387" name="公債費該当値テキスト"/>
        <xdr:cNvSpPr txBox="1"/>
      </xdr:nvSpPr>
      <xdr:spPr>
        <a:xfrm>
          <a:off x="49149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156211</xdr:rowOff>
    </xdr:from>
    <xdr:to>
      <xdr:col>5</xdr:col>
      <xdr:colOff>600075</xdr:colOff>
      <xdr:row>78</xdr:row>
      <xdr:rowOff>86361</xdr:rowOff>
    </xdr:to>
    <xdr:sp macro="" textlink="">
      <xdr:nvSpPr>
        <xdr:cNvPr id="388" name="円/楕円 387"/>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89" name="テキスト ボックス 388"/>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156211</xdr:rowOff>
    </xdr:from>
    <xdr:to>
      <xdr:col>4</xdr:col>
      <xdr:colOff>396875</xdr:colOff>
      <xdr:row>78</xdr:row>
      <xdr:rowOff>86361</xdr:rowOff>
    </xdr:to>
    <xdr:sp macro="" textlink="">
      <xdr:nvSpPr>
        <xdr:cNvPr id="390" name="円/楕円 389"/>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71138</xdr:rowOff>
    </xdr:from>
    <xdr:ext cx="762000" cy="259045"/>
    <xdr:sp macro="" textlink="">
      <xdr:nvSpPr>
        <xdr:cNvPr id="391" name="テキスト ボックス 390"/>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35052</xdr:rowOff>
    </xdr:from>
    <xdr:to>
      <xdr:col>3</xdr:col>
      <xdr:colOff>193675</xdr:colOff>
      <xdr:row>78</xdr:row>
      <xdr:rowOff>136652</xdr:rowOff>
    </xdr:to>
    <xdr:sp macro="" textlink="">
      <xdr:nvSpPr>
        <xdr:cNvPr id="392" name="円/楕円 391"/>
        <xdr:cNvSpPr/>
      </xdr:nvSpPr>
      <xdr:spPr>
        <a:xfrm>
          <a:off x="2159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121429</xdr:rowOff>
    </xdr:from>
    <xdr:ext cx="762000" cy="259045"/>
    <xdr:sp macro="" textlink="">
      <xdr:nvSpPr>
        <xdr:cNvPr id="393" name="テキスト ボックス 392"/>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44196</xdr:rowOff>
    </xdr:from>
    <xdr:to>
      <xdr:col>1</xdr:col>
      <xdr:colOff>676275</xdr:colOff>
      <xdr:row>78</xdr:row>
      <xdr:rowOff>145796</xdr:rowOff>
    </xdr:to>
    <xdr:sp macro="" textlink="">
      <xdr:nvSpPr>
        <xdr:cNvPr id="394" name="円/楕円 393"/>
        <xdr:cNvSpPr/>
      </xdr:nvSpPr>
      <xdr:spPr>
        <a:xfrm>
          <a:off x="1270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130573</xdr:rowOff>
    </xdr:from>
    <xdr:ext cx="762000" cy="259045"/>
    <xdr:sp macro="" textlink="">
      <xdr:nvSpPr>
        <xdr:cNvPr id="395" name="テキスト ボックス 394"/>
        <xdr:cNvSpPr txBox="1"/>
      </xdr:nvSpPr>
      <xdr:spPr>
        <a:xfrm>
          <a:off x="939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人件費、扶助費、物件費、補助費等については類似団体平均を下回っているため、公債費以外の経常収支比率は類似団体平均を下回って推移している。</a:t>
          </a:r>
          <a:endParaRPr lang="ja-JP" altLang="ja-JP" sz="1400">
            <a:effectLst/>
          </a:endParaRPr>
        </a:p>
        <a:p>
          <a:r>
            <a:rPr kumimoji="1" lang="ja-JP" altLang="ja-JP" sz="1100">
              <a:solidFill>
                <a:schemeClr val="dk1"/>
              </a:solidFill>
              <a:effectLst/>
              <a:latin typeface="+mn-lt"/>
              <a:ea typeface="+mn-ea"/>
              <a:cs typeface="+mn-cs"/>
            </a:rPr>
            <a:t>　今後も職員定数の適正化、事業の効率化を推進し、適正な財政運営に努める。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0" name="直線コネクタ 40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1" name="テキスト ボックス 41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2" name="直線コネクタ 41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3" name="テキスト ボックス 41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4" name="直線コネクタ 41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5" name="テキスト ボックス 41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6" name="直線コネクタ 41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7" name="テキスト ボックス 41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8" name="直線コネクタ 41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9" name="テキスト ボックス 41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0" name="直線コネクタ 41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1" name="テキスト ボックス 42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131899</xdr:rowOff>
    </xdr:from>
    <xdr:to>
      <xdr:col>24</xdr:col>
      <xdr:colOff>31750</xdr:colOff>
      <xdr:row>80</xdr:row>
      <xdr:rowOff>140063</xdr:rowOff>
    </xdr:to>
    <xdr:cxnSp macro="">
      <xdr:nvCxnSpPr>
        <xdr:cNvPr id="425" name="直線コネクタ 424"/>
        <xdr:cNvCxnSpPr/>
      </xdr:nvCxnSpPr>
      <xdr:spPr>
        <a:xfrm flipV="1">
          <a:off x="16510000" y="12647749"/>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112140</xdr:rowOff>
    </xdr:from>
    <xdr:ext cx="762000" cy="259045"/>
    <xdr:sp macro="" textlink="">
      <xdr:nvSpPr>
        <xdr:cNvPr id="426"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a:t>
          </a:r>
          <a:endParaRPr kumimoji="1" lang="ja-JP" altLang="en-US" sz="1000" b="1">
            <a:latin typeface="ＭＳ Ｐゴシック"/>
          </a:endParaRPr>
        </a:p>
      </xdr:txBody>
    </xdr:sp>
    <xdr:clientData/>
  </xdr:oneCellAnchor>
  <xdr:twoCellAnchor>
    <xdr:from>
      <xdr:col>23</xdr:col>
      <xdr:colOff>628650</xdr:colOff>
      <xdr:row>80</xdr:row>
      <xdr:rowOff>140063</xdr:rowOff>
    </xdr:from>
    <xdr:to>
      <xdr:col>24</xdr:col>
      <xdr:colOff>120650</xdr:colOff>
      <xdr:row>80</xdr:row>
      <xdr:rowOff>140063</xdr:rowOff>
    </xdr:to>
    <xdr:cxnSp macro="">
      <xdr:nvCxnSpPr>
        <xdr:cNvPr id="427" name="直線コネクタ 426"/>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46826</xdr:rowOff>
    </xdr:from>
    <xdr:ext cx="762000" cy="259045"/>
    <xdr:sp macro="" textlink="">
      <xdr:nvSpPr>
        <xdr:cNvPr id="428" name="公債費以外最大値テキスト"/>
        <xdr:cNvSpPr txBox="1"/>
      </xdr:nvSpPr>
      <xdr:spPr>
        <a:xfrm>
          <a:off x="16598900" y="1239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23</xdr:col>
      <xdr:colOff>628650</xdr:colOff>
      <xdr:row>73</xdr:row>
      <xdr:rowOff>131899</xdr:rowOff>
    </xdr:from>
    <xdr:to>
      <xdr:col>24</xdr:col>
      <xdr:colOff>120650</xdr:colOff>
      <xdr:row>73</xdr:row>
      <xdr:rowOff>131899</xdr:rowOff>
    </xdr:to>
    <xdr:cxnSp macro="">
      <xdr:nvCxnSpPr>
        <xdr:cNvPr id="429" name="直線コネクタ 428"/>
        <xdr:cNvCxnSpPr/>
      </xdr:nvCxnSpPr>
      <xdr:spPr>
        <a:xfrm>
          <a:off x="16421100" y="1264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164556</xdr:rowOff>
    </xdr:from>
    <xdr:to>
      <xdr:col>24</xdr:col>
      <xdr:colOff>31750</xdr:colOff>
      <xdr:row>76</xdr:row>
      <xdr:rowOff>29029</xdr:rowOff>
    </xdr:to>
    <xdr:cxnSp macro="">
      <xdr:nvCxnSpPr>
        <xdr:cNvPr id="430" name="直線コネクタ 429"/>
        <xdr:cNvCxnSpPr/>
      </xdr:nvCxnSpPr>
      <xdr:spPr>
        <a:xfrm>
          <a:off x="15671800" y="1302330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54808</xdr:rowOff>
    </xdr:from>
    <xdr:ext cx="762000" cy="259045"/>
    <xdr:sp macro="" textlink="">
      <xdr:nvSpPr>
        <xdr:cNvPr id="431" name="公債費以外平均値テキスト"/>
        <xdr:cNvSpPr txBox="1"/>
      </xdr:nvSpPr>
      <xdr:spPr>
        <a:xfrm>
          <a:off x="16598900" y="13085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82731</xdr:rowOff>
    </xdr:from>
    <xdr:to>
      <xdr:col>24</xdr:col>
      <xdr:colOff>82550</xdr:colOff>
      <xdr:row>77</xdr:row>
      <xdr:rowOff>12881</xdr:rowOff>
    </xdr:to>
    <xdr:sp macro="" textlink="">
      <xdr:nvSpPr>
        <xdr:cNvPr id="432" name="フローチャート : 判断 431"/>
        <xdr:cNvSpPr/>
      </xdr:nvSpPr>
      <xdr:spPr>
        <a:xfrm>
          <a:off x="164592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164556</xdr:rowOff>
    </xdr:from>
    <xdr:to>
      <xdr:col>22</xdr:col>
      <xdr:colOff>565150</xdr:colOff>
      <xdr:row>76</xdr:row>
      <xdr:rowOff>6169</xdr:rowOff>
    </xdr:to>
    <xdr:cxnSp macro="">
      <xdr:nvCxnSpPr>
        <xdr:cNvPr id="433" name="直線コネクタ 432"/>
        <xdr:cNvCxnSpPr/>
      </xdr:nvCxnSpPr>
      <xdr:spPr>
        <a:xfrm flipV="1">
          <a:off x="14782800" y="130233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157843</xdr:rowOff>
    </xdr:from>
    <xdr:to>
      <xdr:col>22</xdr:col>
      <xdr:colOff>615950</xdr:colOff>
      <xdr:row>77</xdr:row>
      <xdr:rowOff>87993</xdr:rowOff>
    </xdr:to>
    <xdr:sp macro="" textlink="">
      <xdr:nvSpPr>
        <xdr:cNvPr id="434" name="フローチャート : 判断 433"/>
        <xdr:cNvSpPr/>
      </xdr:nvSpPr>
      <xdr:spPr>
        <a:xfrm>
          <a:off x="15621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72770</xdr:rowOff>
    </xdr:from>
    <xdr:ext cx="736600" cy="259045"/>
    <xdr:sp macro="" textlink="">
      <xdr:nvSpPr>
        <xdr:cNvPr id="435" name="テキスト ボックス 434"/>
        <xdr:cNvSpPr txBox="1"/>
      </xdr:nvSpPr>
      <xdr:spPr>
        <a:xfrm>
          <a:off x="15290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6169</xdr:rowOff>
    </xdr:from>
    <xdr:to>
      <xdr:col>21</xdr:col>
      <xdr:colOff>361950</xdr:colOff>
      <xdr:row>76</xdr:row>
      <xdr:rowOff>64951</xdr:rowOff>
    </xdr:to>
    <xdr:cxnSp macro="">
      <xdr:nvCxnSpPr>
        <xdr:cNvPr id="436" name="直線コネクタ 435"/>
        <xdr:cNvCxnSpPr/>
      </xdr:nvCxnSpPr>
      <xdr:spPr>
        <a:xfrm flipV="1">
          <a:off x="13893800" y="1303636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112123</xdr:rowOff>
    </xdr:from>
    <xdr:to>
      <xdr:col>21</xdr:col>
      <xdr:colOff>412750</xdr:colOff>
      <xdr:row>77</xdr:row>
      <xdr:rowOff>42273</xdr:rowOff>
    </xdr:to>
    <xdr:sp macro="" textlink="">
      <xdr:nvSpPr>
        <xdr:cNvPr id="437" name="フローチャート : 判断 436"/>
        <xdr:cNvSpPr/>
      </xdr:nvSpPr>
      <xdr:spPr>
        <a:xfrm>
          <a:off x="14732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27050</xdr:rowOff>
    </xdr:from>
    <xdr:ext cx="762000" cy="259045"/>
    <xdr:sp macro="" textlink="">
      <xdr:nvSpPr>
        <xdr:cNvPr id="438" name="テキスト ボックス 437"/>
        <xdr:cNvSpPr txBox="1"/>
      </xdr:nvSpPr>
      <xdr:spPr>
        <a:xfrm>
          <a:off x="14401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61686</xdr:rowOff>
    </xdr:from>
    <xdr:to>
      <xdr:col>20</xdr:col>
      <xdr:colOff>158750</xdr:colOff>
      <xdr:row>76</xdr:row>
      <xdr:rowOff>64951</xdr:rowOff>
    </xdr:to>
    <xdr:cxnSp macro="">
      <xdr:nvCxnSpPr>
        <xdr:cNvPr id="439" name="直線コネクタ 438"/>
        <xdr:cNvCxnSpPr/>
      </xdr:nvCxnSpPr>
      <xdr:spPr>
        <a:xfrm>
          <a:off x="13004800" y="1309188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99061</xdr:rowOff>
    </xdr:from>
    <xdr:to>
      <xdr:col>20</xdr:col>
      <xdr:colOff>209550</xdr:colOff>
      <xdr:row>77</xdr:row>
      <xdr:rowOff>29211</xdr:rowOff>
    </xdr:to>
    <xdr:sp macro="" textlink="">
      <xdr:nvSpPr>
        <xdr:cNvPr id="440" name="フローチャート : 判断 439"/>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13988</xdr:rowOff>
    </xdr:from>
    <xdr:ext cx="762000" cy="259045"/>
    <xdr:sp macro="" textlink="">
      <xdr:nvSpPr>
        <xdr:cNvPr id="441" name="テキスト ボックス 440"/>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42" name="フローチャート : 判断 441"/>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162577</xdr:rowOff>
    </xdr:from>
    <xdr:ext cx="762000" cy="259045"/>
    <xdr:sp macro="" textlink="">
      <xdr:nvSpPr>
        <xdr:cNvPr id="443" name="テキスト ボックス 442"/>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149679</xdr:rowOff>
    </xdr:from>
    <xdr:to>
      <xdr:col>24</xdr:col>
      <xdr:colOff>82550</xdr:colOff>
      <xdr:row>76</xdr:row>
      <xdr:rowOff>79829</xdr:rowOff>
    </xdr:to>
    <xdr:sp macro="" textlink="">
      <xdr:nvSpPr>
        <xdr:cNvPr id="449" name="円/楕円 448"/>
        <xdr:cNvSpPr/>
      </xdr:nvSpPr>
      <xdr:spPr>
        <a:xfrm>
          <a:off x="164592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166205</xdr:rowOff>
    </xdr:from>
    <xdr:ext cx="762000" cy="259045"/>
    <xdr:sp macro="" textlink="">
      <xdr:nvSpPr>
        <xdr:cNvPr id="450" name="公債費以外該当値テキスト"/>
        <xdr:cNvSpPr txBox="1"/>
      </xdr:nvSpPr>
      <xdr:spPr>
        <a:xfrm>
          <a:off x="16598900" y="1285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113756</xdr:rowOff>
    </xdr:from>
    <xdr:to>
      <xdr:col>22</xdr:col>
      <xdr:colOff>615950</xdr:colOff>
      <xdr:row>76</xdr:row>
      <xdr:rowOff>43906</xdr:rowOff>
    </xdr:to>
    <xdr:sp macro="" textlink="">
      <xdr:nvSpPr>
        <xdr:cNvPr id="451" name="円/楕円 450"/>
        <xdr:cNvSpPr/>
      </xdr:nvSpPr>
      <xdr:spPr>
        <a:xfrm>
          <a:off x="15621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54083</xdr:rowOff>
    </xdr:from>
    <xdr:ext cx="736600" cy="259045"/>
    <xdr:sp macro="" textlink="">
      <xdr:nvSpPr>
        <xdr:cNvPr id="452" name="テキスト ボックス 451"/>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126819</xdr:rowOff>
    </xdr:from>
    <xdr:to>
      <xdr:col>21</xdr:col>
      <xdr:colOff>412750</xdr:colOff>
      <xdr:row>76</xdr:row>
      <xdr:rowOff>56969</xdr:rowOff>
    </xdr:to>
    <xdr:sp macro="" textlink="">
      <xdr:nvSpPr>
        <xdr:cNvPr id="453" name="円/楕円 452"/>
        <xdr:cNvSpPr/>
      </xdr:nvSpPr>
      <xdr:spPr>
        <a:xfrm>
          <a:off x="14732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67146</xdr:rowOff>
    </xdr:from>
    <xdr:ext cx="762000" cy="259045"/>
    <xdr:sp macro="" textlink="">
      <xdr:nvSpPr>
        <xdr:cNvPr id="454" name="テキスト ボックス 453"/>
        <xdr:cNvSpPr txBox="1"/>
      </xdr:nvSpPr>
      <xdr:spPr>
        <a:xfrm>
          <a:off x="14401800" y="1275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14151</xdr:rowOff>
    </xdr:from>
    <xdr:to>
      <xdr:col>20</xdr:col>
      <xdr:colOff>209550</xdr:colOff>
      <xdr:row>76</xdr:row>
      <xdr:rowOff>115751</xdr:rowOff>
    </xdr:to>
    <xdr:sp macro="" textlink="">
      <xdr:nvSpPr>
        <xdr:cNvPr id="455" name="円/楕円 454"/>
        <xdr:cNvSpPr/>
      </xdr:nvSpPr>
      <xdr:spPr>
        <a:xfrm>
          <a:off x="13843000" y="130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125928</xdr:rowOff>
    </xdr:from>
    <xdr:ext cx="762000" cy="259045"/>
    <xdr:sp macro="" textlink="">
      <xdr:nvSpPr>
        <xdr:cNvPr id="456" name="テキスト ボックス 455"/>
        <xdr:cNvSpPr txBox="1"/>
      </xdr:nvSpPr>
      <xdr:spPr>
        <a:xfrm>
          <a:off x="13512800" y="1281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10886</xdr:rowOff>
    </xdr:from>
    <xdr:to>
      <xdr:col>19</xdr:col>
      <xdr:colOff>6350</xdr:colOff>
      <xdr:row>76</xdr:row>
      <xdr:rowOff>112486</xdr:rowOff>
    </xdr:to>
    <xdr:sp macro="" textlink="">
      <xdr:nvSpPr>
        <xdr:cNvPr id="457" name="円/楕円 456"/>
        <xdr:cNvSpPr/>
      </xdr:nvSpPr>
      <xdr:spPr>
        <a:xfrm>
          <a:off x="12954000" y="130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122662</xdr:rowOff>
    </xdr:from>
    <xdr:ext cx="762000" cy="259045"/>
    <xdr:sp macro="" textlink="">
      <xdr:nvSpPr>
        <xdr:cNvPr id="458" name="テキスト ボックス 457"/>
        <xdr:cNvSpPr txBox="1"/>
      </xdr:nvSpPr>
      <xdr:spPr>
        <a:xfrm>
          <a:off x="12623800" y="1280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茨城県城里町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85161</xdr:rowOff>
    </xdr:from>
    <xdr:to>
      <xdr:col>4</xdr:col>
      <xdr:colOff>1117600</xdr:colOff>
      <xdr:row>20</xdr:row>
      <xdr:rowOff>152696</xdr:rowOff>
    </xdr:to>
    <xdr:cxnSp macro="">
      <xdr:nvCxnSpPr>
        <xdr:cNvPr id="47" name="直線コネクタ 46"/>
        <xdr:cNvCxnSpPr/>
      </xdr:nvCxnSpPr>
      <xdr:spPr bwMode="auto">
        <a:xfrm flipV="1">
          <a:off x="5651500" y="2018736"/>
          <a:ext cx="0" cy="16105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124773</xdr:rowOff>
    </xdr:from>
    <xdr:ext cx="762000" cy="259045"/>
    <xdr:sp macro="" textlink="">
      <xdr:nvSpPr>
        <xdr:cNvPr id="48" name="人口1人当たり決算額の推移最小値テキスト130"/>
        <xdr:cNvSpPr txBox="1"/>
      </xdr:nvSpPr>
      <xdr:spPr>
        <a:xfrm>
          <a:off x="5740400" y="360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58,843</a:t>
          </a:r>
          <a:endParaRPr kumimoji="1" lang="ja-JP" altLang="en-US" sz="1000" b="1">
            <a:latin typeface="ＭＳ Ｐゴシック"/>
          </a:endParaRPr>
        </a:p>
      </xdr:txBody>
    </xdr:sp>
    <xdr:clientData/>
  </xdr:oneCellAnchor>
  <xdr:twoCellAnchor>
    <xdr:from>
      <xdr:col>4</xdr:col>
      <xdr:colOff>1028700</xdr:colOff>
      <xdr:row>20</xdr:row>
      <xdr:rowOff>152696</xdr:rowOff>
    </xdr:from>
    <xdr:to>
      <xdr:col>5</xdr:col>
      <xdr:colOff>73025</xdr:colOff>
      <xdr:row>20</xdr:row>
      <xdr:rowOff>152696</xdr:rowOff>
    </xdr:to>
    <xdr:cxnSp macro="">
      <xdr:nvCxnSpPr>
        <xdr:cNvPr id="49" name="直線コネクタ 48"/>
        <xdr:cNvCxnSpPr/>
      </xdr:nvCxnSpPr>
      <xdr:spPr bwMode="auto">
        <a:xfrm>
          <a:off x="5562600" y="3629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88</xdr:rowOff>
    </xdr:from>
    <xdr:ext cx="762000" cy="259045"/>
    <xdr:sp macro="" textlink="">
      <xdr:nvSpPr>
        <xdr:cNvPr id="50" name="人口1人当たり決算額の推移最大値テキスト130"/>
        <xdr:cNvSpPr txBox="1"/>
      </xdr:nvSpPr>
      <xdr:spPr>
        <a:xfrm>
          <a:off x="5740400" y="176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157,479</a:t>
          </a:r>
          <a:endParaRPr kumimoji="1" lang="ja-JP" altLang="en-US" sz="1000" b="1">
            <a:latin typeface="ＭＳ Ｐゴシック"/>
          </a:endParaRPr>
        </a:p>
      </xdr:txBody>
    </xdr:sp>
    <xdr:clientData/>
  </xdr:oneCellAnchor>
  <xdr:twoCellAnchor>
    <xdr:from>
      <xdr:col>4</xdr:col>
      <xdr:colOff>1028700</xdr:colOff>
      <xdr:row>11</xdr:row>
      <xdr:rowOff>85161</xdr:rowOff>
    </xdr:from>
    <xdr:to>
      <xdr:col>5</xdr:col>
      <xdr:colOff>73025</xdr:colOff>
      <xdr:row>11</xdr:row>
      <xdr:rowOff>85161</xdr:rowOff>
    </xdr:to>
    <xdr:cxnSp macro="">
      <xdr:nvCxnSpPr>
        <xdr:cNvPr id="51" name="直線コネクタ 50"/>
        <xdr:cNvCxnSpPr/>
      </xdr:nvCxnSpPr>
      <xdr:spPr bwMode="auto">
        <a:xfrm>
          <a:off x="5562600" y="2018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4204</xdr:rowOff>
    </xdr:from>
    <xdr:to>
      <xdr:col>4</xdr:col>
      <xdr:colOff>1117600</xdr:colOff>
      <xdr:row>19</xdr:row>
      <xdr:rowOff>12123</xdr:rowOff>
    </xdr:to>
    <xdr:cxnSp macro="">
      <xdr:nvCxnSpPr>
        <xdr:cNvPr id="52" name="直線コネクタ 51"/>
        <xdr:cNvCxnSpPr/>
      </xdr:nvCxnSpPr>
      <xdr:spPr bwMode="auto">
        <a:xfrm>
          <a:off x="5003800" y="3309379"/>
          <a:ext cx="647700" cy="7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16794</xdr:rowOff>
    </xdr:from>
    <xdr:ext cx="762000" cy="259045"/>
    <xdr:sp macro="" textlink="">
      <xdr:nvSpPr>
        <xdr:cNvPr id="53" name="人口1人当たり決算額の推移平均値テキスト130"/>
        <xdr:cNvSpPr txBox="1"/>
      </xdr:nvSpPr>
      <xdr:spPr>
        <a:xfrm>
          <a:off x="5740400" y="2807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267</xdr:rowOff>
    </xdr:from>
    <xdr:to>
      <xdr:col>5</xdr:col>
      <xdr:colOff>34925</xdr:colOff>
      <xdr:row>17</xdr:row>
      <xdr:rowOff>101867</xdr:rowOff>
    </xdr:to>
    <xdr:sp macro="" textlink="">
      <xdr:nvSpPr>
        <xdr:cNvPr id="54" name="フローチャート : 判断 53"/>
        <xdr:cNvSpPr/>
      </xdr:nvSpPr>
      <xdr:spPr bwMode="auto">
        <a:xfrm>
          <a:off x="56007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4204</xdr:rowOff>
    </xdr:from>
    <xdr:to>
      <xdr:col>4</xdr:col>
      <xdr:colOff>469900</xdr:colOff>
      <xdr:row>19</xdr:row>
      <xdr:rowOff>15797</xdr:rowOff>
    </xdr:to>
    <xdr:cxnSp macro="">
      <xdr:nvCxnSpPr>
        <xdr:cNvPr id="55" name="直線コネクタ 54"/>
        <xdr:cNvCxnSpPr/>
      </xdr:nvCxnSpPr>
      <xdr:spPr bwMode="auto">
        <a:xfrm flipV="1">
          <a:off x="4305300" y="3309379"/>
          <a:ext cx="698500" cy="11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19</xdr:row>
      <xdr:rowOff>79738</xdr:rowOff>
    </xdr:from>
    <xdr:to>
      <xdr:col>4</xdr:col>
      <xdr:colOff>520700</xdr:colOff>
      <xdr:row>20</xdr:row>
      <xdr:rowOff>9888</xdr:rowOff>
    </xdr:to>
    <xdr:sp macro="" textlink="">
      <xdr:nvSpPr>
        <xdr:cNvPr id="56" name="フローチャート : 判断 55"/>
        <xdr:cNvSpPr/>
      </xdr:nvSpPr>
      <xdr:spPr bwMode="auto">
        <a:xfrm>
          <a:off x="4953000" y="3384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166115</xdr:rowOff>
    </xdr:from>
    <xdr:ext cx="736600" cy="259045"/>
    <xdr:sp macro="" textlink="">
      <xdr:nvSpPr>
        <xdr:cNvPr id="57" name="テキスト ボックス 56"/>
        <xdr:cNvSpPr txBox="1"/>
      </xdr:nvSpPr>
      <xdr:spPr>
        <a:xfrm>
          <a:off x="4622800" y="34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97652</xdr:rowOff>
    </xdr:from>
    <xdr:to>
      <xdr:col>3</xdr:col>
      <xdr:colOff>904875</xdr:colOff>
      <xdr:row>19</xdr:row>
      <xdr:rowOff>15797</xdr:rowOff>
    </xdr:to>
    <xdr:cxnSp macro="">
      <xdr:nvCxnSpPr>
        <xdr:cNvPr id="58" name="直線コネクタ 57"/>
        <xdr:cNvCxnSpPr/>
      </xdr:nvCxnSpPr>
      <xdr:spPr bwMode="auto">
        <a:xfrm>
          <a:off x="3606800" y="3231377"/>
          <a:ext cx="698500" cy="89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19</xdr:row>
      <xdr:rowOff>100704</xdr:rowOff>
    </xdr:from>
    <xdr:to>
      <xdr:col>3</xdr:col>
      <xdr:colOff>955675</xdr:colOff>
      <xdr:row>20</xdr:row>
      <xdr:rowOff>30854</xdr:rowOff>
    </xdr:to>
    <xdr:sp macro="" textlink="">
      <xdr:nvSpPr>
        <xdr:cNvPr id="59" name="フローチャート : 判断 58"/>
        <xdr:cNvSpPr/>
      </xdr:nvSpPr>
      <xdr:spPr bwMode="auto">
        <a:xfrm>
          <a:off x="4254500" y="34058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15631</xdr:rowOff>
    </xdr:from>
    <xdr:ext cx="762000" cy="259045"/>
    <xdr:sp macro="" textlink="">
      <xdr:nvSpPr>
        <xdr:cNvPr id="60" name="テキスト ボックス 59"/>
        <xdr:cNvSpPr txBox="1"/>
      </xdr:nvSpPr>
      <xdr:spPr>
        <a:xfrm>
          <a:off x="3924300" y="349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143356</xdr:rowOff>
    </xdr:from>
    <xdr:to>
      <xdr:col>3</xdr:col>
      <xdr:colOff>206375</xdr:colOff>
      <xdr:row>18</xdr:row>
      <xdr:rowOff>97652</xdr:rowOff>
    </xdr:to>
    <xdr:cxnSp macro="">
      <xdr:nvCxnSpPr>
        <xdr:cNvPr id="61" name="直線コネクタ 60"/>
        <xdr:cNvCxnSpPr/>
      </xdr:nvCxnSpPr>
      <xdr:spPr bwMode="auto">
        <a:xfrm>
          <a:off x="2908300" y="2934181"/>
          <a:ext cx="698500" cy="297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84359</xdr:rowOff>
    </xdr:from>
    <xdr:to>
      <xdr:col>3</xdr:col>
      <xdr:colOff>257175</xdr:colOff>
      <xdr:row>20</xdr:row>
      <xdr:rowOff>14509</xdr:rowOff>
    </xdr:to>
    <xdr:sp macro="" textlink="">
      <xdr:nvSpPr>
        <xdr:cNvPr id="62" name="フローチャート : 判断 61"/>
        <xdr:cNvSpPr/>
      </xdr:nvSpPr>
      <xdr:spPr bwMode="auto">
        <a:xfrm>
          <a:off x="3556000" y="33895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170736</xdr:rowOff>
    </xdr:from>
    <xdr:ext cx="762000" cy="259045"/>
    <xdr:sp macro="" textlink="">
      <xdr:nvSpPr>
        <xdr:cNvPr id="63" name="テキスト ボックス 62"/>
        <xdr:cNvSpPr txBox="1"/>
      </xdr:nvSpPr>
      <xdr:spPr>
        <a:xfrm>
          <a:off x="3225800" y="347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19</xdr:row>
      <xdr:rowOff>58298</xdr:rowOff>
    </xdr:from>
    <xdr:to>
      <xdr:col>2</xdr:col>
      <xdr:colOff>692150</xdr:colOff>
      <xdr:row>19</xdr:row>
      <xdr:rowOff>159898</xdr:rowOff>
    </xdr:to>
    <xdr:sp macro="" textlink="">
      <xdr:nvSpPr>
        <xdr:cNvPr id="64" name="フローチャート : 判断 63"/>
        <xdr:cNvSpPr/>
      </xdr:nvSpPr>
      <xdr:spPr bwMode="auto">
        <a:xfrm>
          <a:off x="2857500" y="3363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144675</xdr:rowOff>
    </xdr:from>
    <xdr:ext cx="762000" cy="259045"/>
    <xdr:sp macro="" textlink="">
      <xdr:nvSpPr>
        <xdr:cNvPr id="65" name="テキスト ボックス 64"/>
        <xdr:cNvSpPr txBox="1"/>
      </xdr:nvSpPr>
      <xdr:spPr>
        <a:xfrm>
          <a:off x="2527300" y="3449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132773</xdr:rowOff>
    </xdr:from>
    <xdr:to>
      <xdr:col>5</xdr:col>
      <xdr:colOff>34925</xdr:colOff>
      <xdr:row>19</xdr:row>
      <xdr:rowOff>62923</xdr:rowOff>
    </xdr:to>
    <xdr:sp macro="" textlink="">
      <xdr:nvSpPr>
        <xdr:cNvPr id="71" name="円/楕円 70"/>
        <xdr:cNvSpPr/>
      </xdr:nvSpPr>
      <xdr:spPr bwMode="auto">
        <a:xfrm>
          <a:off x="5600700" y="3266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104850</xdr:rowOff>
    </xdr:from>
    <xdr:ext cx="762000" cy="259045"/>
    <xdr:sp macro="" textlink="">
      <xdr:nvSpPr>
        <xdr:cNvPr id="72" name="人口1人当たり決算額の推移該当値テキスト130"/>
        <xdr:cNvSpPr txBox="1"/>
      </xdr:nvSpPr>
      <xdr:spPr>
        <a:xfrm>
          <a:off x="5740400" y="323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77,952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124854</xdr:rowOff>
    </xdr:from>
    <xdr:to>
      <xdr:col>4</xdr:col>
      <xdr:colOff>520700</xdr:colOff>
      <xdr:row>19</xdr:row>
      <xdr:rowOff>55004</xdr:rowOff>
    </xdr:to>
    <xdr:sp macro="" textlink="">
      <xdr:nvSpPr>
        <xdr:cNvPr id="73" name="円/楕円 72"/>
        <xdr:cNvSpPr/>
      </xdr:nvSpPr>
      <xdr:spPr bwMode="auto">
        <a:xfrm>
          <a:off x="4953000" y="3258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65181</xdr:rowOff>
    </xdr:from>
    <xdr:ext cx="736600" cy="259045"/>
    <xdr:sp macro="" textlink="">
      <xdr:nvSpPr>
        <xdr:cNvPr id="74" name="テキスト ボックス 73"/>
        <xdr:cNvSpPr txBox="1"/>
      </xdr:nvSpPr>
      <xdr:spPr>
        <a:xfrm>
          <a:off x="4622800" y="3027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78,437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136447</xdr:rowOff>
    </xdr:from>
    <xdr:to>
      <xdr:col>3</xdr:col>
      <xdr:colOff>955675</xdr:colOff>
      <xdr:row>19</xdr:row>
      <xdr:rowOff>66597</xdr:rowOff>
    </xdr:to>
    <xdr:sp macro="" textlink="">
      <xdr:nvSpPr>
        <xdr:cNvPr id="75" name="円/楕円 74"/>
        <xdr:cNvSpPr/>
      </xdr:nvSpPr>
      <xdr:spPr bwMode="auto">
        <a:xfrm>
          <a:off x="4254500" y="3270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76774</xdr:rowOff>
    </xdr:from>
    <xdr:ext cx="762000" cy="259045"/>
    <xdr:sp macro="" textlink="">
      <xdr:nvSpPr>
        <xdr:cNvPr id="76" name="テキスト ボックス 75"/>
        <xdr:cNvSpPr txBox="1"/>
      </xdr:nvSpPr>
      <xdr:spPr>
        <a:xfrm>
          <a:off x="3924300" y="3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77,727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46852</xdr:rowOff>
    </xdr:from>
    <xdr:to>
      <xdr:col>3</xdr:col>
      <xdr:colOff>257175</xdr:colOff>
      <xdr:row>18</xdr:row>
      <xdr:rowOff>148452</xdr:rowOff>
    </xdr:to>
    <xdr:sp macro="" textlink="">
      <xdr:nvSpPr>
        <xdr:cNvPr id="77" name="円/楕円 76"/>
        <xdr:cNvSpPr/>
      </xdr:nvSpPr>
      <xdr:spPr bwMode="auto">
        <a:xfrm>
          <a:off x="3556000" y="3180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158629</xdr:rowOff>
    </xdr:from>
    <xdr:ext cx="762000" cy="259045"/>
    <xdr:sp macro="" textlink="">
      <xdr:nvSpPr>
        <xdr:cNvPr id="78" name="テキスト ボックス 77"/>
        <xdr:cNvSpPr txBox="1"/>
      </xdr:nvSpPr>
      <xdr:spPr>
        <a:xfrm>
          <a:off x="3225800" y="294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83,214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92556</xdr:rowOff>
    </xdr:from>
    <xdr:to>
      <xdr:col>2</xdr:col>
      <xdr:colOff>692150</xdr:colOff>
      <xdr:row>17</xdr:row>
      <xdr:rowOff>22706</xdr:rowOff>
    </xdr:to>
    <xdr:sp macro="" textlink="">
      <xdr:nvSpPr>
        <xdr:cNvPr id="79" name="円/楕円 78"/>
        <xdr:cNvSpPr/>
      </xdr:nvSpPr>
      <xdr:spPr bwMode="auto">
        <a:xfrm>
          <a:off x="2857500" y="2883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32883</xdr:rowOff>
    </xdr:from>
    <xdr:ext cx="762000" cy="259045"/>
    <xdr:sp macro="" textlink="">
      <xdr:nvSpPr>
        <xdr:cNvPr id="80" name="テキスト ボックス 79"/>
        <xdr:cNvSpPr txBox="1"/>
      </xdr:nvSpPr>
      <xdr:spPr>
        <a:xfrm>
          <a:off x="2527300" y="265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101,415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96802</xdr:rowOff>
    </xdr:from>
    <xdr:to>
      <xdr:col>4</xdr:col>
      <xdr:colOff>1117600</xdr:colOff>
      <xdr:row>38</xdr:row>
      <xdr:rowOff>78880</xdr:rowOff>
    </xdr:to>
    <xdr:cxnSp macro="">
      <xdr:nvCxnSpPr>
        <xdr:cNvPr id="107" name="直線コネクタ 106"/>
        <xdr:cNvCxnSpPr/>
      </xdr:nvCxnSpPr>
      <xdr:spPr bwMode="auto">
        <a:xfrm flipV="1">
          <a:off x="5651500" y="6364252"/>
          <a:ext cx="0" cy="11822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50957</xdr:rowOff>
    </xdr:from>
    <xdr:ext cx="762000" cy="259045"/>
    <xdr:sp macro="" textlink="">
      <xdr:nvSpPr>
        <xdr:cNvPr id="108" name="人口1人当たり決算額の推移最小値テキスト445"/>
        <xdr:cNvSpPr txBox="1"/>
      </xdr:nvSpPr>
      <xdr:spPr>
        <a:xfrm>
          <a:off x="5740400" y="75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-2,895</a:t>
          </a:r>
          <a:endParaRPr kumimoji="1" lang="ja-JP" altLang="en-US" sz="1000" b="1">
            <a:latin typeface="ＭＳ Ｐゴシック"/>
          </a:endParaRPr>
        </a:p>
      </xdr:txBody>
    </xdr:sp>
    <xdr:clientData/>
  </xdr:oneCellAnchor>
  <xdr:twoCellAnchor>
    <xdr:from>
      <xdr:col>4</xdr:col>
      <xdr:colOff>1028700</xdr:colOff>
      <xdr:row>38</xdr:row>
      <xdr:rowOff>78880</xdr:rowOff>
    </xdr:from>
    <xdr:to>
      <xdr:col>5</xdr:col>
      <xdr:colOff>73025</xdr:colOff>
      <xdr:row>38</xdr:row>
      <xdr:rowOff>78880</xdr:rowOff>
    </xdr:to>
    <xdr:cxnSp macro="">
      <xdr:nvCxnSpPr>
        <xdr:cNvPr id="109" name="直線コネクタ 108"/>
        <xdr:cNvCxnSpPr/>
      </xdr:nvCxnSpPr>
      <xdr:spPr bwMode="auto">
        <a:xfrm>
          <a:off x="5562600" y="7546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183179</xdr:rowOff>
    </xdr:from>
    <xdr:ext cx="762000" cy="259045"/>
    <xdr:sp macro="" textlink="">
      <xdr:nvSpPr>
        <xdr:cNvPr id="110" name="人口1人当たり決算額の推移最大値テキスト445"/>
        <xdr:cNvSpPr txBox="1"/>
      </xdr:nvSpPr>
      <xdr:spPr>
        <a:xfrm>
          <a:off x="5740400" y="610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48,821</a:t>
          </a:r>
          <a:endParaRPr kumimoji="1" lang="ja-JP" altLang="en-US" sz="1000" b="1">
            <a:latin typeface="ＭＳ Ｐゴシック"/>
          </a:endParaRPr>
        </a:p>
      </xdr:txBody>
    </xdr:sp>
    <xdr:clientData/>
  </xdr:oneCellAnchor>
  <xdr:twoCellAnchor>
    <xdr:from>
      <xdr:col>4</xdr:col>
      <xdr:colOff>1028700</xdr:colOff>
      <xdr:row>34</xdr:row>
      <xdr:rowOff>96802</xdr:rowOff>
    </xdr:from>
    <xdr:to>
      <xdr:col>5</xdr:col>
      <xdr:colOff>73025</xdr:colOff>
      <xdr:row>34</xdr:row>
      <xdr:rowOff>96802</xdr:rowOff>
    </xdr:to>
    <xdr:cxnSp macro="">
      <xdr:nvCxnSpPr>
        <xdr:cNvPr id="111" name="直線コネクタ 110"/>
        <xdr:cNvCxnSpPr/>
      </xdr:nvCxnSpPr>
      <xdr:spPr bwMode="auto">
        <a:xfrm>
          <a:off x="5562600" y="6364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94516</xdr:rowOff>
    </xdr:from>
    <xdr:to>
      <xdr:col>4</xdr:col>
      <xdr:colOff>1117600</xdr:colOff>
      <xdr:row>35</xdr:row>
      <xdr:rowOff>123571</xdr:rowOff>
    </xdr:to>
    <xdr:cxnSp macro="">
      <xdr:nvCxnSpPr>
        <xdr:cNvPr id="112" name="直線コネクタ 111"/>
        <xdr:cNvCxnSpPr/>
      </xdr:nvCxnSpPr>
      <xdr:spPr bwMode="auto">
        <a:xfrm flipV="1">
          <a:off x="5003800" y="6704866"/>
          <a:ext cx="647700" cy="29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318436</xdr:rowOff>
    </xdr:from>
    <xdr:ext cx="762000" cy="259045"/>
    <xdr:sp macro="" textlink="">
      <xdr:nvSpPr>
        <xdr:cNvPr id="113" name="人口1人当たり決算額の推移平均値テキスト445"/>
        <xdr:cNvSpPr txBox="1"/>
      </xdr:nvSpPr>
      <xdr:spPr>
        <a:xfrm>
          <a:off x="5740400" y="6928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3459</xdr:rowOff>
    </xdr:from>
    <xdr:to>
      <xdr:col>5</xdr:col>
      <xdr:colOff>34925</xdr:colOff>
      <xdr:row>36</xdr:row>
      <xdr:rowOff>105059</xdr:rowOff>
    </xdr:to>
    <xdr:sp macro="" textlink="">
      <xdr:nvSpPr>
        <xdr:cNvPr id="114" name="フローチャート : 判断 113"/>
        <xdr:cNvSpPr/>
      </xdr:nvSpPr>
      <xdr:spPr bwMode="auto">
        <a:xfrm>
          <a:off x="5600700" y="69567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87772</xdr:rowOff>
    </xdr:from>
    <xdr:to>
      <xdr:col>4</xdr:col>
      <xdr:colOff>469900</xdr:colOff>
      <xdr:row>35</xdr:row>
      <xdr:rowOff>123571</xdr:rowOff>
    </xdr:to>
    <xdr:cxnSp macro="">
      <xdr:nvCxnSpPr>
        <xdr:cNvPr id="115" name="直線コネクタ 114"/>
        <xdr:cNvCxnSpPr/>
      </xdr:nvCxnSpPr>
      <xdr:spPr bwMode="auto">
        <a:xfrm>
          <a:off x="4305300" y="6698122"/>
          <a:ext cx="698500" cy="35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2819</xdr:rowOff>
    </xdr:from>
    <xdr:to>
      <xdr:col>4</xdr:col>
      <xdr:colOff>520700</xdr:colOff>
      <xdr:row>37</xdr:row>
      <xdr:rowOff>104419</xdr:rowOff>
    </xdr:to>
    <xdr:sp macro="" textlink="">
      <xdr:nvSpPr>
        <xdr:cNvPr id="116" name="フローチャート : 判断 115"/>
        <xdr:cNvSpPr/>
      </xdr:nvSpPr>
      <xdr:spPr bwMode="auto">
        <a:xfrm>
          <a:off x="4953000" y="7127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89196</xdr:rowOff>
    </xdr:from>
    <xdr:ext cx="736600" cy="259045"/>
    <xdr:sp macro="" textlink="">
      <xdr:nvSpPr>
        <xdr:cNvPr id="117" name="テキスト ボックス 116"/>
        <xdr:cNvSpPr txBox="1"/>
      </xdr:nvSpPr>
      <xdr:spPr>
        <a:xfrm>
          <a:off x="4622800" y="7213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39789</xdr:rowOff>
    </xdr:from>
    <xdr:to>
      <xdr:col>3</xdr:col>
      <xdr:colOff>904875</xdr:colOff>
      <xdr:row>35</xdr:row>
      <xdr:rowOff>87772</xdr:rowOff>
    </xdr:to>
    <xdr:cxnSp macro="">
      <xdr:nvCxnSpPr>
        <xdr:cNvPr id="118" name="直線コネクタ 117"/>
        <xdr:cNvCxnSpPr/>
      </xdr:nvCxnSpPr>
      <xdr:spPr bwMode="auto">
        <a:xfrm>
          <a:off x="3606800" y="6650139"/>
          <a:ext cx="698500" cy="47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134196</xdr:rowOff>
    </xdr:from>
    <xdr:to>
      <xdr:col>3</xdr:col>
      <xdr:colOff>955675</xdr:colOff>
      <xdr:row>37</xdr:row>
      <xdr:rowOff>64346</xdr:rowOff>
    </xdr:to>
    <xdr:sp macro="" textlink="">
      <xdr:nvSpPr>
        <xdr:cNvPr id="119" name="フローチャート : 判断 118"/>
        <xdr:cNvSpPr/>
      </xdr:nvSpPr>
      <xdr:spPr bwMode="auto">
        <a:xfrm>
          <a:off x="4254500" y="70874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49123</xdr:rowOff>
    </xdr:from>
    <xdr:ext cx="762000" cy="259045"/>
    <xdr:sp macro="" textlink="">
      <xdr:nvSpPr>
        <xdr:cNvPr id="120" name="テキスト ボックス 119"/>
        <xdr:cNvSpPr txBox="1"/>
      </xdr:nvSpPr>
      <xdr:spPr>
        <a:xfrm>
          <a:off x="3924300" y="717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297650</xdr:rowOff>
    </xdr:from>
    <xdr:to>
      <xdr:col>3</xdr:col>
      <xdr:colOff>206375</xdr:colOff>
      <xdr:row>35</xdr:row>
      <xdr:rowOff>39789</xdr:rowOff>
    </xdr:to>
    <xdr:cxnSp macro="">
      <xdr:nvCxnSpPr>
        <xdr:cNvPr id="121" name="直線コネクタ 120"/>
        <xdr:cNvCxnSpPr/>
      </xdr:nvCxnSpPr>
      <xdr:spPr bwMode="auto">
        <a:xfrm>
          <a:off x="2908300" y="6565100"/>
          <a:ext cx="698500" cy="85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106238</xdr:rowOff>
    </xdr:from>
    <xdr:to>
      <xdr:col>3</xdr:col>
      <xdr:colOff>257175</xdr:colOff>
      <xdr:row>37</xdr:row>
      <xdr:rowOff>36388</xdr:rowOff>
    </xdr:to>
    <xdr:sp macro="" textlink="">
      <xdr:nvSpPr>
        <xdr:cNvPr id="122" name="フローチャート : 判断 121"/>
        <xdr:cNvSpPr/>
      </xdr:nvSpPr>
      <xdr:spPr bwMode="auto">
        <a:xfrm>
          <a:off x="3556000" y="7059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21165</xdr:rowOff>
    </xdr:from>
    <xdr:ext cx="762000" cy="259045"/>
    <xdr:sp macro="" textlink="">
      <xdr:nvSpPr>
        <xdr:cNvPr id="123" name="テキスト ボックス 122"/>
        <xdr:cNvSpPr txBox="1"/>
      </xdr:nvSpPr>
      <xdr:spPr>
        <a:xfrm>
          <a:off x="3225800" y="714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69639</xdr:rowOff>
    </xdr:from>
    <xdr:to>
      <xdr:col>2</xdr:col>
      <xdr:colOff>692150</xdr:colOff>
      <xdr:row>36</xdr:row>
      <xdr:rowOff>171239</xdr:rowOff>
    </xdr:to>
    <xdr:sp macro="" textlink="">
      <xdr:nvSpPr>
        <xdr:cNvPr id="124" name="フローチャート : 判断 123"/>
        <xdr:cNvSpPr/>
      </xdr:nvSpPr>
      <xdr:spPr bwMode="auto">
        <a:xfrm>
          <a:off x="2857500" y="70228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156016</xdr:rowOff>
    </xdr:from>
    <xdr:ext cx="762000" cy="259045"/>
    <xdr:sp macro="" textlink="">
      <xdr:nvSpPr>
        <xdr:cNvPr id="125" name="テキスト ボックス 124"/>
        <xdr:cNvSpPr txBox="1"/>
      </xdr:nvSpPr>
      <xdr:spPr>
        <a:xfrm>
          <a:off x="2527300" y="71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43716</xdr:rowOff>
    </xdr:from>
    <xdr:to>
      <xdr:col>5</xdr:col>
      <xdr:colOff>34925</xdr:colOff>
      <xdr:row>35</xdr:row>
      <xdr:rowOff>145316</xdr:rowOff>
    </xdr:to>
    <xdr:sp macro="" textlink="">
      <xdr:nvSpPr>
        <xdr:cNvPr id="131" name="円/楕円 130"/>
        <xdr:cNvSpPr/>
      </xdr:nvSpPr>
      <xdr:spPr bwMode="auto">
        <a:xfrm>
          <a:off x="5600700" y="6654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231693</xdr:rowOff>
    </xdr:from>
    <xdr:ext cx="762000" cy="259045"/>
    <xdr:sp macro="" textlink="">
      <xdr:nvSpPr>
        <xdr:cNvPr id="132" name="人口1人当たり決算額の推移該当値テキスト445"/>
        <xdr:cNvSpPr txBox="1"/>
      </xdr:nvSpPr>
      <xdr:spPr>
        <a:xfrm>
          <a:off x="5740400" y="649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33,921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72771</xdr:rowOff>
    </xdr:from>
    <xdr:to>
      <xdr:col>4</xdr:col>
      <xdr:colOff>520700</xdr:colOff>
      <xdr:row>35</xdr:row>
      <xdr:rowOff>174371</xdr:rowOff>
    </xdr:to>
    <xdr:sp macro="" textlink="">
      <xdr:nvSpPr>
        <xdr:cNvPr id="133" name="円/楕円 132"/>
        <xdr:cNvSpPr/>
      </xdr:nvSpPr>
      <xdr:spPr bwMode="auto">
        <a:xfrm>
          <a:off x="4953000" y="6683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184548</xdr:rowOff>
    </xdr:from>
    <xdr:ext cx="736600" cy="259045"/>
    <xdr:sp macro="" textlink="">
      <xdr:nvSpPr>
        <xdr:cNvPr id="134" name="テキスト ボックス 133"/>
        <xdr:cNvSpPr txBox="1"/>
      </xdr:nvSpPr>
      <xdr:spPr>
        <a:xfrm>
          <a:off x="4622800" y="6451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32,650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36972</xdr:rowOff>
    </xdr:from>
    <xdr:to>
      <xdr:col>3</xdr:col>
      <xdr:colOff>955675</xdr:colOff>
      <xdr:row>35</xdr:row>
      <xdr:rowOff>138572</xdr:rowOff>
    </xdr:to>
    <xdr:sp macro="" textlink="">
      <xdr:nvSpPr>
        <xdr:cNvPr id="135" name="円/楕円 134"/>
        <xdr:cNvSpPr/>
      </xdr:nvSpPr>
      <xdr:spPr bwMode="auto">
        <a:xfrm>
          <a:off x="4254500" y="6647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148749</xdr:rowOff>
    </xdr:from>
    <xdr:ext cx="762000" cy="259045"/>
    <xdr:sp macro="" textlink="">
      <xdr:nvSpPr>
        <xdr:cNvPr id="136" name="テキスト ボックス 135"/>
        <xdr:cNvSpPr txBox="1"/>
      </xdr:nvSpPr>
      <xdr:spPr>
        <a:xfrm>
          <a:off x="3924300" y="641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34,216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331889</xdr:rowOff>
    </xdr:from>
    <xdr:to>
      <xdr:col>3</xdr:col>
      <xdr:colOff>257175</xdr:colOff>
      <xdr:row>35</xdr:row>
      <xdr:rowOff>90589</xdr:rowOff>
    </xdr:to>
    <xdr:sp macro="" textlink="">
      <xdr:nvSpPr>
        <xdr:cNvPr id="137" name="円/楕円 136"/>
        <xdr:cNvSpPr/>
      </xdr:nvSpPr>
      <xdr:spPr bwMode="auto">
        <a:xfrm>
          <a:off x="3556000" y="6599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100766</xdr:rowOff>
    </xdr:from>
    <xdr:ext cx="762000" cy="259045"/>
    <xdr:sp macro="" textlink="">
      <xdr:nvSpPr>
        <xdr:cNvPr id="138" name="テキスト ボックス 137"/>
        <xdr:cNvSpPr txBox="1"/>
      </xdr:nvSpPr>
      <xdr:spPr>
        <a:xfrm>
          <a:off x="3225800" y="636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36,315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246850</xdr:rowOff>
    </xdr:from>
    <xdr:to>
      <xdr:col>2</xdr:col>
      <xdr:colOff>692150</xdr:colOff>
      <xdr:row>35</xdr:row>
      <xdr:rowOff>5550</xdr:rowOff>
    </xdr:to>
    <xdr:sp macro="" textlink="">
      <xdr:nvSpPr>
        <xdr:cNvPr id="139" name="円/楕円 138"/>
        <xdr:cNvSpPr/>
      </xdr:nvSpPr>
      <xdr:spPr bwMode="auto">
        <a:xfrm>
          <a:off x="2857500" y="6514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15727</xdr:rowOff>
    </xdr:from>
    <xdr:ext cx="762000" cy="259045"/>
    <xdr:sp macro="" textlink="">
      <xdr:nvSpPr>
        <xdr:cNvPr id="140" name="テキスト ボックス 139"/>
        <xdr:cNvSpPr txBox="1"/>
      </xdr:nvSpPr>
      <xdr:spPr>
        <a:xfrm>
          <a:off x="2527300" y="628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40,035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茨城県城里町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20,722
20,633
161.80
10,293,751
9,501,564
390,810
6,854,465
10,491,890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75.2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137490</xdr:rowOff>
    </xdr:from>
    <xdr:to>
      <xdr:col>6</xdr:col>
      <xdr:colOff>510540</xdr:colOff>
      <xdr:row>38</xdr:row>
      <xdr:rowOff>65443</xdr:rowOff>
    </xdr:to>
    <xdr:cxnSp macro="">
      <xdr:nvCxnSpPr>
        <xdr:cNvPr id="56" name="直線コネクタ 55"/>
        <xdr:cNvCxnSpPr/>
      </xdr:nvCxnSpPr>
      <xdr:spPr>
        <a:xfrm flipV="1">
          <a:off x="4633595" y="5280990"/>
          <a:ext cx="1270" cy="129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69270</xdr:rowOff>
    </xdr:from>
    <xdr:ext cx="534377" cy="259045"/>
    <xdr:sp macro="" textlink="">
      <xdr:nvSpPr>
        <xdr:cNvPr id="57" name="人件費最小値テキスト"/>
        <xdr:cNvSpPr txBox="1"/>
      </xdr:nvSpPr>
      <xdr:spPr>
        <a:xfrm>
          <a:off x="4686300" y="65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41,847</a:t>
          </a:r>
          <a:endParaRPr kumimoji="1" lang="ja-JP" altLang="en-US" sz="1000" b="1">
            <a:latin typeface="ＭＳ Ｐゴシック"/>
          </a:endParaRPr>
        </a:p>
      </xdr:txBody>
    </xdr:sp>
    <xdr:clientData/>
  </xdr:oneCellAnchor>
  <xdr:twoCellAnchor>
    <xdr:from>
      <xdr:col>6</xdr:col>
      <xdr:colOff>422275</xdr:colOff>
      <xdr:row>38</xdr:row>
      <xdr:rowOff>65443</xdr:rowOff>
    </xdr:from>
    <xdr:to>
      <xdr:col>6</xdr:col>
      <xdr:colOff>600075</xdr:colOff>
      <xdr:row>38</xdr:row>
      <xdr:rowOff>65443</xdr:rowOff>
    </xdr:to>
    <xdr:cxnSp macro="">
      <xdr:nvCxnSpPr>
        <xdr:cNvPr id="58" name="直線コネクタ 57"/>
        <xdr:cNvCxnSpPr/>
      </xdr:nvCxnSpPr>
      <xdr:spPr>
        <a:xfrm>
          <a:off x="4546600" y="658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84167</xdr:rowOff>
    </xdr:from>
    <xdr:ext cx="599010" cy="259045"/>
    <xdr:sp macro="" textlink="">
      <xdr:nvSpPr>
        <xdr:cNvPr id="59" name="人件費最大値テキスト"/>
        <xdr:cNvSpPr txBox="1"/>
      </xdr:nvSpPr>
      <xdr:spPr>
        <a:xfrm>
          <a:off x="4686300" y="505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144,174</a:t>
          </a:r>
          <a:endParaRPr kumimoji="1" lang="ja-JP" altLang="en-US" sz="1000" b="1">
            <a:latin typeface="ＭＳ Ｐゴシック"/>
          </a:endParaRPr>
        </a:p>
      </xdr:txBody>
    </xdr:sp>
    <xdr:clientData/>
  </xdr:oneCellAnchor>
  <xdr:twoCellAnchor>
    <xdr:from>
      <xdr:col>6</xdr:col>
      <xdr:colOff>422275</xdr:colOff>
      <xdr:row>30</xdr:row>
      <xdr:rowOff>137490</xdr:rowOff>
    </xdr:from>
    <xdr:to>
      <xdr:col>6</xdr:col>
      <xdr:colOff>600075</xdr:colOff>
      <xdr:row>30</xdr:row>
      <xdr:rowOff>137490</xdr:rowOff>
    </xdr:to>
    <xdr:cxnSp macro="">
      <xdr:nvCxnSpPr>
        <xdr:cNvPr id="60" name="直線コネクタ 59"/>
        <xdr:cNvCxnSpPr/>
      </xdr:nvCxnSpPr>
      <xdr:spPr>
        <a:xfrm>
          <a:off x="4546600" y="528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117310</xdr:rowOff>
    </xdr:from>
    <xdr:to>
      <xdr:col>6</xdr:col>
      <xdr:colOff>511175</xdr:colOff>
      <xdr:row>35</xdr:row>
      <xdr:rowOff>147803</xdr:rowOff>
    </xdr:to>
    <xdr:cxnSp macro="">
      <xdr:nvCxnSpPr>
        <xdr:cNvPr id="61" name="直線コネクタ 60"/>
        <xdr:cNvCxnSpPr/>
      </xdr:nvCxnSpPr>
      <xdr:spPr>
        <a:xfrm flipV="1">
          <a:off x="3797300" y="6118060"/>
          <a:ext cx="838200" cy="3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66349</xdr:rowOff>
    </xdr:from>
    <xdr:ext cx="534377" cy="259045"/>
    <xdr:sp macro="" textlink="">
      <xdr:nvSpPr>
        <xdr:cNvPr id="62" name="人件費平均値テキスト"/>
        <xdr:cNvSpPr txBox="1"/>
      </xdr:nvSpPr>
      <xdr:spPr>
        <a:xfrm>
          <a:off x="4686300" y="5895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43472</xdr:rowOff>
    </xdr:from>
    <xdr:to>
      <xdr:col>6</xdr:col>
      <xdr:colOff>561975</xdr:colOff>
      <xdr:row>35</xdr:row>
      <xdr:rowOff>145072</xdr:rowOff>
    </xdr:to>
    <xdr:sp macro="" textlink="">
      <xdr:nvSpPr>
        <xdr:cNvPr id="63" name="フローチャート : 判断 62"/>
        <xdr:cNvSpPr/>
      </xdr:nvSpPr>
      <xdr:spPr>
        <a:xfrm>
          <a:off x="45847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113424</xdr:rowOff>
    </xdr:from>
    <xdr:to>
      <xdr:col>5</xdr:col>
      <xdr:colOff>358775</xdr:colOff>
      <xdr:row>35</xdr:row>
      <xdr:rowOff>147803</xdr:rowOff>
    </xdr:to>
    <xdr:cxnSp macro="">
      <xdr:nvCxnSpPr>
        <xdr:cNvPr id="64" name="直線コネクタ 63"/>
        <xdr:cNvCxnSpPr/>
      </xdr:nvCxnSpPr>
      <xdr:spPr>
        <a:xfrm>
          <a:off x="2908300" y="6114174"/>
          <a:ext cx="889000" cy="3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135725</xdr:rowOff>
    </xdr:from>
    <xdr:to>
      <xdr:col>5</xdr:col>
      <xdr:colOff>409575</xdr:colOff>
      <xdr:row>37</xdr:row>
      <xdr:rowOff>65875</xdr:rowOff>
    </xdr:to>
    <xdr:sp macro="" textlink="">
      <xdr:nvSpPr>
        <xdr:cNvPr id="65" name="フローチャート : 判断 64"/>
        <xdr:cNvSpPr/>
      </xdr:nvSpPr>
      <xdr:spPr>
        <a:xfrm>
          <a:off x="3746500" y="630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57002</xdr:rowOff>
    </xdr:from>
    <xdr:ext cx="534377" cy="259045"/>
    <xdr:sp macro="" textlink="">
      <xdr:nvSpPr>
        <xdr:cNvPr id="66" name="テキスト ボックス 65"/>
        <xdr:cNvSpPr txBox="1"/>
      </xdr:nvSpPr>
      <xdr:spPr>
        <a:xfrm>
          <a:off x="3530111" y="640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113424</xdr:rowOff>
    </xdr:from>
    <xdr:to>
      <xdr:col>4</xdr:col>
      <xdr:colOff>155575</xdr:colOff>
      <xdr:row>36</xdr:row>
      <xdr:rowOff>7366</xdr:rowOff>
    </xdr:to>
    <xdr:cxnSp macro="">
      <xdr:nvCxnSpPr>
        <xdr:cNvPr id="67" name="直線コネクタ 66"/>
        <xdr:cNvCxnSpPr/>
      </xdr:nvCxnSpPr>
      <xdr:spPr>
        <a:xfrm flipV="1">
          <a:off x="2019300" y="6114174"/>
          <a:ext cx="889000" cy="6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143015</xdr:rowOff>
    </xdr:from>
    <xdr:to>
      <xdr:col>4</xdr:col>
      <xdr:colOff>206375</xdr:colOff>
      <xdr:row>37</xdr:row>
      <xdr:rowOff>73165</xdr:rowOff>
    </xdr:to>
    <xdr:sp macro="" textlink="">
      <xdr:nvSpPr>
        <xdr:cNvPr id="68" name="フローチャート : 判断 67"/>
        <xdr:cNvSpPr/>
      </xdr:nvSpPr>
      <xdr:spPr>
        <a:xfrm>
          <a:off x="2857500" y="631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64292</xdr:rowOff>
    </xdr:from>
    <xdr:ext cx="534377" cy="259045"/>
    <xdr:sp macro="" textlink="">
      <xdr:nvSpPr>
        <xdr:cNvPr id="69" name="テキスト ボックス 68"/>
        <xdr:cNvSpPr txBox="1"/>
      </xdr:nvSpPr>
      <xdr:spPr>
        <a:xfrm>
          <a:off x="2641111" y="640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139979</xdr:rowOff>
    </xdr:from>
    <xdr:to>
      <xdr:col>2</xdr:col>
      <xdr:colOff>638175</xdr:colOff>
      <xdr:row>36</xdr:row>
      <xdr:rowOff>7366</xdr:rowOff>
    </xdr:to>
    <xdr:cxnSp macro="">
      <xdr:nvCxnSpPr>
        <xdr:cNvPr id="70" name="直線コネクタ 69"/>
        <xdr:cNvCxnSpPr/>
      </xdr:nvCxnSpPr>
      <xdr:spPr>
        <a:xfrm>
          <a:off x="1130300" y="6140729"/>
          <a:ext cx="889000" cy="3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130378</xdr:rowOff>
    </xdr:from>
    <xdr:to>
      <xdr:col>3</xdr:col>
      <xdr:colOff>3175</xdr:colOff>
      <xdr:row>37</xdr:row>
      <xdr:rowOff>60528</xdr:rowOff>
    </xdr:to>
    <xdr:sp macro="" textlink="">
      <xdr:nvSpPr>
        <xdr:cNvPr id="71" name="フローチャート : 判断 70"/>
        <xdr:cNvSpPr/>
      </xdr:nvSpPr>
      <xdr:spPr>
        <a:xfrm>
          <a:off x="1968500" y="63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51655</xdr:rowOff>
    </xdr:from>
    <xdr:ext cx="534377" cy="259045"/>
    <xdr:sp macro="" textlink="">
      <xdr:nvSpPr>
        <xdr:cNvPr id="72" name="テキスト ボックス 71"/>
        <xdr:cNvSpPr txBox="1"/>
      </xdr:nvSpPr>
      <xdr:spPr>
        <a:xfrm>
          <a:off x="1752111" y="639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113741</xdr:rowOff>
    </xdr:from>
    <xdr:to>
      <xdr:col>1</xdr:col>
      <xdr:colOff>485775</xdr:colOff>
      <xdr:row>37</xdr:row>
      <xdr:rowOff>43891</xdr:rowOff>
    </xdr:to>
    <xdr:sp macro="" textlink="">
      <xdr:nvSpPr>
        <xdr:cNvPr id="73" name="フローチャート : 判断 72"/>
        <xdr:cNvSpPr/>
      </xdr:nvSpPr>
      <xdr:spPr>
        <a:xfrm>
          <a:off x="1079500" y="6285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35018</xdr:rowOff>
    </xdr:from>
    <xdr:ext cx="534377" cy="259045"/>
    <xdr:sp macro="" textlink="">
      <xdr:nvSpPr>
        <xdr:cNvPr id="74" name="テキスト ボックス 73"/>
        <xdr:cNvSpPr txBox="1"/>
      </xdr:nvSpPr>
      <xdr:spPr>
        <a:xfrm>
          <a:off x="863111" y="63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66510</xdr:rowOff>
    </xdr:from>
    <xdr:to>
      <xdr:col>6</xdr:col>
      <xdr:colOff>561975</xdr:colOff>
      <xdr:row>35</xdr:row>
      <xdr:rowOff>168110</xdr:rowOff>
    </xdr:to>
    <xdr:sp macro="" textlink="">
      <xdr:nvSpPr>
        <xdr:cNvPr id="80" name="円/楕円 79"/>
        <xdr:cNvSpPr/>
      </xdr:nvSpPr>
      <xdr:spPr>
        <a:xfrm>
          <a:off x="4584700" y="606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44937</xdr:rowOff>
    </xdr:from>
    <xdr:ext cx="534377" cy="259045"/>
    <xdr:sp macro="" textlink="">
      <xdr:nvSpPr>
        <xdr:cNvPr id="81" name="人件費該当値テキスト"/>
        <xdr:cNvSpPr txBox="1"/>
      </xdr:nvSpPr>
      <xdr:spPr>
        <a:xfrm>
          <a:off x="4686300" y="60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78,263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97003</xdr:rowOff>
    </xdr:from>
    <xdr:to>
      <xdr:col>5</xdr:col>
      <xdr:colOff>409575</xdr:colOff>
      <xdr:row>36</xdr:row>
      <xdr:rowOff>27153</xdr:rowOff>
    </xdr:to>
    <xdr:sp macro="" textlink="">
      <xdr:nvSpPr>
        <xdr:cNvPr id="82" name="円/楕円 81"/>
        <xdr:cNvSpPr/>
      </xdr:nvSpPr>
      <xdr:spPr>
        <a:xfrm>
          <a:off x="3746500" y="609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43680</xdr:rowOff>
    </xdr:from>
    <xdr:ext cx="534377" cy="259045"/>
    <xdr:sp macro="" textlink="">
      <xdr:nvSpPr>
        <xdr:cNvPr id="83" name="テキスト ボックス 82"/>
        <xdr:cNvSpPr txBox="1"/>
      </xdr:nvSpPr>
      <xdr:spPr>
        <a:xfrm>
          <a:off x="3530111" y="587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75,862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62624</xdr:rowOff>
    </xdr:from>
    <xdr:to>
      <xdr:col>4</xdr:col>
      <xdr:colOff>206375</xdr:colOff>
      <xdr:row>35</xdr:row>
      <xdr:rowOff>164224</xdr:rowOff>
    </xdr:to>
    <xdr:sp macro="" textlink="">
      <xdr:nvSpPr>
        <xdr:cNvPr id="84" name="円/楕円 83"/>
        <xdr:cNvSpPr/>
      </xdr:nvSpPr>
      <xdr:spPr>
        <a:xfrm>
          <a:off x="2857500" y="606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9301</xdr:rowOff>
    </xdr:from>
    <xdr:ext cx="534377" cy="259045"/>
    <xdr:sp macro="" textlink="">
      <xdr:nvSpPr>
        <xdr:cNvPr id="85" name="テキスト ボックス 84"/>
        <xdr:cNvSpPr txBox="1"/>
      </xdr:nvSpPr>
      <xdr:spPr>
        <a:xfrm>
          <a:off x="2641111" y="583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78,569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128016</xdr:rowOff>
    </xdr:from>
    <xdr:to>
      <xdr:col>3</xdr:col>
      <xdr:colOff>3175</xdr:colOff>
      <xdr:row>36</xdr:row>
      <xdr:rowOff>58166</xdr:rowOff>
    </xdr:to>
    <xdr:sp macro="" textlink="">
      <xdr:nvSpPr>
        <xdr:cNvPr id="86" name="円/楕円 85"/>
        <xdr:cNvSpPr/>
      </xdr:nvSpPr>
      <xdr:spPr>
        <a:xfrm>
          <a:off x="1968500" y="612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74693</xdr:rowOff>
    </xdr:from>
    <xdr:ext cx="534377" cy="259045"/>
    <xdr:sp macro="" textlink="">
      <xdr:nvSpPr>
        <xdr:cNvPr id="87" name="テキスト ボックス 86"/>
        <xdr:cNvSpPr txBox="1"/>
      </xdr:nvSpPr>
      <xdr:spPr>
        <a:xfrm>
          <a:off x="1752111" y="590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73,420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89179</xdr:rowOff>
    </xdr:from>
    <xdr:to>
      <xdr:col>1</xdr:col>
      <xdr:colOff>485775</xdr:colOff>
      <xdr:row>36</xdr:row>
      <xdr:rowOff>19329</xdr:rowOff>
    </xdr:to>
    <xdr:sp macro="" textlink="">
      <xdr:nvSpPr>
        <xdr:cNvPr id="88" name="円/楕円 87"/>
        <xdr:cNvSpPr/>
      </xdr:nvSpPr>
      <xdr:spPr>
        <a:xfrm>
          <a:off x="1079500" y="608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35856</xdr:rowOff>
    </xdr:from>
    <xdr:ext cx="534377" cy="259045"/>
    <xdr:sp macro="" textlink="">
      <xdr:nvSpPr>
        <xdr:cNvPr id="89" name="テキスト ボックス 88"/>
        <xdr:cNvSpPr txBox="1"/>
      </xdr:nvSpPr>
      <xdr:spPr>
        <a:xfrm>
          <a:off x="863111" y="586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26902</xdr:rowOff>
    </xdr:from>
    <xdr:to>
      <xdr:col>6</xdr:col>
      <xdr:colOff>510540</xdr:colOff>
      <xdr:row>59</xdr:row>
      <xdr:rowOff>129005</xdr:rowOff>
    </xdr:to>
    <xdr:cxnSp macro="">
      <xdr:nvCxnSpPr>
        <xdr:cNvPr id="116" name="直線コネクタ 115"/>
        <xdr:cNvCxnSpPr/>
      </xdr:nvCxnSpPr>
      <xdr:spPr>
        <a:xfrm flipV="1">
          <a:off x="4633595" y="8770852"/>
          <a:ext cx="1270" cy="147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132832</xdr:rowOff>
    </xdr:from>
    <xdr:ext cx="534377" cy="259045"/>
    <xdr:sp macro="" textlink="">
      <xdr:nvSpPr>
        <xdr:cNvPr id="117" name="物件費最小値テキスト"/>
        <xdr:cNvSpPr txBox="1"/>
      </xdr:nvSpPr>
      <xdr:spPr>
        <a:xfrm>
          <a:off x="4686300" y="1024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a:t>
          </a:r>
          <a:endParaRPr kumimoji="1" lang="ja-JP" altLang="en-US" sz="1000" b="1">
            <a:latin typeface="ＭＳ Ｐゴシック"/>
          </a:endParaRPr>
        </a:p>
      </xdr:txBody>
    </xdr:sp>
    <xdr:clientData/>
  </xdr:oneCellAnchor>
  <xdr:twoCellAnchor>
    <xdr:from>
      <xdr:col>6</xdr:col>
      <xdr:colOff>422275</xdr:colOff>
      <xdr:row>59</xdr:row>
      <xdr:rowOff>129005</xdr:rowOff>
    </xdr:from>
    <xdr:to>
      <xdr:col>6</xdr:col>
      <xdr:colOff>600075</xdr:colOff>
      <xdr:row>59</xdr:row>
      <xdr:rowOff>129005</xdr:rowOff>
    </xdr:to>
    <xdr:cxnSp macro="">
      <xdr:nvCxnSpPr>
        <xdr:cNvPr id="118" name="直線コネクタ 117"/>
        <xdr:cNvCxnSpPr/>
      </xdr:nvCxnSpPr>
      <xdr:spPr>
        <a:xfrm>
          <a:off x="4546600" y="1024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145029</xdr:rowOff>
    </xdr:from>
    <xdr:ext cx="599010" cy="259045"/>
    <xdr:sp macro="" textlink="">
      <xdr:nvSpPr>
        <xdr:cNvPr id="119" name="物件費最大値テキスト"/>
        <xdr:cNvSpPr txBox="1"/>
      </xdr:nvSpPr>
      <xdr:spPr>
        <a:xfrm>
          <a:off x="4686300" y="854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128,408</a:t>
          </a:r>
          <a:endParaRPr kumimoji="1" lang="ja-JP" altLang="en-US" sz="1000" b="1">
            <a:latin typeface="ＭＳ Ｐゴシック"/>
          </a:endParaRPr>
        </a:p>
      </xdr:txBody>
    </xdr:sp>
    <xdr:clientData/>
  </xdr:oneCellAnchor>
  <xdr:twoCellAnchor>
    <xdr:from>
      <xdr:col>6</xdr:col>
      <xdr:colOff>422275</xdr:colOff>
      <xdr:row>51</xdr:row>
      <xdr:rowOff>26902</xdr:rowOff>
    </xdr:from>
    <xdr:to>
      <xdr:col>6</xdr:col>
      <xdr:colOff>600075</xdr:colOff>
      <xdr:row>51</xdr:row>
      <xdr:rowOff>26902</xdr:rowOff>
    </xdr:to>
    <xdr:cxnSp macro="">
      <xdr:nvCxnSpPr>
        <xdr:cNvPr id="120" name="直線コネクタ 119"/>
        <xdr:cNvCxnSpPr/>
      </xdr:nvCxnSpPr>
      <xdr:spPr>
        <a:xfrm>
          <a:off x="4546600" y="8770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72377</xdr:rowOff>
    </xdr:from>
    <xdr:to>
      <xdr:col>6</xdr:col>
      <xdr:colOff>511175</xdr:colOff>
      <xdr:row>57</xdr:row>
      <xdr:rowOff>90355</xdr:rowOff>
    </xdr:to>
    <xdr:cxnSp macro="">
      <xdr:nvCxnSpPr>
        <xdr:cNvPr id="121" name="直線コネクタ 120"/>
        <xdr:cNvCxnSpPr/>
      </xdr:nvCxnSpPr>
      <xdr:spPr>
        <a:xfrm>
          <a:off x="3797300" y="9845027"/>
          <a:ext cx="838200" cy="1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90811</xdr:rowOff>
    </xdr:from>
    <xdr:ext cx="534377" cy="259045"/>
    <xdr:sp macro="" textlink="">
      <xdr:nvSpPr>
        <xdr:cNvPr id="122" name="物件費平均値テキスト"/>
        <xdr:cNvSpPr txBox="1"/>
      </xdr:nvSpPr>
      <xdr:spPr>
        <a:xfrm>
          <a:off x="4686300" y="9520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67934</xdr:rowOff>
    </xdr:from>
    <xdr:to>
      <xdr:col>6</xdr:col>
      <xdr:colOff>561975</xdr:colOff>
      <xdr:row>56</xdr:row>
      <xdr:rowOff>169534</xdr:rowOff>
    </xdr:to>
    <xdr:sp macro="" textlink="">
      <xdr:nvSpPr>
        <xdr:cNvPr id="123" name="フローチャート : 判断 122"/>
        <xdr:cNvSpPr/>
      </xdr:nvSpPr>
      <xdr:spPr>
        <a:xfrm>
          <a:off x="45847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72377</xdr:rowOff>
    </xdr:from>
    <xdr:to>
      <xdr:col>5</xdr:col>
      <xdr:colOff>358775</xdr:colOff>
      <xdr:row>57</xdr:row>
      <xdr:rowOff>126295</xdr:rowOff>
    </xdr:to>
    <xdr:cxnSp macro="">
      <xdr:nvCxnSpPr>
        <xdr:cNvPr id="124" name="直線コネクタ 123"/>
        <xdr:cNvCxnSpPr/>
      </xdr:nvCxnSpPr>
      <xdr:spPr>
        <a:xfrm flipV="1">
          <a:off x="2908300" y="9845027"/>
          <a:ext cx="889000" cy="5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151488</xdr:rowOff>
    </xdr:from>
    <xdr:to>
      <xdr:col>5</xdr:col>
      <xdr:colOff>409575</xdr:colOff>
      <xdr:row>58</xdr:row>
      <xdr:rowOff>81638</xdr:rowOff>
    </xdr:to>
    <xdr:sp macro="" textlink="">
      <xdr:nvSpPr>
        <xdr:cNvPr id="125" name="フローチャート : 判断 124"/>
        <xdr:cNvSpPr/>
      </xdr:nvSpPr>
      <xdr:spPr>
        <a:xfrm>
          <a:off x="3746500" y="992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72765</xdr:rowOff>
    </xdr:from>
    <xdr:ext cx="534377" cy="259045"/>
    <xdr:sp macro="" textlink="">
      <xdr:nvSpPr>
        <xdr:cNvPr id="126" name="テキスト ボックス 125"/>
        <xdr:cNvSpPr txBox="1"/>
      </xdr:nvSpPr>
      <xdr:spPr>
        <a:xfrm>
          <a:off x="3530111" y="1001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126295</xdr:rowOff>
    </xdr:from>
    <xdr:to>
      <xdr:col>4</xdr:col>
      <xdr:colOff>155575</xdr:colOff>
      <xdr:row>58</xdr:row>
      <xdr:rowOff>64866</xdr:rowOff>
    </xdr:to>
    <xdr:cxnSp macro="">
      <xdr:nvCxnSpPr>
        <xdr:cNvPr id="127" name="直線コネクタ 126"/>
        <xdr:cNvCxnSpPr/>
      </xdr:nvCxnSpPr>
      <xdr:spPr>
        <a:xfrm flipV="1">
          <a:off x="2019300" y="9898945"/>
          <a:ext cx="889000" cy="11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28778</xdr:rowOff>
    </xdr:from>
    <xdr:to>
      <xdr:col>4</xdr:col>
      <xdr:colOff>206375</xdr:colOff>
      <xdr:row>58</xdr:row>
      <xdr:rowOff>130378</xdr:rowOff>
    </xdr:to>
    <xdr:sp macro="" textlink="">
      <xdr:nvSpPr>
        <xdr:cNvPr id="128" name="フローチャート : 判断 127"/>
        <xdr:cNvSpPr/>
      </xdr:nvSpPr>
      <xdr:spPr>
        <a:xfrm>
          <a:off x="2857500" y="9972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121505</xdr:rowOff>
    </xdr:from>
    <xdr:ext cx="534377" cy="259045"/>
    <xdr:sp macro="" textlink="">
      <xdr:nvSpPr>
        <xdr:cNvPr id="129" name="テキスト ボックス 128"/>
        <xdr:cNvSpPr txBox="1"/>
      </xdr:nvSpPr>
      <xdr:spPr>
        <a:xfrm>
          <a:off x="2641111" y="1006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59330</xdr:rowOff>
    </xdr:from>
    <xdr:to>
      <xdr:col>2</xdr:col>
      <xdr:colOff>638175</xdr:colOff>
      <xdr:row>58</xdr:row>
      <xdr:rowOff>64866</xdr:rowOff>
    </xdr:to>
    <xdr:cxnSp macro="">
      <xdr:nvCxnSpPr>
        <xdr:cNvPr id="130" name="直線コネクタ 129"/>
        <xdr:cNvCxnSpPr/>
      </xdr:nvCxnSpPr>
      <xdr:spPr>
        <a:xfrm>
          <a:off x="1130300" y="10003430"/>
          <a:ext cx="889000" cy="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40274</xdr:rowOff>
    </xdr:from>
    <xdr:to>
      <xdr:col>3</xdr:col>
      <xdr:colOff>3175</xdr:colOff>
      <xdr:row>58</xdr:row>
      <xdr:rowOff>141874</xdr:rowOff>
    </xdr:to>
    <xdr:sp macro="" textlink="">
      <xdr:nvSpPr>
        <xdr:cNvPr id="131" name="フローチャート : 判断 130"/>
        <xdr:cNvSpPr/>
      </xdr:nvSpPr>
      <xdr:spPr>
        <a:xfrm>
          <a:off x="1968500" y="998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133001</xdr:rowOff>
    </xdr:from>
    <xdr:ext cx="534377" cy="259045"/>
    <xdr:sp macro="" textlink="">
      <xdr:nvSpPr>
        <xdr:cNvPr id="132" name="テキスト ボックス 131"/>
        <xdr:cNvSpPr txBox="1"/>
      </xdr:nvSpPr>
      <xdr:spPr>
        <a:xfrm>
          <a:off x="1752111" y="1007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4367</xdr:rowOff>
    </xdr:from>
    <xdr:to>
      <xdr:col>1</xdr:col>
      <xdr:colOff>485775</xdr:colOff>
      <xdr:row>58</xdr:row>
      <xdr:rowOff>105967</xdr:rowOff>
    </xdr:to>
    <xdr:sp macro="" textlink="">
      <xdr:nvSpPr>
        <xdr:cNvPr id="133" name="フローチャート : 判断 132"/>
        <xdr:cNvSpPr/>
      </xdr:nvSpPr>
      <xdr:spPr>
        <a:xfrm>
          <a:off x="1079500" y="994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122494</xdr:rowOff>
    </xdr:from>
    <xdr:ext cx="534377" cy="259045"/>
    <xdr:sp macro="" textlink="">
      <xdr:nvSpPr>
        <xdr:cNvPr id="134" name="テキスト ボックス 133"/>
        <xdr:cNvSpPr txBox="1"/>
      </xdr:nvSpPr>
      <xdr:spPr>
        <a:xfrm>
          <a:off x="863111" y="972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39555</xdr:rowOff>
    </xdr:from>
    <xdr:to>
      <xdr:col>6</xdr:col>
      <xdr:colOff>561975</xdr:colOff>
      <xdr:row>57</xdr:row>
      <xdr:rowOff>141155</xdr:rowOff>
    </xdr:to>
    <xdr:sp macro="" textlink="">
      <xdr:nvSpPr>
        <xdr:cNvPr id="140" name="円/楕円 139"/>
        <xdr:cNvSpPr/>
      </xdr:nvSpPr>
      <xdr:spPr>
        <a:xfrm>
          <a:off x="4584700" y="981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17982</xdr:rowOff>
    </xdr:from>
    <xdr:ext cx="534377" cy="259045"/>
    <xdr:sp macro="" textlink="">
      <xdr:nvSpPr>
        <xdr:cNvPr id="141" name="物件費該当値テキスト"/>
        <xdr:cNvSpPr txBox="1"/>
      </xdr:nvSpPr>
      <xdr:spPr>
        <a:xfrm>
          <a:off x="4686300" y="979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61,522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21577</xdr:rowOff>
    </xdr:from>
    <xdr:to>
      <xdr:col>5</xdr:col>
      <xdr:colOff>409575</xdr:colOff>
      <xdr:row>57</xdr:row>
      <xdr:rowOff>123177</xdr:rowOff>
    </xdr:to>
    <xdr:sp macro="" textlink="">
      <xdr:nvSpPr>
        <xdr:cNvPr id="142" name="円/楕円 141"/>
        <xdr:cNvSpPr/>
      </xdr:nvSpPr>
      <xdr:spPr>
        <a:xfrm>
          <a:off x="3746500" y="979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139704</xdr:rowOff>
    </xdr:from>
    <xdr:ext cx="534377" cy="259045"/>
    <xdr:sp macro="" textlink="">
      <xdr:nvSpPr>
        <xdr:cNvPr id="143" name="テキスト ボックス 142"/>
        <xdr:cNvSpPr txBox="1"/>
      </xdr:nvSpPr>
      <xdr:spPr>
        <a:xfrm>
          <a:off x="3530111" y="95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62,623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75495</xdr:rowOff>
    </xdr:from>
    <xdr:to>
      <xdr:col>4</xdr:col>
      <xdr:colOff>206375</xdr:colOff>
      <xdr:row>58</xdr:row>
      <xdr:rowOff>5645</xdr:rowOff>
    </xdr:to>
    <xdr:sp macro="" textlink="">
      <xdr:nvSpPr>
        <xdr:cNvPr id="144" name="円/楕円 143"/>
        <xdr:cNvSpPr/>
      </xdr:nvSpPr>
      <xdr:spPr>
        <a:xfrm>
          <a:off x="2857500" y="98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22172</xdr:rowOff>
    </xdr:from>
    <xdr:ext cx="534377" cy="259045"/>
    <xdr:sp macro="" textlink="">
      <xdr:nvSpPr>
        <xdr:cNvPr id="145" name="テキスト ボックス 144"/>
        <xdr:cNvSpPr txBox="1"/>
      </xdr:nvSpPr>
      <xdr:spPr>
        <a:xfrm>
          <a:off x="2641111" y="962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59,321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14066</xdr:rowOff>
    </xdr:from>
    <xdr:to>
      <xdr:col>3</xdr:col>
      <xdr:colOff>3175</xdr:colOff>
      <xdr:row>58</xdr:row>
      <xdr:rowOff>115666</xdr:rowOff>
    </xdr:to>
    <xdr:sp macro="" textlink="">
      <xdr:nvSpPr>
        <xdr:cNvPr id="146" name="円/楕円 145"/>
        <xdr:cNvSpPr/>
      </xdr:nvSpPr>
      <xdr:spPr>
        <a:xfrm>
          <a:off x="1968500" y="995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132193</xdr:rowOff>
    </xdr:from>
    <xdr:ext cx="534377" cy="259045"/>
    <xdr:sp macro="" textlink="">
      <xdr:nvSpPr>
        <xdr:cNvPr id="147" name="テキスト ボックス 146"/>
        <xdr:cNvSpPr txBox="1"/>
      </xdr:nvSpPr>
      <xdr:spPr>
        <a:xfrm>
          <a:off x="1752111" y="973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52,583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8530</xdr:rowOff>
    </xdr:from>
    <xdr:to>
      <xdr:col>1</xdr:col>
      <xdr:colOff>485775</xdr:colOff>
      <xdr:row>58</xdr:row>
      <xdr:rowOff>110130</xdr:rowOff>
    </xdr:to>
    <xdr:sp macro="" textlink="">
      <xdr:nvSpPr>
        <xdr:cNvPr id="148" name="円/楕円 147"/>
        <xdr:cNvSpPr/>
      </xdr:nvSpPr>
      <xdr:spPr>
        <a:xfrm>
          <a:off x="1079500" y="995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101257</xdr:rowOff>
    </xdr:from>
    <xdr:ext cx="534377" cy="259045"/>
    <xdr:sp macro="" textlink="">
      <xdr:nvSpPr>
        <xdr:cNvPr id="149" name="テキスト ボックス 148"/>
        <xdr:cNvSpPr txBox="1"/>
      </xdr:nvSpPr>
      <xdr:spPr>
        <a:xfrm>
          <a:off x="863111" y="1004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52,922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13467</xdr:rowOff>
    </xdr:from>
    <xdr:to>
      <xdr:col>6</xdr:col>
      <xdr:colOff>510540</xdr:colOff>
      <xdr:row>78</xdr:row>
      <xdr:rowOff>123287</xdr:rowOff>
    </xdr:to>
    <xdr:cxnSp macro="">
      <xdr:nvCxnSpPr>
        <xdr:cNvPr id="171" name="直線コネクタ 170"/>
        <xdr:cNvCxnSpPr/>
      </xdr:nvCxnSpPr>
      <xdr:spPr>
        <a:xfrm flipV="1">
          <a:off x="4633595" y="12186417"/>
          <a:ext cx="1270" cy="130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127114</xdr:rowOff>
    </xdr:from>
    <xdr:ext cx="378565" cy="259045"/>
    <xdr:sp macro="" textlink="">
      <xdr:nvSpPr>
        <xdr:cNvPr id="172" name="維持補修費最小値テキスト"/>
        <xdr:cNvSpPr txBox="1"/>
      </xdr:nvSpPr>
      <xdr:spPr>
        <a:xfrm>
          <a:off x="4686300" y="13500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422275</xdr:colOff>
      <xdr:row>78</xdr:row>
      <xdr:rowOff>123287</xdr:rowOff>
    </xdr:from>
    <xdr:to>
      <xdr:col>6</xdr:col>
      <xdr:colOff>600075</xdr:colOff>
      <xdr:row>78</xdr:row>
      <xdr:rowOff>123287</xdr:rowOff>
    </xdr:to>
    <xdr:cxnSp macro="">
      <xdr:nvCxnSpPr>
        <xdr:cNvPr id="173" name="直線コネクタ 172"/>
        <xdr:cNvCxnSpPr/>
      </xdr:nvCxnSpPr>
      <xdr:spPr>
        <a:xfrm>
          <a:off x="4546600" y="1349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131594</xdr:rowOff>
    </xdr:from>
    <xdr:ext cx="534377" cy="259045"/>
    <xdr:sp macro="" textlink="">
      <xdr:nvSpPr>
        <xdr:cNvPr id="174" name="維持補修費最大値テキスト"/>
        <xdr:cNvSpPr txBox="1"/>
      </xdr:nvSpPr>
      <xdr:spPr>
        <a:xfrm>
          <a:off x="4686300" y="119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29,011</a:t>
          </a:r>
          <a:endParaRPr kumimoji="1" lang="ja-JP" altLang="en-US" sz="1000" b="1">
            <a:latin typeface="ＭＳ Ｐゴシック"/>
          </a:endParaRPr>
        </a:p>
      </xdr:txBody>
    </xdr:sp>
    <xdr:clientData/>
  </xdr:oneCellAnchor>
  <xdr:twoCellAnchor>
    <xdr:from>
      <xdr:col>6</xdr:col>
      <xdr:colOff>422275</xdr:colOff>
      <xdr:row>71</xdr:row>
      <xdr:rowOff>13467</xdr:rowOff>
    </xdr:from>
    <xdr:to>
      <xdr:col>6</xdr:col>
      <xdr:colOff>600075</xdr:colOff>
      <xdr:row>71</xdr:row>
      <xdr:rowOff>13467</xdr:rowOff>
    </xdr:to>
    <xdr:cxnSp macro="">
      <xdr:nvCxnSpPr>
        <xdr:cNvPr id="175" name="直線コネクタ 174"/>
        <xdr:cNvCxnSpPr/>
      </xdr:nvCxnSpPr>
      <xdr:spPr>
        <a:xfrm>
          <a:off x="4546600" y="1218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47391</xdr:rowOff>
    </xdr:from>
    <xdr:to>
      <xdr:col>6</xdr:col>
      <xdr:colOff>511175</xdr:colOff>
      <xdr:row>78</xdr:row>
      <xdr:rowOff>68560</xdr:rowOff>
    </xdr:to>
    <xdr:cxnSp macro="">
      <xdr:nvCxnSpPr>
        <xdr:cNvPr id="176" name="直線コネクタ 175"/>
        <xdr:cNvCxnSpPr/>
      </xdr:nvCxnSpPr>
      <xdr:spPr>
        <a:xfrm flipV="1">
          <a:off x="3797300" y="13420491"/>
          <a:ext cx="838200" cy="2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32636</xdr:rowOff>
    </xdr:from>
    <xdr:ext cx="469744" cy="259045"/>
    <xdr:sp macro="" textlink="">
      <xdr:nvSpPr>
        <xdr:cNvPr id="177" name="維持補修費平均値テキスト"/>
        <xdr:cNvSpPr txBox="1"/>
      </xdr:nvSpPr>
      <xdr:spPr>
        <a:xfrm>
          <a:off x="4686300" y="13062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9759</xdr:rowOff>
    </xdr:from>
    <xdr:to>
      <xdr:col>6</xdr:col>
      <xdr:colOff>561975</xdr:colOff>
      <xdr:row>77</xdr:row>
      <xdr:rowOff>111359</xdr:rowOff>
    </xdr:to>
    <xdr:sp macro="" textlink="">
      <xdr:nvSpPr>
        <xdr:cNvPr id="178" name="フローチャート : 判断 177"/>
        <xdr:cNvSpPr/>
      </xdr:nvSpPr>
      <xdr:spPr>
        <a:xfrm>
          <a:off x="45847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63531</xdr:rowOff>
    </xdr:from>
    <xdr:to>
      <xdr:col>5</xdr:col>
      <xdr:colOff>358775</xdr:colOff>
      <xdr:row>78</xdr:row>
      <xdr:rowOff>68560</xdr:rowOff>
    </xdr:to>
    <xdr:cxnSp macro="">
      <xdr:nvCxnSpPr>
        <xdr:cNvPr id="179" name="直線コネクタ 178"/>
        <xdr:cNvCxnSpPr/>
      </xdr:nvCxnSpPr>
      <xdr:spPr>
        <a:xfrm>
          <a:off x="2908300" y="1343663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89357</xdr:rowOff>
    </xdr:from>
    <xdr:to>
      <xdr:col>5</xdr:col>
      <xdr:colOff>409575</xdr:colOff>
      <xdr:row>78</xdr:row>
      <xdr:rowOff>19507</xdr:rowOff>
    </xdr:to>
    <xdr:sp macro="" textlink="">
      <xdr:nvSpPr>
        <xdr:cNvPr id="180" name="フローチャート : 判断 179"/>
        <xdr:cNvSpPr/>
      </xdr:nvSpPr>
      <xdr:spPr>
        <a:xfrm>
          <a:off x="3746500" y="1329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36034</xdr:rowOff>
    </xdr:from>
    <xdr:ext cx="469744" cy="259045"/>
    <xdr:sp macro="" textlink="">
      <xdr:nvSpPr>
        <xdr:cNvPr id="181" name="テキスト ボックス 180"/>
        <xdr:cNvSpPr txBox="1"/>
      </xdr:nvSpPr>
      <xdr:spPr>
        <a:xfrm>
          <a:off x="3562427" y="1306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63531</xdr:rowOff>
    </xdr:from>
    <xdr:to>
      <xdr:col>4</xdr:col>
      <xdr:colOff>155575</xdr:colOff>
      <xdr:row>78</xdr:row>
      <xdr:rowOff>79761</xdr:rowOff>
    </xdr:to>
    <xdr:cxnSp macro="">
      <xdr:nvCxnSpPr>
        <xdr:cNvPr id="182" name="直線コネクタ 181"/>
        <xdr:cNvCxnSpPr/>
      </xdr:nvCxnSpPr>
      <xdr:spPr>
        <a:xfrm flipV="1">
          <a:off x="2019300" y="13436631"/>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99599</xdr:rowOff>
    </xdr:from>
    <xdr:to>
      <xdr:col>4</xdr:col>
      <xdr:colOff>206375</xdr:colOff>
      <xdr:row>78</xdr:row>
      <xdr:rowOff>29749</xdr:rowOff>
    </xdr:to>
    <xdr:sp macro="" textlink="">
      <xdr:nvSpPr>
        <xdr:cNvPr id="183" name="フローチャート : 判断 182"/>
        <xdr:cNvSpPr/>
      </xdr:nvSpPr>
      <xdr:spPr>
        <a:xfrm>
          <a:off x="2857500" y="1330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46276</xdr:rowOff>
    </xdr:from>
    <xdr:ext cx="469744" cy="259045"/>
    <xdr:sp macro="" textlink="">
      <xdr:nvSpPr>
        <xdr:cNvPr id="184" name="テキスト ボックス 183"/>
        <xdr:cNvSpPr txBox="1"/>
      </xdr:nvSpPr>
      <xdr:spPr>
        <a:xfrm>
          <a:off x="2673427" y="1307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39939</xdr:rowOff>
    </xdr:from>
    <xdr:to>
      <xdr:col>2</xdr:col>
      <xdr:colOff>638175</xdr:colOff>
      <xdr:row>78</xdr:row>
      <xdr:rowOff>79761</xdr:rowOff>
    </xdr:to>
    <xdr:cxnSp macro="">
      <xdr:nvCxnSpPr>
        <xdr:cNvPr id="185" name="直線コネクタ 184"/>
        <xdr:cNvCxnSpPr/>
      </xdr:nvCxnSpPr>
      <xdr:spPr>
        <a:xfrm>
          <a:off x="1130300" y="13413039"/>
          <a:ext cx="889000" cy="3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93518</xdr:rowOff>
    </xdr:from>
    <xdr:to>
      <xdr:col>3</xdr:col>
      <xdr:colOff>3175</xdr:colOff>
      <xdr:row>78</xdr:row>
      <xdr:rowOff>23668</xdr:rowOff>
    </xdr:to>
    <xdr:sp macro="" textlink="">
      <xdr:nvSpPr>
        <xdr:cNvPr id="186" name="フローチャート : 判断 185"/>
        <xdr:cNvSpPr/>
      </xdr:nvSpPr>
      <xdr:spPr>
        <a:xfrm>
          <a:off x="1968500" y="1329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40195</xdr:rowOff>
    </xdr:from>
    <xdr:ext cx="469744" cy="259045"/>
    <xdr:sp macro="" textlink="">
      <xdr:nvSpPr>
        <xdr:cNvPr id="187" name="テキスト ボックス 186"/>
        <xdr:cNvSpPr txBox="1"/>
      </xdr:nvSpPr>
      <xdr:spPr>
        <a:xfrm>
          <a:off x="1784427" y="1307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102981</xdr:rowOff>
    </xdr:from>
    <xdr:to>
      <xdr:col>1</xdr:col>
      <xdr:colOff>485775</xdr:colOff>
      <xdr:row>78</xdr:row>
      <xdr:rowOff>33131</xdr:rowOff>
    </xdr:to>
    <xdr:sp macro="" textlink="">
      <xdr:nvSpPr>
        <xdr:cNvPr id="188" name="フローチャート : 判断 187"/>
        <xdr:cNvSpPr/>
      </xdr:nvSpPr>
      <xdr:spPr>
        <a:xfrm>
          <a:off x="1079500" y="1330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49658</xdr:rowOff>
    </xdr:from>
    <xdr:ext cx="469744" cy="259045"/>
    <xdr:sp macro="" textlink="">
      <xdr:nvSpPr>
        <xdr:cNvPr id="189" name="テキスト ボックス 188"/>
        <xdr:cNvSpPr txBox="1"/>
      </xdr:nvSpPr>
      <xdr:spPr>
        <a:xfrm>
          <a:off x="895427" y="1307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168041</xdr:rowOff>
    </xdr:from>
    <xdr:to>
      <xdr:col>6</xdr:col>
      <xdr:colOff>561975</xdr:colOff>
      <xdr:row>78</xdr:row>
      <xdr:rowOff>98191</xdr:rowOff>
    </xdr:to>
    <xdr:sp macro="" textlink="">
      <xdr:nvSpPr>
        <xdr:cNvPr id="195" name="円/楕円 194"/>
        <xdr:cNvSpPr/>
      </xdr:nvSpPr>
      <xdr:spPr>
        <a:xfrm>
          <a:off x="4584700" y="1336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82968</xdr:rowOff>
    </xdr:from>
    <xdr:ext cx="469744" cy="259045"/>
    <xdr:sp macro="" textlink="">
      <xdr:nvSpPr>
        <xdr:cNvPr id="196" name="維持補修費該当値テキスト"/>
        <xdr:cNvSpPr txBox="1"/>
      </xdr:nvSpPr>
      <xdr:spPr>
        <a:xfrm>
          <a:off x="4686300" y="1328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17760</xdr:rowOff>
    </xdr:from>
    <xdr:to>
      <xdr:col>5</xdr:col>
      <xdr:colOff>409575</xdr:colOff>
      <xdr:row>78</xdr:row>
      <xdr:rowOff>119360</xdr:rowOff>
    </xdr:to>
    <xdr:sp macro="" textlink="">
      <xdr:nvSpPr>
        <xdr:cNvPr id="197" name="円/楕円 196"/>
        <xdr:cNvSpPr/>
      </xdr:nvSpPr>
      <xdr:spPr>
        <a:xfrm>
          <a:off x="3746500" y="1339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110487</xdr:rowOff>
    </xdr:from>
    <xdr:ext cx="469744" cy="259045"/>
    <xdr:sp macro="" textlink="">
      <xdr:nvSpPr>
        <xdr:cNvPr id="198" name="テキスト ボックス 197"/>
        <xdr:cNvSpPr txBox="1"/>
      </xdr:nvSpPr>
      <xdr:spPr>
        <a:xfrm>
          <a:off x="3562427" y="1348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12731</xdr:rowOff>
    </xdr:from>
    <xdr:to>
      <xdr:col>4</xdr:col>
      <xdr:colOff>206375</xdr:colOff>
      <xdr:row>78</xdr:row>
      <xdr:rowOff>114331</xdr:rowOff>
    </xdr:to>
    <xdr:sp macro="" textlink="">
      <xdr:nvSpPr>
        <xdr:cNvPr id="199" name="円/楕円 198"/>
        <xdr:cNvSpPr/>
      </xdr:nvSpPr>
      <xdr:spPr>
        <a:xfrm>
          <a:off x="2857500" y="1338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105458</xdr:rowOff>
    </xdr:from>
    <xdr:ext cx="469744" cy="259045"/>
    <xdr:sp macro="" textlink="">
      <xdr:nvSpPr>
        <xdr:cNvPr id="200" name="テキスト ボックス 199"/>
        <xdr:cNvSpPr txBox="1"/>
      </xdr:nvSpPr>
      <xdr:spPr>
        <a:xfrm>
          <a:off x="2673427" y="134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28961</xdr:rowOff>
    </xdr:from>
    <xdr:to>
      <xdr:col>3</xdr:col>
      <xdr:colOff>3175</xdr:colOff>
      <xdr:row>78</xdr:row>
      <xdr:rowOff>130561</xdr:rowOff>
    </xdr:to>
    <xdr:sp macro="" textlink="">
      <xdr:nvSpPr>
        <xdr:cNvPr id="201" name="円/楕円 200"/>
        <xdr:cNvSpPr/>
      </xdr:nvSpPr>
      <xdr:spPr>
        <a:xfrm>
          <a:off x="1968500" y="1340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121688</xdr:rowOff>
    </xdr:from>
    <xdr:ext cx="469744" cy="259045"/>
    <xdr:sp macro="" textlink="">
      <xdr:nvSpPr>
        <xdr:cNvPr id="202" name="テキスト ボックス 201"/>
        <xdr:cNvSpPr txBox="1"/>
      </xdr:nvSpPr>
      <xdr:spPr>
        <a:xfrm>
          <a:off x="1784427" y="1349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160589</xdr:rowOff>
    </xdr:from>
    <xdr:to>
      <xdr:col>1</xdr:col>
      <xdr:colOff>485775</xdr:colOff>
      <xdr:row>78</xdr:row>
      <xdr:rowOff>90739</xdr:rowOff>
    </xdr:to>
    <xdr:sp macro="" textlink="">
      <xdr:nvSpPr>
        <xdr:cNvPr id="203" name="円/楕円 202"/>
        <xdr:cNvSpPr/>
      </xdr:nvSpPr>
      <xdr:spPr>
        <a:xfrm>
          <a:off x="1079500" y="1336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81866</xdr:rowOff>
    </xdr:from>
    <xdr:ext cx="469744" cy="259045"/>
    <xdr:sp macro="" textlink="">
      <xdr:nvSpPr>
        <xdr:cNvPr id="204" name="テキスト ボックス 203"/>
        <xdr:cNvSpPr txBox="1"/>
      </xdr:nvSpPr>
      <xdr:spPr>
        <a:xfrm>
          <a:off x="895427" y="1345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36697</xdr:rowOff>
    </xdr:from>
    <xdr:to>
      <xdr:col>6</xdr:col>
      <xdr:colOff>510540</xdr:colOff>
      <xdr:row>98</xdr:row>
      <xdr:rowOff>84550</xdr:rowOff>
    </xdr:to>
    <xdr:cxnSp macro="">
      <xdr:nvCxnSpPr>
        <xdr:cNvPr id="229" name="直線コネクタ 228"/>
        <xdr:cNvCxnSpPr/>
      </xdr:nvCxnSpPr>
      <xdr:spPr>
        <a:xfrm flipV="1">
          <a:off x="4633595" y="15467197"/>
          <a:ext cx="1270" cy="1419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88377</xdr:rowOff>
    </xdr:from>
    <xdr:ext cx="534377" cy="259045"/>
    <xdr:sp macro="" textlink="">
      <xdr:nvSpPr>
        <xdr:cNvPr id="230" name="扶助費最小値テキスト"/>
        <xdr:cNvSpPr txBox="1"/>
      </xdr:nvSpPr>
      <xdr:spPr>
        <a:xfrm>
          <a:off x="4686300" y="168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26,895</a:t>
          </a:r>
          <a:endParaRPr kumimoji="1" lang="ja-JP" altLang="en-US" sz="1000" b="1">
            <a:latin typeface="ＭＳ Ｐゴシック"/>
          </a:endParaRPr>
        </a:p>
      </xdr:txBody>
    </xdr:sp>
    <xdr:clientData/>
  </xdr:oneCellAnchor>
  <xdr:twoCellAnchor>
    <xdr:from>
      <xdr:col>6</xdr:col>
      <xdr:colOff>422275</xdr:colOff>
      <xdr:row>98</xdr:row>
      <xdr:rowOff>84550</xdr:rowOff>
    </xdr:from>
    <xdr:to>
      <xdr:col>6</xdr:col>
      <xdr:colOff>600075</xdr:colOff>
      <xdr:row>98</xdr:row>
      <xdr:rowOff>84550</xdr:rowOff>
    </xdr:to>
    <xdr:cxnSp macro="">
      <xdr:nvCxnSpPr>
        <xdr:cNvPr id="231" name="直線コネクタ 230"/>
        <xdr:cNvCxnSpPr/>
      </xdr:nvCxnSpPr>
      <xdr:spPr>
        <a:xfrm>
          <a:off x="4546600" y="1688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154824</xdr:rowOff>
    </xdr:from>
    <xdr:ext cx="599010" cy="259045"/>
    <xdr:sp macro="" textlink="">
      <xdr:nvSpPr>
        <xdr:cNvPr id="232" name="扶助費最大値テキスト"/>
        <xdr:cNvSpPr txBox="1"/>
      </xdr:nvSpPr>
      <xdr:spPr>
        <a:xfrm>
          <a:off x="4686300" y="1524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101,407</a:t>
          </a:r>
          <a:endParaRPr kumimoji="1" lang="ja-JP" altLang="en-US" sz="1000" b="1">
            <a:latin typeface="ＭＳ Ｐゴシック"/>
          </a:endParaRPr>
        </a:p>
      </xdr:txBody>
    </xdr:sp>
    <xdr:clientData/>
  </xdr:oneCellAnchor>
  <xdr:twoCellAnchor>
    <xdr:from>
      <xdr:col>6</xdr:col>
      <xdr:colOff>422275</xdr:colOff>
      <xdr:row>90</xdr:row>
      <xdr:rowOff>36697</xdr:rowOff>
    </xdr:from>
    <xdr:to>
      <xdr:col>6</xdr:col>
      <xdr:colOff>600075</xdr:colOff>
      <xdr:row>90</xdr:row>
      <xdr:rowOff>36697</xdr:rowOff>
    </xdr:to>
    <xdr:cxnSp macro="">
      <xdr:nvCxnSpPr>
        <xdr:cNvPr id="233" name="直線コネクタ 232"/>
        <xdr:cNvCxnSpPr/>
      </xdr:nvCxnSpPr>
      <xdr:spPr>
        <a:xfrm>
          <a:off x="4546600" y="1546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73386</xdr:rowOff>
    </xdr:from>
    <xdr:to>
      <xdr:col>6</xdr:col>
      <xdr:colOff>511175</xdr:colOff>
      <xdr:row>95</xdr:row>
      <xdr:rowOff>161855</xdr:rowOff>
    </xdr:to>
    <xdr:cxnSp macro="">
      <xdr:nvCxnSpPr>
        <xdr:cNvPr id="234" name="直線コネクタ 233"/>
        <xdr:cNvCxnSpPr/>
      </xdr:nvCxnSpPr>
      <xdr:spPr>
        <a:xfrm flipV="1">
          <a:off x="3797300" y="16361136"/>
          <a:ext cx="838200" cy="8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123950</xdr:rowOff>
    </xdr:from>
    <xdr:ext cx="534377" cy="259045"/>
    <xdr:sp macro="" textlink="">
      <xdr:nvSpPr>
        <xdr:cNvPr id="235" name="扶助費平均値テキスト"/>
        <xdr:cNvSpPr txBox="1"/>
      </xdr:nvSpPr>
      <xdr:spPr>
        <a:xfrm>
          <a:off x="4686300" y="16068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101073</xdr:rowOff>
    </xdr:from>
    <xdr:to>
      <xdr:col>6</xdr:col>
      <xdr:colOff>561975</xdr:colOff>
      <xdr:row>95</xdr:row>
      <xdr:rowOff>31223</xdr:rowOff>
    </xdr:to>
    <xdr:sp macro="" textlink="">
      <xdr:nvSpPr>
        <xdr:cNvPr id="236" name="フローチャート : 判断 235"/>
        <xdr:cNvSpPr/>
      </xdr:nvSpPr>
      <xdr:spPr>
        <a:xfrm>
          <a:off x="4584700" y="1621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161855</xdr:rowOff>
    </xdr:from>
    <xdr:to>
      <xdr:col>5</xdr:col>
      <xdr:colOff>358775</xdr:colOff>
      <xdr:row>96</xdr:row>
      <xdr:rowOff>71368</xdr:rowOff>
    </xdr:to>
    <xdr:cxnSp macro="">
      <xdr:nvCxnSpPr>
        <xdr:cNvPr id="237" name="直線コネクタ 236"/>
        <xdr:cNvCxnSpPr/>
      </xdr:nvCxnSpPr>
      <xdr:spPr>
        <a:xfrm flipV="1">
          <a:off x="2908300" y="16449605"/>
          <a:ext cx="889000" cy="8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156471</xdr:rowOff>
    </xdr:from>
    <xdr:to>
      <xdr:col>5</xdr:col>
      <xdr:colOff>409575</xdr:colOff>
      <xdr:row>95</xdr:row>
      <xdr:rowOff>86621</xdr:rowOff>
    </xdr:to>
    <xdr:sp macro="" textlink="">
      <xdr:nvSpPr>
        <xdr:cNvPr id="238" name="フローチャート : 判断 237"/>
        <xdr:cNvSpPr/>
      </xdr:nvSpPr>
      <xdr:spPr>
        <a:xfrm>
          <a:off x="3746500" y="162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103148</xdr:rowOff>
    </xdr:from>
    <xdr:ext cx="534377" cy="259045"/>
    <xdr:sp macro="" textlink="">
      <xdr:nvSpPr>
        <xdr:cNvPr id="239" name="テキスト ボックス 238"/>
        <xdr:cNvSpPr txBox="1"/>
      </xdr:nvSpPr>
      <xdr:spPr>
        <a:xfrm>
          <a:off x="3530111" y="1604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68168</xdr:rowOff>
    </xdr:from>
    <xdr:to>
      <xdr:col>4</xdr:col>
      <xdr:colOff>155575</xdr:colOff>
      <xdr:row>96</xdr:row>
      <xdr:rowOff>71368</xdr:rowOff>
    </xdr:to>
    <xdr:cxnSp macro="">
      <xdr:nvCxnSpPr>
        <xdr:cNvPr id="240" name="直線コネクタ 239"/>
        <xdr:cNvCxnSpPr/>
      </xdr:nvCxnSpPr>
      <xdr:spPr>
        <a:xfrm>
          <a:off x="2019300" y="16527368"/>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92672</xdr:rowOff>
    </xdr:from>
    <xdr:to>
      <xdr:col>4</xdr:col>
      <xdr:colOff>206375</xdr:colOff>
      <xdr:row>96</xdr:row>
      <xdr:rowOff>22822</xdr:rowOff>
    </xdr:to>
    <xdr:sp macro="" textlink="">
      <xdr:nvSpPr>
        <xdr:cNvPr id="241" name="フローチャート : 判断 240"/>
        <xdr:cNvSpPr/>
      </xdr:nvSpPr>
      <xdr:spPr>
        <a:xfrm>
          <a:off x="2857500" y="163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39349</xdr:rowOff>
    </xdr:from>
    <xdr:ext cx="534377" cy="259045"/>
    <xdr:sp macro="" textlink="">
      <xdr:nvSpPr>
        <xdr:cNvPr id="242" name="テキスト ボックス 241"/>
        <xdr:cNvSpPr txBox="1"/>
      </xdr:nvSpPr>
      <xdr:spPr>
        <a:xfrm>
          <a:off x="2641111" y="1615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49022</xdr:rowOff>
    </xdr:from>
    <xdr:to>
      <xdr:col>2</xdr:col>
      <xdr:colOff>638175</xdr:colOff>
      <xdr:row>96</xdr:row>
      <xdr:rowOff>68168</xdr:rowOff>
    </xdr:to>
    <xdr:cxnSp macro="">
      <xdr:nvCxnSpPr>
        <xdr:cNvPr id="243" name="直線コネクタ 242"/>
        <xdr:cNvCxnSpPr/>
      </xdr:nvCxnSpPr>
      <xdr:spPr>
        <a:xfrm>
          <a:off x="1130300" y="16508222"/>
          <a:ext cx="889000" cy="1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107435</xdr:rowOff>
    </xdr:from>
    <xdr:to>
      <xdr:col>3</xdr:col>
      <xdr:colOff>3175</xdr:colOff>
      <xdr:row>96</xdr:row>
      <xdr:rowOff>37585</xdr:rowOff>
    </xdr:to>
    <xdr:sp macro="" textlink="">
      <xdr:nvSpPr>
        <xdr:cNvPr id="244" name="フローチャート : 判断 243"/>
        <xdr:cNvSpPr/>
      </xdr:nvSpPr>
      <xdr:spPr>
        <a:xfrm>
          <a:off x="1968500" y="1639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54112</xdr:rowOff>
    </xdr:from>
    <xdr:ext cx="534377" cy="259045"/>
    <xdr:sp macro="" textlink="">
      <xdr:nvSpPr>
        <xdr:cNvPr id="245" name="テキスト ボックス 244"/>
        <xdr:cNvSpPr txBox="1"/>
      </xdr:nvSpPr>
      <xdr:spPr>
        <a:xfrm>
          <a:off x="1752111" y="1617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116923</xdr:rowOff>
    </xdr:from>
    <xdr:to>
      <xdr:col>1</xdr:col>
      <xdr:colOff>485775</xdr:colOff>
      <xdr:row>96</xdr:row>
      <xdr:rowOff>47073</xdr:rowOff>
    </xdr:to>
    <xdr:sp macro="" textlink="">
      <xdr:nvSpPr>
        <xdr:cNvPr id="246" name="フローチャート : 判断 245"/>
        <xdr:cNvSpPr/>
      </xdr:nvSpPr>
      <xdr:spPr>
        <a:xfrm>
          <a:off x="1079500" y="1640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63600</xdr:rowOff>
    </xdr:from>
    <xdr:ext cx="534377" cy="259045"/>
    <xdr:sp macro="" textlink="">
      <xdr:nvSpPr>
        <xdr:cNvPr id="247" name="テキスト ボックス 246"/>
        <xdr:cNvSpPr txBox="1"/>
      </xdr:nvSpPr>
      <xdr:spPr>
        <a:xfrm>
          <a:off x="863111" y="1617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22586</xdr:rowOff>
    </xdr:from>
    <xdr:to>
      <xdr:col>6</xdr:col>
      <xdr:colOff>561975</xdr:colOff>
      <xdr:row>95</xdr:row>
      <xdr:rowOff>124186</xdr:rowOff>
    </xdr:to>
    <xdr:sp macro="" textlink="">
      <xdr:nvSpPr>
        <xdr:cNvPr id="253" name="円/楕円 252"/>
        <xdr:cNvSpPr/>
      </xdr:nvSpPr>
      <xdr:spPr>
        <a:xfrm>
          <a:off x="4584700" y="1631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1013</xdr:rowOff>
    </xdr:from>
    <xdr:ext cx="534377" cy="259045"/>
    <xdr:sp macro="" textlink="">
      <xdr:nvSpPr>
        <xdr:cNvPr id="254" name="扶助費該当値テキスト"/>
        <xdr:cNvSpPr txBox="1"/>
      </xdr:nvSpPr>
      <xdr:spPr>
        <a:xfrm>
          <a:off x="4686300" y="1628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54,481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111055</xdr:rowOff>
    </xdr:from>
    <xdr:to>
      <xdr:col>5</xdr:col>
      <xdr:colOff>409575</xdr:colOff>
      <xdr:row>96</xdr:row>
      <xdr:rowOff>41205</xdr:rowOff>
    </xdr:to>
    <xdr:sp macro="" textlink="">
      <xdr:nvSpPr>
        <xdr:cNvPr id="255" name="円/楕円 254"/>
        <xdr:cNvSpPr/>
      </xdr:nvSpPr>
      <xdr:spPr>
        <a:xfrm>
          <a:off x="3746500" y="1639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32332</xdr:rowOff>
    </xdr:from>
    <xdr:ext cx="534377" cy="259045"/>
    <xdr:sp macro="" textlink="">
      <xdr:nvSpPr>
        <xdr:cNvPr id="256" name="テキスト ボックス 255"/>
        <xdr:cNvSpPr txBox="1"/>
      </xdr:nvSpPr>
      <xdr:spPr>
        <a:xfrm>
          <a:off x="3530111" y="1649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49,837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20568</xdr:rowOff>
    </xdr:from>
    <xdr:to>
      <xdr:col>4</xdr:col>
      <xdr:colOff>206375</xdr:colOff>
      <xdr:row>96</xdr:row>
      <xdr:rowOff>122168</xdr:rowOff>
    </xdr:to>
    <xdr:sp macro="" textlink="">
      <xdr:nvSpPr>
        <xdr:cNvPr id="257" name="円/楕円 256"/>
        <xdr:cNvSpPr/>
      </xdr:nvSpPr>
      <xdr:spPr>
        <a:xfrm>
          <a:off x="2857500" y="164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113295</xdr:rowOff>
    </xdr:from>
    <xdr:ext cx="534377" cy="259045"/>
    <xdr:sp macro="" textlink="">
      <xdr:nvSpPr>
        <xdr:cNvPr id="258" name="テキスト ボックス 257"/>
        <xdr:cNvSpPr txBox="1"/>
      </xdr:nvSpPr>
      <xdr:spPr>
        <a:xfrm>
          <a:off x="2641111" y="1657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45,587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17368</xdr:rowOff>
    </xdr:from>
    <xdr:to>
      <xdr:col>3</xdr:col>
      <xdr:colOff>3175</xdr:colOff>
      <xdr:row>96</xdr:row>
      <xdr:rowOff>118968</xdr:rowOff>
    </xdr:to>
    <xdr:sp macro="" textlink="">
      <xdr:nvSpPr>
        <xdr:cNvPr id="259" name="円/楕円 258"/>
        <xdr:cNvSpPr/>
      </xdr:nvSpPr>
      <xdr:spPr>
        <a:xfrm>
          <a:off x="1968500" y="164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110095</xdr:rowOff>
    </xdr:from>
    <xdr:ext cx="534377" cy="259045"/>
    <xdr:sp macro="" textlink="">
      <xdr:nvSpPr>
        <xdr:cNvPr id="260" name="テキスト ボックス 259"/>
        <xdr:cNvSpPr txBox="1"/>
      </xdr:nvSpPr>
      <xdr:spPr>
        <a:xfrm>
          <a:off x="1752111" y="1656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45,755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169672</xdr:rowOff>
    </xdr:from>
    <xdr:to>
      <xdr:col>1</xdr:col>
      <xdr:colOff>485775</xdr:colOff>
      <xdr:row>96</xdr:row>
      <xdr:rowOff>99822</xdr:rowOff>
    </xdr:to>
    <xdr:sp macro="" textlink="">
      <xdr:nvSpPr>
        <xdr:cNvPr id="261" name="円/楕円 260"/>
        <xdr:cNvSpPr/>
      </xdr:nvSpPr>
      <xdr:spPr>
        <a:xfrm>
          <a:off x="1079500" y="1645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90949</xdr:rowOff>
    </xdr:from>
    <xdr:ext cx="534377" cy="259045"/>
    <xdr:sp macro="" textlink="">
      <xdr:nvSpPr>
        <xdr:cNvPr id="262" name="テキスト ボックス 261"/>
        <xdr:cNvSpPr txBox="1"/>
      </xdr:nvSpPr>
      <xdr:spPr>
        <a:xfrm>
          <a:off x="863111" y="1655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46,760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3" name="直線コネクタ 272"/>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4" name="テキスト ボックス 273"/>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5" name="直線コネクタ 274"/>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6" name="テキスト ボックス 275"/>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7" name="直線コネクタ 276"/>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78" name="テキスト ボックス 277"/>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1" name="直線コネクタ 280"/>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2" name="テキスト ボックス 281"/>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5" name="直線コネクタ 284"/>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6" name="テキスト ボックス 285"/>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139281</xdr:rowOff>
    </xdr:from>
    <xdr:to>
      <xdr:col>15</xdr:col>
      <xdr:colOff>180340</xdr:colOff>
      <xdr:row>39</xdr:row>
      <xdr:rowOff>12636</xdr:rowOff>
    </xdr:to>
    <xdr:cxnSp macro="">
      <xdr:nvCxnSpPr>
        <xdr:cNvPr id="290" name="直線コネクタ 289"/>
        <xdr:cNvCxnSpPr/>
      </xdr:nvCxnSpPr>
      <xdr:spPr>
        <a:xfrm flipV="1">
          <a:off x="10475595" y="5282781"/>
          <a:ext cx="1270" cy="1416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16463</xdr:rowOff>
    </xdr:from>
    <xdr:ext cx="534377" cy="259045"/>
    <xdr:sp macro="" textlink="">
      <xdr:nvSpPr>
        <xdr:cNvPr id="291" name="補助費等最小値テキスト"/>
        <xdr:cNvSpPr txBox="1"/>
      </xdr:nvSpPr>
      <xdr:spPr>
        <a:xfrm>
          <a:off x="10528300" y="670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13,340</a:t>
          </a:r>
          <a:endParaRPr kumimoji="1" lang="ja-JP" altLang="en-US" sz="1000" b="1">
            <a:latin typeface="ＭＳ Ｐゴシック"/>
          </a:endParaRPr>
        </a:p>
      </xdr:txBody>
    </xdr:sp>
    <xdr:clientData/>
  </xdr:oneCellAnchor>
  <xdr:twoCellAnchor>
    <xdr:from>
      <xdr:col>15</xdr:col>
      <xdr:colOff>92075</xdr:colOff>
      <xdr:row>39</xdr:row>
      <xdr:rowOff>12636</xdr:rowOff>
    </xdr:from>
    <xdr:to>
      <xdr:col>15</xdr:col>
      <xdr:colOff>269875</xdr:colOff>
      <xdr:row>39</xdr:row>
      <xdr:rowOff>12636</xdr:rowOff>
    </xdr:to>
    <xdr:cxnSp macro="">
      <xdr:nvCxnSpPr>
        <xdr:cNvPr id="292" name="直線コネクタ 291"/>
        <xdr:cNvCxnSpPr/>
      </xdr:nvCxnSpPr>
      <xdr:spPr>
        <a:xfrm>
          <a:off x="10388600" y="669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85958</xdr:rowOff>
    </xdr:from>
    <xdr:ext cx="599010" cy="259045"/>
    <xdr:sp macro="" textlink="">
      <xdr:nvSpPr>
        <xdr:cNvPr id="293" name="補助費等最大値テキスト"/>
        <xdr:cNvSpPr txBox="1"/>
      </xdr:nvSpPr>
      <xdr:spPr>
        <a:xfrm>
          <a:off x="10528300" y="505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162,044</a:t>
          </a:r>
          <a:endParaRPr kumimoji="1" lang="ja-JP" altLang="en-US" sz="1000" b="1">
            <a:latin typeface="ＭＳ Ｐゴシック"/>
          </a:endParaRPr>
        </a:p>
      </xdr:txBody>
    </xdr:sp>
    <xdr:clientData/>
  </xdr:oneCellAnchor>
  <xdr:twoCellAnchor>
    <xdr:from>
      <xdr:col>15</xdr:col>
      <xdr:colOff>92075</xdr:colOff>
      <xdr:row>30</xdr:row>
      <xdr:rowOff>139281</xdr:rowOff>
    </xdr:from>
    <xdr:to>
      <xdr:col>15</xdr:col>
      <xdr:colOff>269875</xdr:colOff>
      <xdr:row>30</xdr:row>
      <xdr:rowOff>139281</xdr:rowOff>
    </xdr:to>
    <xdr:cxnSp macro="">
      <xdr:nvCxnSpPr>
        <xdr:cNvPr id="294" name="直線コネクタ 293"/>
        <xdr:cNvCxnSpPr/>
      </xdr:nvCxnSpPr>
      <xdr:spPr>
        <a:xfrm>
          <a:off x="10388600" y="528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11693</xdr:rowOff>
    </xdr:from>
    <xdr:to>
      <xdr:col>15</xdr:col>
      <xdr:colOff>180975</xdr:colOff>
      <xdr:row>37</xdr:row>
      <xdr:rowOff>16589</xdr:rowOff>
    </xdr:to>
    <xdr:cxnSp macro="">
      <xdr:nvCxnSpPr>
        <xdr:cNvPr id="295" name="直線コネクタ 294"/>
        <xdr:cNvCxnSpPr/>
      </xdr:nvCxnSpPr>
      <xdr:spPr>
        <a:xfrm>
          <a:off x="9639300" y="6355343"/>
          <a:ext cx="838200" cy="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47150</xdr:rowOff>
    </xdr:from>
    <xdr:ext cx="534377" cy="259045"/>
    <xdr:sp macro="" textlink="">
      <xdr:nvSpPr>
        <xdr:cNvPr id="296" name="補助費等平均値テキスト"/>
        <xdr:cNvSpPr txBox="1"/>
      </xdr:nvSpPr>
      <xdr:spPr>
        <a:xfrm>
          <a:off x="10528300" y="6047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24273</xdr:rowOff>
    </xdr:from>
    <xdr:to>
      <xdr:col>15</xdr:col>
      <xdr:colOff>231775</xdr:colOff>
      <xdr:row>36</xdr:row>
      <xdr:rowOff>125873</xdr:rowOff>
    </xdr:to>
    <xdr:sp macro="" textlink="">
      <xdr:nvSpPr>
        <xdr:cNvPr id="297" name="フローチャート : 判断 296"/>
        <xdr:cNvSpPr/>
      </xdr:nvSpPr>
      <xdr:spPr>
        <a:xfrm>
          <a:off x="10426700" y="61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11693</xdr:rowOff>
    </xdr:from>
    <xdr:to>
      <xdr:col>14</xdr:col>
      <xdr:colOff>28575</xdr:colOff>
      <xdr:row>37</xdr:row>
      <xdr:rowOff>42021</xdr:rowOff>
    </xdr:to>
    <xdr:cxnSp macro="">
      <xdr:nvCxnSpPr>
        <xdr:cNvPr id="298" name="直線コネクタ 297"/>
        <xdr:cNvCxnSpPr/>
      </xdr:nvCxnSpPr>
      <xdr:spPr>
        <a:xfrm flipV="1">
          <a:off x="8750300" y="6355343"/>
          <a:ext cx="889000" cy="3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48466</xdr:rowOff>
    </xdr:from>
    <xdr:to>
      <xdr:col>14</xdr:col>
      <xdr:colOff>79375</xdr:colOff>
      <xdr:row>37</xdr:row>
      <xdr:rowOff>150066</xdr:rowOff>
    </xdr:to>
    <xdr:sp macro="" textlink="">
      <xdr:nvSpPr>
        <xdr:cNvPr id="299" name="フローチャート : 判断 298"/>
        <xdr:cNvSpPr/>
      </xdr:nvSpPr>
      <xdr:spPr>
        <a:xfrm>
          <a:off x="9588500" y="639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141193</xdr:rowOff>
    </xdr:from>
    <xdr:ext cx="534377" cy="259045"/>
    <xdr:sp macro="" textlink="">
      <xdr:nvSpPr>
        <xdr:cNvPr id="300" name="テキスト ボックス 299"/>
        <xdr:cNvSpPr txBox="1"/>
      </xdr:nvSpPr>
      <xdr:spPr>
        <a:xfrm>
          <a:off x="9372111" y="648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57271</xdr:rowOff>
    </xdr:from>
    <xdr:to>
      <xdr:col>12</xdr:col>
      <xdr:colOff>511175</xdr:colOff>
      <xdr:row>37</xdr:row>
      <xdr:rowOff>42021</xdr:rowOff>
    </xdr:to>
    <xdr:cxnSp macro="">
      <xdr:nvCxnSpPr>
        <xdr:cNvPr id="301" name="直線コネクタ 300"/>
        <xdr:cNvCxnSpPr/>
      </xdr:nvCxnSpPr>
      <xdr:spPr>
        <a:xfrm>
          <a:off x="7861300" y="6229471"/>
          <a:ext cx="889000" cy="15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16196</xdr:rowOff>
    </xdr:from>
    <xdr:to>
      <xdr:col>12</xdr:col>
      <xdr:colOff>561975</xdr:colOff>
      <xdr:row>37</xdr:row>
      <xdr:rowOff>117796</xdr:rowOff>
    </xdr:to>
    <xdr:sp macro="" textlink="">
      <xdr:nvSpPr>
        <xdr:cNvPr id="302" name="フローチャート : 判断 301"/>
        <xdr:cNvSpPr/>
      </xdr:nvSpPr>
      <xdr:spPr>
        <a:xfrm>
          <a:off x="8699500" y="635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108923</xdr:rowOff>
    </xdr:from>
    <xdr:ext cx="534377" cy="259045"/>
    <xdr:sp macro="" textlink="">
      <xdr:nvSpPr>
        <xdr:cNvPr id="303" name="テキスト ボックス 302"/>
        <xdr:cNvSpPr txBox="1"/>
      </xdr:nvSpPr>
      <xdr:spPr>
        <a:xfrm>
          <a:off x="8483111" y="645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47193</xdr:rowOff>
    </xdr:from>
    <xdr:to>
      <xdr:col>11</xdr:col>
      <xdr:colOff>307975</xdr:colOff>
      <xdr:row>36</xdr:row>
      <xdr:rowOff>57271</xdr:rowOff>
    </xdr:to>
    <xdr:cxnSp macro="">
      <xdr:nvCxnSpPr>
        <xdr:cNvPr id="304" name="直線コネクタ 303"/>
        <xdr:cNvCxnSpPr/>
      </xdr:nvCxnSpPr>
      <xdr:spPr>
        <a:xfrm>
          <a:off x="6972300" y="6219393"/>
          <a:ext cx="889000" cy="1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42713</xdr:rowOff>
    </xdr:from>
    <xdr:to>
      <xdr:col>11</xdr:col>
      <xdr:colOff>358775</xdr:colOff>
      <xdr:row>37</xdr:row>
      <xdr:rowOff>144313</xdr:rowOff>
    </xdr:to>
    <xdr:sp macro="" textlink="">
      <xdr:nvSpPr>
        <xdr:cNvPr id="305" name="フローチャート : 判断 304"/>
        <xdr:cNvSpPr/>
      </xdr:nvSpPr>
      <xdr:spPr>
        <a:xfrm>
          <a:off x="7810500" y="638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135440</xdr:rowOff>
    </xdr:from>
    <xdr:ext cx="534377" cy="259045"/>
    <xdr:sp macro="" textlink="">
      <xdr:nvSpPr>
        <xdr:cNvPr id="306" name="テキスト ボックス 305"/>
        <xdr:cNvSpPr txBox="1"/>
      </xdr:nvSpPr>
      <xdr:spPr>
        <a:xfrm>
          <a:off x="7594111" y="647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43561</xdr:rowOff>
    </xdr:from>
    <xdr:to>
      <xdr:col>10</xdr:col>
      <xdr:colOff>155575</xdr:colOff>
      <xdr:row>37</xdr:row>
      <xdr:rowOff>145161</xdr:rowOff>
    </xdr:to>
    <xdr:sp macro="" textlink="">
      <xdr:nvSpPr>
        <xdr:cNvPr id="307" name="フローチャート : 判断 306"/>
        <xdr:cNvSpPr/>
      </xdr:nvSpPr>
      <xdr:spPr>
        <a:xfrm>
          <a:off x="69215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136288</xdr:rowOff>
    </xdr:from>
    <xdr:ext cx="534377" cy="259045"/>
    <xdr:sp macro="" textlink="">
      <xdr:nvSpPr>
        <xdr:cNvPr id="308" name="テキスト ボックス 307"/>
        <xdr:cNvSpPr txBox="1"/>
      </xdr:nvSpPr>
      <xdr:spPr>
        <a:xfrm>
          <a:off x="6705111" y="647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137239</xdr:rowOff>
    </xdr:from>
    <xdr:to>
      <xdr:col>15</xdr:col>
      <xdr:colOff>231775</xdr:colOff>
      <xdr:row>37</xdr:row>
      <xdr:rowOff>67389</xdr:rowOff>
    </xdr:to>
    <xdr:sp macro="" textlink="">
      <xdr:nvSpPr>
        <xdr:cNvPr id="314" name="円/楕円 313"/>
        <xdr:cNvSpPr/>
      </xdr:nvSpPr>
      <xdr:spPr>
        <a:xfrm>
          <a:off x="10426700" y="630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115666</xdr:rowOff>
    </xdr:from>
    <xdr:ext cx="534377" cy="259045"/>
    <xdr:sp macro="" textlink="">
      <xdr:nvSpPr>
        <xdr:cNvPr id="315" name="補助費等該当値テキスト"/>
        <xdr:cNvSpPr txBox="1"/>
      </xdr:nvSpPr>
      <xdr:spPr>
        <a:xfrm>
          <a:off x="10528300" y="628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48,925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132343</xdr:rowOff>
    </xdr:from>
    <xdr:to>
      <xdr:col>14</xdr:col>
      <xdr:colOff>79375</xdr:colOff>
      <xdr:row>37</xdr:row>
      <xdr:rowOff>62493</xdr:rowOff>
    </xdr:to>
    <xdr:sp macro="" textlink="">
      <xdr:nvSpPr>
        <xdr:cNvPr id="316" name="円/楕円 315"/>
        <xdr:cNvSpPr/>
      </xdr:nvSpPr>
      <xdr:spPr>
        <a:xfrm>
          <a:off x="9588500" y="63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79020</xdr:rowOff>
    </xdr:from>
    <xdr:ext cx="534377" cy="259045"/>
    <xdr:sp macro="" textlink="">
      <xdr:nvSpPr>
        <xdr:cNvPr id="317" name="テキスト ボックス 316"/>
        <xdr:cNvSpPr txBox="1"/>
      </xdr:nvSpPr>
      <xdr:spPr>
        <a:xfrm>
          <a:off x="9372111" y="607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49,439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162671</xdr:rowOff>
    </xdr:from>
    <xdr:to>
      <xdr:col>12</xdr:col>
      <xdr:colOff>561975</xdr:colOff>
      <xdr:row>37</xdr:row>
      <xdr:rowOff>92821</xdr:rowOff>
    </xdr:to>
    <xdr:sp macro="" textlink="">
      <xdr:nvSpPr>
        <xdr:cNvPr id="318" name="円/楕円 317"/>
        <xdr:cNvSpPr/>
      </xdr:nvSpPr>
      <xdr:spPr>
        <a:xfrm>
          <a:off x="8699500" y="633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109348</xdr:rowOff>
    </xdr:from>
    <xdr:ext cx="534377" cy="259045"/>
    <xdr:sp macro="" textlink="">
      <xdr:nvSpPr>
        <xdr:cNvPr id="319" name="テキスト ボックス 318"/>
        <xdr:cNvSpPr txBox="1"/>
      </xdr:nvSpPr>
      <xdr:spPr>
        <a:xfrm>
          <a:off x="8483111" y="611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46,255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6471</xdr:rowOff>
    </xdr:from>
    <xdr:to>
      <xdr:col>11</xdr:col>
      <xdr:colOff>358775</xdr:colOff>
      <xdr:row>36</xdr:row>
      <xdr:rowOff>108071</xdr:rowOff>
    </xdr:to>
    <xdr:sp macro="" textlink="">
      <xdr:nvSpPr>
        <xdr:cNvPr id="320" name="円/楕円 319"/>
        <xdr:cNvSpPr/>
      </xdr:nvSpPr>
      <xdr:spPr>
        <a:xfrm>
          <a:off x="7810500" y="617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124598</xdr:rowOff>
    </xdr:from>
    <xdr:ext cx="534377" cy="259045"/>
    <xdr:sp macro="" textlink="">
      <xdr:nvSpPr>
        <xdr:cNvPr id="321" name="テキスト ボックス 320"/>
        <xdr:cNvSpPr txBox="1"/>
      </xdr:nvSpPr>
      <xdr:spPr>
        <a:xfrm>
          <a:off x="7594111" y="595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62,654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167843</xdr:rowOff>
    </xdr:from>
    <xdr:to>
      <xdr:col>10</xdr:col>
      <xdr:colOff>155575</xdr:colOff>
      <xdr:row>36</xdr:row>
      <xdr:rowOff>97993</xdr:rowOff>
    </xdr:to>
    <xdr:sp macro="" textlink="">
      <xdr:nvSpPr>
        <xdr:cNvPr id="322" name="円/楕円 321"/>
        <xdr:cNvSpPr/>
      </xdr:nvSpPr>
      <xdr:spPr>
        <a:xfrm>
          <a:off x="6921500" y="61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114520</xdr:rowOff>
    </xdr:from>
    <xdr:ext cx="534377" cy="259045"/>
    <xdr:sp macro="" textlink="">
      <xdr:nvSpPr>
        <xdr:cNvPr id="323" name="テキスト ボックス 322"/>
        <xdr:cNvSpPr txBox="1"/>
      </xdr:nvSpPr>
      <xdr:spPr>
        <a:xfrm>
          <a:off x="6705111" y="594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63,712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61294</xdr:rowOff>
    </xdr:from>
    <xdr:to>
      <xdr:col>15</xdr:col>
      <xdr:colOff>180340</xdr:colOff>
      <xdr:row>59</xdr:row>
      <xdr:rowOff>5329</xdr:rowOff>
    </xdr:to>
    <xdr:cxnSp macro="">
      <xdr:nvCxnSpPr>
        <xdr:cNvPr id="347" name="直線コネクタ 346"/>
        <xdr:cNvCxnSpPr/>
      </xdr:nvCxnSpPr>
      <xdr:spPr>
        <a:xfrm flipV="1">
          <a:off x="10475595" y="8633794"/>
          <a:ext cx="1270" cy="1487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9156</xdr:rowOff>
    </xdr:from>
    <xdr:ext cx="534377" cy="259045"/>
    <xdr:sp macro="" textlink="">
      <xdr:nvSpPr>
        <xdr:cNvPr id="348" name="普通建設事業費最小値テキスト"/>
        <xdr:cNvSpPr txBox="1"/>
      </xdr:nvSpPr>
      <xdr:spPr>
        <a:xfrm>
          <a:off x="10528300" y="101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10,268</a:t>
          </a:r>
          <a:endParaRPr kumimoji="1" lang="ja-JP" altLang="en-US" sz="1000" b="1">
            <a:latin typeface="ＭＳ Ｐゴシック"/>
          </a:endParaRPr>
        </a:p>
      </xdr:txBody>
    </xdr:sp>
    <xdr:clientData/>
  </xdr:oneCellAnchor>
  <xdr:twoCellAnchor>
    <xdr:from>
      <xdr:col>15</xdr:col>
      <xdr:colOff>92075</xdr:colOff>
      <xdr:row>59</xdr:row>
      <xdr:rowOff>5329</xdr:rowOff>
    </xdr:from>
    <xdr:to>
      <xdr:col>15</xdr:col>
      <xdr:colOff>269875</xdr:colOff>
      <xdr:row>59</xdr:row>
      <xdr:rowOff>5329</xdr:rowOff>
    </xdr:to>
    <xdr:cxnSp macro="">
      <xdr:nvCxnSpPr>
        <xdr:cNvPr id="349" name="直線コネクタ 348"/>
        <xdr:cNvCxnSpPr/>
      </xdr:nvCxnSpPr>
      <xdr:spPr>
        <a:xfrm>
          <a:off x="10388600" y="1012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7971</xdr:rowOff>
    </xdr:from>
    <xdr:ext cx="599010" cy="259045"/>
    <xdr:sp macro="" textlink="">
      <xdr:nvSpPr>
        <xdr:cNvPr id="350" name="普通建設事業費最大値テキスト"/>
        <xdr:cNvSpPr txBox="1"/>
      </xdr:nvSpPr>
      <xdr:spPr>
        <a:xfrm>
          <a:off x="10528300" y="84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400,579</a:t>
          </a:r>
          <a:endParaRPr kumimoji="1" lang="ja-JP" altLang="en-US" sz="1000" b="1">
            <a:latin typeface="ＭＳ Ｐゴシック"/>
          </a:endParaRPr>
        </a:p>
      </xdr:txBody>
    </xdr:sp>
    <xdr:clientData/>
  </xdr:oneCellAnchor>
  <xdr:twoCellAnchor>
    <xdr:from>
      <xdr:col>15</xdr:col>
      <xdr:colOff>92075</xdr:colOff>
      <xdr:row>50</xdr:row>
      <xdr:rowOff>61294</xdr:rowOff>
    </xdr:from>
    <xdr:to>
      <xdr:col>15</xdr:col>
      <xdr:colOff>269875</xdr:colOff>
      <xdr:row>50</xdr:row>
      <xdr:rowOff>61294</xdr:rowOff>
    </xdr:to>
    <xdr:cxnSp macro="">
      <xdr:nvCxnSpPr>
        <xdr:cNvPr id="351" name="直線コネクタ 350"/>
        <xdr:cNvCxnSpPr/>
      </xdr:nvCxnSpPr>
      <xdr:spPr>
        <a:xfrm>
          <a:off x="10388600" y="863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69409</xdr:rowOff>
    </xdr:from>
    <xdr:to>
      <xdr:col>15</xdr:col>
      <xdr:colOff>180975</xdr:colOff>
      <xdr:row>57</xdr:row>
      <xdr:rowOff>164774</xdr:rowOff>
    </xdr:to>
    <xdr:cxnSp macro="">
      <xdr:nvCxnSpPr>
        <xdr:cNvPr id="352" name="直線コネクタ 351"/>
        <xdr:cNvCxnSpPr/>
      </xdr:nvCxnSpPr>
      <xdr:spPr>
        <a:xfrm>
          <a:off x="9639300" y="9670609"/>
          <a:ext cx="838200" cy="26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94750</xdr:rowOff>
    </xdr:from>
    <xdr:ext cx="534377" cy="259045"/>
    <xdr:sp macro="" textlink="">
      <xdr:nvSpPr>
        <xdr:cNvPr id="353" name="普通建設事業費平均値テキスト"/>
        <xdr:cNvSpPr txBox="1"/>
      </xdr:nvSpPr>
      <xdr:spPr>
        <a:xfrm>
          <a:off x="10528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71873</xdr:rowOff>
    </xdr:from>
    <xdr:to>
      <xdr:col>15</xdr:col>
      <xdr:colOff>231775</xdr:colOff>
      <xdr:row>58</xdr:row>
      <xdr:rowOff>2023</xdr:rowOff>
    </xdr:to>
    <xdr:sp macro="" textlink="">
      <xdr:nvSpPr>
        <xdr:cNvPr id="354" name="フローチャート : 判断 353"/>
        <xdr:cNvSpPr/>
      </xdr:nvSpPr>
      <xdr:spPr>
        <a:xfrm>
          <a:off x="10426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69409</xdr:rowOff>
    </xdr:from>
    <xdr:to>
      <xdr:col>14</xdr:col>
      <xdr:colOff>28575</xdr:colOff>
      <xdr:row>57</xdr:row>
      <xdr:rowOff>158171</xdr:rowOff>
    </xdr:to>
    <xdr:cxnSp macro="">
      <xdr:nvCxnSpPr>
        <xdr:cNvPr id="355" name="直線コネクタ 354"/>
        <xdr:cNvCxnSpPr/>
      </xdr:nvCxnSpPr>
      <xdr:spPr>
        <a:xfrm flipV="1">
          <a:off x="8750300" y="9670609"/>
          <a:ext cx="889000" cy="26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133507</xdr:rowOff>
    </xdr:from>
    <xdr:to>
      <xdr:col>14</xdr:col>
      <xdr:colOff>79375</xdr:colOff>
      <xdr:row>58</xdr:row>
      <xdr:rowOff>63657</xdr:rowOff>
    </xdr:to>
    <xdr:sp macro="" textlink="">
      <xdr:nvSpPr>
        <xdr:cNvPr id="356" name="フローチャート : 判断 355"/>
        <xdr:cNvSpPr/>
      </xdr:nvSpPr>
      <xdr:spPr>
        <a:xfrm>
          <a:off x="9588500" y="990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54784</xdr:rowOff>
    </xdr:from>
    <xdr:ext cx="534377" cy="259045"/>
    <xdr:sp macro="" textlink="">
      <xdr:nvSpPr>
        <xdr:cNvPr id="357" name="テキスト ボックス 356"/>
        <xdr:cNvSpPr txBox="1"/>
      </xdr:nvSpPr>
      <xdr:spPr>
        <a:xfrm>
          <a:off x="9372111" y="999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158171</xdr:rowOff>
    </xdr:from>
    <xdr:to>
      <xdr:col>12</xdr:col>
      <xdr:colOff>511175</xdr:colOff>
      <xdr:row>58</xdr:row>
      <xdr:rowOff>73006</xdr:rowOff>
    </xdr:to>
    <xdr:cxnSp macro="">
      <xdr:nvCxnSpPr>
        <xdr:cNvPr id="358" name="直線コネクタ 357"/>
        <xdr:cNvCxnSpPr/>
      </xdr:nvCxnSpPr>
      <xdr:spPr>
        <a:xfrm flipV="1">
          <a:off x="7861300" y="9930821"/>
          <a:ext cx="889000" cy="8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133591</xdr:rowOff>
    </xdr:from>
    <xdr:to>
      <xdr:col>12</xdr:col>
      <xdr:colOff>561975</xdr:colOff>
      <xdr:row>58</xdr:row>
      <xdr:rowOff>63741</xdr:rowOff>
    </xdr:to>
    <xdr:sp macro="" textlink="">
      <xdr:nvSpPr>
        <xdr:cNvPr id="359" name="フローチャート : 判断 358"/>
        <xdr:cNvSpPr/>
      </xdr:nvSpPr>
      <xdr:spPr>
        <a:xfrm>
          <a:off x="8699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54868</xdr:rowOff>
    </xdr:from>
    <xdr:ext cx="534377" cy="259045"/>
    <xdr:sp macro="" textlink="">
      <xdr:nvSpPr>
        <xdr:cNvPr id="360" name="テキスト ボックス 359"/>
        <xdr:cNvSpPr txBox="1"/>
      </xdr:nvSpPr>
      <xdr:spPr>
        <a:xfrm>
          <a:off x="8483111" y="999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73009</xdr:rowOff>
    </xdr:from>
    <xdr:to>
      <xdr:col>11</xdr:col>
      <xdr:colOff>307975</xdr:colOff>
      <xdr:row>58</xdr:row>
      <xdr:rowOff>73006</xdr:rowOff>
    </xdr:to>
    <xdr:cxnSp macro="">
      <xdr:nvCxnSpPr>
        <xdr:cNvPr id="361" name="直線コネクタ 360"/>
        <xdr:cNvCxnSpPr/>
      </xdr:nvCxnSpPr>
      <xdr:spPr>
        <a:xfrm>
          <a:off x="6972300" y="9845659"/>
          <a:ext cx="889000" cy="17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158169</xdr:rowOff>
    </xdr:from>
    <xdr:to>
      <xdr:col>11</xdr:col>
      <xdr:colOff>358775</xdr:colOff>
      <xdr:row>58</xdr:row>
      <xdr:rowOff>88319</xdr:rowOff>
    </xdr:to>
    <xdr:sp macro="" textlink="">
      <xdr:nvSpPr>
        <xdr:cNvPr id="362" name="フローチャート : 判断 361"/>
        <xdr:cNvSpPr/>
      </xdr:nvSpPr>
      <xdr:spPr>
        <a:xfrm>
          <a:off x="7810500" y="993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104846</xdr:rowOff>
    </xdr:from>
    <xdr:ext cx="534377" cy="259045"/>
    <xdr:sp macro="" textlink="">
      <xdr:nvSpPr>
        <xdr:cNvPr id="363" name="テキスト ボックス 362"/>
        <xdr:cNvSpPr txBox="1"/>
      </xdr:nvSpPr>
      <xdr:spPr>
        <a:xfrm>
          <a:off x="7594111" y="970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1884</xdr:rowOff>
    </xdr:from>
    <xdr:to>
      <xdr:col>10</xdr:col>
      <xdr:colOff>155575</xdr:colOff>
      <xdr:row>58</xdr:row>
      <xdr:rowOff>103484</xdr:rowOff>
    </xdr:to>
    <xdr:sp macro="" textlink="">
      <xdr:nvSpPr>
        <xdr:cNvPr id="364" name="フローチャート : 判断 363"/>
        <xdr:cNvSpPr/>
      </xdr:nvSpPr>
      <xdr:spPr>
        <a:xfrm>
          <a:off x="6921500" y="994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94611</xdr:rowOff>
    </xdr:from>
    <xdr:ext cx="534377" cy="259045"/>
    <xdr:sp macro="" textlink="">
      <xdr:nvSpPr>
        <xdr:cNvPr id="365" name="テキスト ボックス 364"/>
        <xdr:cNvSpPr txBox="1"/>
      </xdr:nvSpPr>
      <xdr:spPr>
        <a:xfrm>
          <a:off x="6705111" y="1003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113974</xdr:rowOff>
    </xdr:from>
    <xdr:to>
      <xdr:col>15</xdr:col>
      <xdr:colOff>231775</xdr:colOff>
      <xdr:row>58</xdr:row>
      <xdr:rowOff>44124</xdr:rowOff>
    </xdr:to>
    <xdr:sp macro="" textlink="">
      <xdr:nvSpPr>
        <xdr:cNvPr id="371" name="円/楕円 370"/>
        <xdr:cNvSpPr/>
      </xdr:nvSpPr>
      <xdr:spPr>
        <a:xfrm>
          <a:off x="10426700" y="988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92401</xdr:rowOff>
    </xdr:from>
    <xdr:ext cx="534377" cy="259045"/>
    <xdr:sp macro="" textlink="">
      <xdr:nvSpPr>
        <xdr:cNvPr id="372" name="普通建設事業費該当値テキスト"/>
        <xdr:cNvSpPr txBox="1"/>
      </xdr:nvSpPr>
      <xdr:spPr>
        <a:xfrm>
          <a:off x="10528300" y="986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58,419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18609</xdr:rowOff>
    </xdr:from>
    <xdr:to>
      <xdr:col>14</xdr:col>
      <xdr:colOff>79375</xdr:colOff>
      <xdr:row>56</xdr:row>
      <xdr:rowOff>120209</xdr:rowOff>
    </xdr:to>
    <xdr:sp macro="" textlink="">
      <xdr:nvSpPr>
        <xdr:cNvPr id="373" name="円/楕円 372"/>
        <xdr:cNvSpPr/>
      </xdr:nvSpPr>
      <xdr:spPr>
        <a:xfrm>
          <a:off x="9588500" y="961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136736</xdr:rowOff>
    </xdr:from>
    <xdr:ext cx="599010" cy="259045"/>
    <xdr:sp macro="" textlink="">
      <xdr:nvSpPr>
        <xdr:cNvPr id="374" name="テキスト ボックス 373"/>
        <xdr:cNvSpPr txBox="1"/>
      </xdr:nvSpPr>
      <xdr:spPr>
        <a:xfrm>
          <a:off x="9339794" y="939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128,449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107371</xdr:rowOff>
    </xdr:from>
    <xdr:to>
      <xdr:col>12</xdr:col>
      <xdr:colOff>561975</xdr:colOff>
      <xdr:row>58</xdr:row>
      <xdr:rowOff>37521</xdr:rowOff>
    </xdr:to>
    <xdr:sp macro="" textlink="">
      <xdr:nvSpPr>
        <xdr:cNvPr id="375" name="円/楕円 374"/>
        <xdr:cNvSpPr/>
      </xdr:nvSpPr>
      <xdr:spPr>
        <a:xfrm>
          <a:off x="8699500" y="988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54048</xdr:rowOff>
    </xdr:from>
    <xdr:ext cx="534377" cy="259045"/>
    <xdr:sp macro="" textlink="">
      <xdr:nvSpPr>
        <xdr:cNvPr id="376" name="テキスト ボックス 375"/>
        <xdr:cNvSpPr txBox="1"/>
      </xdr:nvSpPr>
      <xdr:spPr>
        <a:xfrm>
          <a:off x="8483111" y="965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60,152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22206</xdr:rowOff>
    </xdr:from>
    <xdr:to>
      <xdr:col>11</xdr:col>
      <xdr:colOff>358775</xdr:colOff>
      <xdr:row>58</xdr:row>
      <xdr:rowOff>123806</xdr:rowOff>
    </xdr:to>
    <xdr:sp macro="" textlink="">
      <xdr:nvSpPr>
        <xdr:cNvPr id="377" name="円/楕円 376"/>
        <xdr:cNvSpPr/>
      </xdr:nvSpPr>
      <xdr:spPr>
        <a:xfrm>
          <a:off x="7810500" y="996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114933</xdr:rowOff>
    </xdr:from>
    <xdr:ext cx="534377" cy="259045"/>
    <xdr:sp macro="" textlink="">
      <xdr:nvSpPr>
        <xdr:cNvPr id="378" name="テキスト ボックス 377"/>
        <xdr:cNvSpPr txBox="1"/>
      </xdr:nvSpPr>
      <xdr:spPr>
        <a:xfrm>
          <a:off x="7594111" y="1005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37,505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22209</xdr:rowOff>
    </xdr:from>
    <xdr:to>
      <xdr:col>10</xdr:col>
      <xdr:colOff>155575</xdr:colOff>
      <xdr:row>57</xdr:row>
      <xdr:rowOff>123809</xdr:rowOff>
    </xdr:to>
    <xdr:sp macro="" textlink="">
      <xdr:nvSpPr>
        <xdr:cNvPr id="379" name="円/楕円 378"/>
        <xdr:cNvSpPr/>
      </xdr:nvSpPr>
      <xdr:spPr>
        <a:xfrm>
          <a:off x="6921500" y="979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140336</xdr:rowOff>
    </xdr:from>
    <xdr:ext cx="534377" cy="259045"/>
    <xdr:sp macro="" textlink="">
      <xdr:nvSpPr>
        <xdr:cNvPr id="380" name="テキスト ボックス 379"/>
        <xdr:cNvSpPr txBox="1"/>
      </xdr:nvSpPr>
      <xdr:spPr>
        <a:xfrm>
          <a:off x="6705111" y="957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95607</xdr:rowOff>
    </xdr:from>
    <xdr:to>
      <xdr:col>15</xdr:col>
      <xdr:colOff>180340</xdr:colOff>
      <xdr:row>79</xdr:row>
      <xdr:rowOff>44450</xdr:rowOff>
    </xdr:to>
    <xdr:cxnSp macro="">
      <xdr:nvCxnSpPr>
        <xdr:cNvPr id="404" name="直線コネクタ 403"/>
        <xdr:cNvCxnSpPr/>
      </xdr:nvCxnSpPr>
      <xdr:spPr>
        <a:xfrm flipV="1">
          <a:off x="10475595" y="12268557"/>
          <a:ext cx="1270" cy="132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42284</xdr:rowOff>
    </xdr:from>
    <xdr:ext cx="599010" cy="259045"/>
    <xdr:sp macro="" textlink="">
      <xdr:nvSpPr>
        <xdr:cNvPr id="407" name="普通建設事業費 （ うち新規整備　）最大値テキスト"/>
        <xdr:cNvSpPr txBox="1"/>
      </xdr:nvSpPr>
      <xdr:spPr>
        <a:xfrm>
          <a:off x="10528300" y="1204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346,573</a:t>
          </a:r>
          <a:endParaRPr kumimoji="1" lang="ja-JP" altLang="en-US" sz="1000" b="1">
            <a:latin typeface="ＭＳ Ｐゴシック"/>
          </a:endParaRPr>
        </a:p>
      </xdr:txBody>
    </xdr:sp>
    <xdr:clientData/>
  </xdr:oneCellAnchor>
  <xdr:twoCellAnchor>
    <xdr:from>
      <xdr:col>15</xdr:col>
      <xdr:colOff>92075</xdr:colOff>
      <xdr:row>71</xdr:row>
      <xdr:rowOff>95607</xdr:rowOff>
    </xdr:from>
    <xdr:to>
      <xdr:col>15</xdr:col>
      <xdr:colOff>269875</xdr:colOff>
      <xdr:row>71</xdr:row>
      <xdr:rowOff>95607</xdr:rowOff>
    </xdr:to>
    <xdr:cxnSp macro="">
      <xdr:nvCxnSpPr>
        <xdr:cNvPr id="408" name="直線コネクタ 407"/>
        <xdr:cNvCxnSpPr/>
      </xdr:nvCxnSpPr>
      <xdr:spPr>
        <a:xfrm>
          <a:off x="10388600" y="1226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12080</xdr:rowOff>
    </xdr:from>
    <xdr:to>
      <xdr:col>15</xdr:col>
      <xdr:colOff>180975</xdr:colOff>
      <xdr:row>79</xdr:row>
      <xdr:rowOff>12869</xdr:rowOff>
    </xdr:to>
    <xdr:cxnSp macro="">
      <xdr:nvCxnSpPr>
        <xdr:cNvPr id="409" name="直線コネクタ 408"/>
        <xdr:cNvCxnSpPr/>
      </xdr:nvCxnSpPr>
      <xdr:spPr>
        <a:xfrm flipV="1">
          <a:off x="9639300" y="13556630"/>
          <a:ext cx="838200" cy="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71471</xdr:rowOff>
    </xdr:from>
    <xdr:ext cx="534377" cy="259045"/>
    <xdr:sp macro="" textlink="">
      <xdr:nvSpPr>
        <xdr:cNvPr id="410" name="普通建設事業費 （ うち新規整備　）平均値テキスト"/>
        <xdr:cNvSpPr txBox="1"/>
      </xdr:nvSpPr>
      <xdr:spPr>
        <a:xfrm>
          <a:off x="10528300" y="13273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48594</xdr:rowOff>
    </xdr:from>
    <xdr:to>
      <xdr:col>15</xdr:col>
      <xdr:colOff>231775</xdr:colOff>
      <xdr:row>78</xdr:row>
      <xdr:rowOff>150194</xdr:rowOff>
    </xdr:to>
    <xdr:sp macro="" textlink="">
      <xdr:nvSpPr>
        <xdr:cNvPr id="411" name="フローチャート : 判断 410"/>
        <xdr:cNvSpPr/>
      </xdr:nvSpPr>
      <xdr:spPr>
        <a:xfrm>
          <a:off x="10426700" y="1342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79119</xdr:rowOff>
    </xdr:from>
    <xdr:to>
      <xdr:col>14</xdr:col>
      <xdr:colOff>79375</xdr:colOff>
      <xdr:row>79</xdr:row>
      <xdr:rowOff>9269</xdr:rowOff>
    </xdr:to>
    <xdr:sp macro="" textlink="">
      <xdr:nvSpPr>
        <xdr:cNvPr id="412" name="フローチャート : 判断 411"/>
        <xdr:cNvSpPr/>
      </xdr:nvSpPr>
      <xdr:spPr>
        <a:xfrm>
          <a:off x="9588500" y="1345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25796</xdr:rowOff>
    </xdr:from>
    <xdr:ext cx="534377" cy="259045"/>
    <xdr:sp macro="" textlink="">
      <xdr:nvSpPr>
        <xdr:cNvPr id="413" name="テキスト ボックス 412"/>
        <xdr:cNvSpPr txBox="1"/>
      </xdr:nvSpPr>
      <xdr:spPr>
        <a:xfrm>
          <a:off x="9372111" y="1322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132730</xdr:rowOff>
    </xdr:from>
    <xdr:to>
      <xdr:col>15</xdr:col>
      <xdr:colOff>231775</xdr:colOff>
      <xdr:row>79</xdr:row>
      <xdr:rowOff>62880</xdr:rowOff>
    </xdr:to>
    <xdr:sp macro="" textlink="">
      <xdr:nvSpPr>
        <xdr:cNvPr id="419" name="円/楕円 418"/>
        <xdr:cNvSpPr/>
      </xdr:nvSpPr>
      <xdr:spPr>
        <a:xfrm>
          <a:off x="10426700" y="135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47657</xdr:rowOff>
    </xdr:from>
    <xdr:ext cx="469744" cy="259045"/>
    <xdr:sp macro="" textlink="">
      <xdr:nvSpPr>
        <xdr:cNvPr id="420" name="普通建設事業費 （ うち新規整備　）該当値テキスト"/>
        <xdr:cNvSpPr txBox="1"/>
      </xdr:nvSpPr>
      <xdr:spPr>
        <a:xfrm>
          <a:off x="10528300" y="134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8,496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133519</xdr:rowOff>
    </xdr:from>
    <xdr:to>
      <xdr:col>14</xdr:col>
      <xdr:colOff>79375</xdr:colOff>
      <xdr:row>79</xdr:row>
      <xdr:rowOff>63669</xdr:rowOff>
    </xdr:to>
    <xdr:sp macro="" textlink="">
      <xdr:nvSpPr>
        <xdr:cNvPr id="421" name="円/楕円 420"/>
        <xdr:cNvSpPr/>
      </xdr:nvSpPr>
      <xdr:spPr>
        <a:xfrm>
          <a:off x="9588500" y="1350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54796</xdr:rowOff>
    </xdr:from>
    <xdr:ext cx="469744" cy="259045"/>
    <xdr:sp macro="" textlink="">
      <xdr:nvSpPr>
        <xdr:cNvPr id="422" name="テキスト ボックス 421"/>
        <xdr:cNvSpPr txBox="1"/>
      </xdr:nvSpPr>
      <xdr:spPr>
        <a:xfrm>
          <a:off x="9404427" y="1359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26415</xdr:rowOff>
    </xdr:from>
    <xdr:to>
      <xdr:col>15</xdr:col>
      <xdr:colOff>180340</xdr:colOff>
      <xdr:row>98</xdr:row>
      <xdr:rowOff>139179</xdr:rowOff>
    </xdr:to>
    <xdr:cxnSp macro="">
      <xdr:nvCxnSpPr>
        <xdr:cNvPr id="444" name="直線コネクタ 443"/>
        <xdr:cNvCxnSpPr/>
      </xdr:nvCxnSpPr>
      <xdr:spPr>
        <a:xfrm flipV="1">
          <a:off x="10475595" y="15799815"/>
          <a:ext cx="1270" cy="1141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143006</xdr:rowOff>
    </xdr:from>
    <xdr:ext cx="378565" cy="259045"/>
    <xdr:sp macro="" textlink="">
      <xdr:nvSpPr>
        <xdr:cNvPr id="445" name="普通建設事業費 （ うち更新整備　）最小値テキスト"/>
        <xdr:cNvSpPr txBox="1"/>
      </xdr:nvSpPr>
      <xdr:spPr>
        <a:xfrm>
          <a:off x="10528300" y="16945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15</xdr:col>
      <xdr:colOff>92075</xdr:colOff>
      <xdr:row>98</xdr:row>
      <xdr:rowOff>139179</xdr:rowOff>
    </xdr:from>
    <xdr:to>
      <xdr:col>15</xdr:col>
      <xdr:colOff>269875</xdr:colOff>
      <xdr:row>98</xdr:row>
      <xdr:rowOff>139179</xdr:rowOff>
    </xdr:to>
    <xdr:cxnSp macro="">
      <xdr:nvCxnSpPr>
        <xdr:cNvPr id="446" name="直線コネクタ 445"/>
        <xdr:cNvCxnSpPr/>
      </xdr:nvCxnSpPr>
      <xdr:spPr>
        <a:xfrm>
          <a:off x="10388600" y="1694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144542</xdr:rowOff>
    </xdr:from>
    <xdr:ext cx="599010" cy="259045"/>
    <xdr:sp macro="" textlink="">
      <xdr:nvSpPr>
        <xdr:cNvPr id="447" name="普通建設事業費 （ うち更新整備　）最大値テキスト"/>
        <xdr:cNvSpPr txBox="1"/>
      </xdr:nvSpPr>
      <xdr:spPr>
        <a:xfrm>
          <a:off x="10528300" y="1557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249,778</a:t>
          </a:r>
          <a:endParaRPr kumimoji="1" lang="ja-JP" altLang="en-US" sz="1000" b="1">
            <a:latin typeface="ＭＳ Ｐゴシック"/>
          </a:endParaRPr>
        </a:p>
      </xdr:txBody>
    </xdr:sp>
    <xdr:clientData/>
  </xdr:oneCellAnchor>
  <xdr:twoCellAnchor>
    <xdr:from>
      <xdr:col>15</xdr:col>
      <xdr:colOff>92075</xdr:colOff>
      <xdr:row>92</xdr:row>
      <xdr:rowOff>26415</xdr:rowOff>
    </xdr:from>
    <xdr:to>
      <xdr:col>15</xdr:col>
      <xdr:colOff>269875</xdr:colOff>
      <xdr:row>92</xdr:row>
      <xdr:rowOff>26415</xdr:rowOff>
    </xdr:to>
    <xdr:cxnSp macro="">
      <xdr:nvCxnSpPr>
        <xdr:cNvPr id="448" name="直線コネクタ 447"/>
        <xdr:cNvCxnSpPr/>
      </xdr:nvCxnSpPr>
      <xdr:spPr>
        <a:xfrm>
          <a:off x="10388600" y="1579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131356</xdr:rowOff>
    </xdr:from>
    <xdr:to>
      <xdr:col>15</xdr:col>
      <xdr:colOff>180975</xdr:colOff>
      <xdr:row>97</xdr:row>
      <xdr:rowOff>140971</xdr:rowOff>
    </xdr:to>
    <xdr:cxnSp macro="">
      <xdr:nvCxnSpPr>
        <xdr:cNvPr id="449" name="直線コネクタ 448"/>
        <xdr:cNvCxnSpPr/>
      </xdr:nvCxnSpPr>
      <xdr:spPr>
        <a:xfrm>
          <a:off x="9639300" y="16419106"/>
          <a:ext cx="838200" cy="35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110610</xdr:rowOff>
    </xdr:from>
    <xdr:ext cx="534377" cy="259045"/>
    <xdr:sp macro="" textlink="">
      <xdr:nvSpPr>
        <xdr:cNvPr id="450" name="普通建設事業費 （ うち更新整備　）平均値テキスト"/>
        <xdr:cNvSpPr txBox="1"/>
      </xdr:nvSpPr>
      <xdr:spPr>
        <a:xfrm>
          <a:off x="10528300" y="16741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132183</xdr:rowOff>
    </xdr:from>
    <xdr:to>
      <xdr:col>15</xdr:col>
      <xdr:colOff>231775</xdr:colOff>
      <xdr:row>98</xdr:row>
      <xdr:rowOff>62333</xdr:rowOff>
    </xdr:to>
    <xdr:sp macro="" textlink="">
      <xdr:nvSpPr>
        <xdr:cNvPr id="451" name="フローチャート : 判断 450"/>
        <xdr:cNvSpPr/>
      </xdr:nvSpPr>
      <xdr:spPr>
        <a:xfrm>
          <a:off x="104267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157384</xdr:rowOff>
    </xdr:from>
    <xdr:to>
      <xdr:col>14</xdr:col>
      <xdr:colOff>79375</xdr:colOff>
      <xdr:row>98</xdr:row>
      <xdr:rowOff>87534</xdr:rowOff>
    </xdr:to>
    <xdr:sp macro="" textlink="">
      <xdr:nvSpPr>
        <xdr:cNvPr id="452" name="フローチャート : 判断 451"/>
        <xdr:cNvSpPr/>
      </xdr:nvSpPr>
      <xdr:spPr>
        <a:xfrm>
          <a:off x="9588500" y="1678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78661</xdr:rowOff>
    </xdr:from>
    <xdr:ext cx="534377" cy="259045"/>
    <xdr:sp macro="" textlink="">
      <xdr:nvSpPr>
        <xdr:cNvPr id="453" name="テキスト ボックス 452"/>
        <xdr:cNvSpPr txBox="1"/>
      </xdr:nvSpPr>
      <xdr:spPr>
        <a:xfrm>
          <a:off x="9372111" y="1688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90171</xdr:rowOff>
    </xdr:from>
    <xdr:to>
      <xdr:col>15</xdr:col>
      <xdr:colOff>231775</xdr:colOff>
      <xdr:row>98</xdr:row>
      <xdr:rowOff>20321</xdr:rowOff>
    </xdr:to>
    <xdr:sp macro="" textlink="">
      <xdr:nvSpPr>
        <xdr:cNvPr id="459" name="円/楕円 458"/>
        <xdr:cNvSpPr/>
      </xdr:nvSpPr>
      <xdr:spPr>
        <a:xfrm>
          <a:off x="10426700" y="1672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113048</xdr:rowOff>
    </xdr:from>
    <xdr:ext cx="534377" cy="259045"/>
    <xdr:sp macro="" textlink="">
      <xdr:nvSpPr>
        <xdr:cNvPr id="460" name="普通建設事業費 （ うち更新整備　）該当値テキスト"/>
        <xdr:cNvSpPr txBox="1"/>
      </xdr:nvSpPr>
      <xdr:spPr>
        <a:xfrm>
          <a:off x="10528300" y="1657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37,222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80556</xdr:rowOff>
    </xdr:from>
    <xdr:to>
      <xdr:col>14</xdr:col>
      <xdr:colOff>79375</xdr:colOff>
      <xdr:row>96</xdr:row>
      <xdr:rowOff>10706</xdr:rowOff>
    </xdr:to>
    <xdr:sp macro="" textlink="">
      <xdr:nvSpPr>
        <xdr:cNvPr id="461" name="円/楕円 460"/>
        <xdr:cNvSpPr/>
      </xdr:nvSpPr>
      <xdr:spPr>
        <a:xfrm>
          <a:off x="9588500" y="1636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94</xdr:row>
      <xdr:rowOff>27233</xdr:rowOff>
    </xdr:from>
    <xdr:ext cx="599010" cy="259045"/>
    <xdr:sp macro="" textlink="">
      <xdr:nvSpPr>
        <xdr:cNvPr id="462" name="テキスト ボックス 461"/>
        <xdr:cNvSpPr txBox="1"/>
      </xdr:nvSpPr>
      <xdr:spPr>
        <a:xfrm>
          <a:off x="9339794" y="1614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3" name="直線コネクタ 47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4" name="テキスト ボックス 47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5" name="直線コネクタ 47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6" name="テキスト ボックス 47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7" name="直線コネクタ 47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78" name="テキスト ボックス 47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9" name="直線コネクタ 47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0" name="テキスト ボックス 47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1" name="直線コネクタ 48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2" name="テキスト ボックス 48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33</xdr:row>
      <xdr:rowOff>78206</xdr:rowOff>
    </xdr:from>
    <xdr:to>
      <xdr:col>23</xdr:col>
      <xdr:colOff>516889</xdr:colOff>
      <xdr:row>38</xdr:row>
      <xdr:rowOff>139700</xdr:rowOff>
    </xdr:to>
    <xdr:cxnSp macro="">
      <xdr:nvCxnSpPr>
        <xdr:cNvPr id="484" name="直線コネクタ 483"/>
        <xdr:cNvCxnSpPr/>
      </xdr:nvCxnSpPr>
      <xdr:spPr>
        <a:xfrm flipV="1">
          <a:off x="16317595" y="5736056"/>
          <a:ext cx="1269" cy="918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6" name="直線コネクタ 48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32</xdr:row>
      <xdr:rowOff>24883</xdr:rowOff>
    </xdr:from>
    <xdr:ext cx="534377" cy="259045"/>
    <xdr:sp macro="" textlink="">
      <xdr:nvSpPr>
        <xdr:cNvPr id="487" name="災害復旧事業費最大値テキスト"/>
        <xdr:cNvSpPr txBox="1"/>
      </xdr:nvSpPr>
      <xdr:spPr>
        <a:xfrm>
          <a:off x="16370300" y="551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33</xdr:row>
      <xdr:rowOff>78206</xdr:rowOff>
    </xdr:from>
    <xdr:to>
      <xdr:col>23</xdr:col>
      <xdr:colOff>606425</xdr:colOff>
      <xdr:row>33</xdr:row>
      <xdr:rowOff>78206</xdr:rowOff>
    </xdr:to>
    <xdr:cxnSp macro="">
      <xdr:nvCxnSpPr>
        <xdr:cNvPr id="488" name="直線コネクタ 487"/>
        <xdr:cNvCxnSpPr/>
      </xdr:nvCxnSpPr>
      <xdr:spPr>
        <a:xfrm>
          <a:off x="16230600" y="573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136682</xdr:rowOff>
    </xdr:from>
    <xdr:to>
      <xdr:col>23</xdr:col>
      <xdr:colOff>517525</xdr:colOff>
      <xdr:row>38</xdr:row>
      <xdr:rowOff>100198</xdr:rowOff>
    </xdr:to>
    <xdr:cxnSp macro="">
      <xdr:nvCxnSpPr>
        <xdr:cNvPr id="489" name="直線コネクタ 488"/>
        <xdr:cNvCxnSpPr/>
      </xdr:nvCxnSpPr>
      <xdr:spPr>
        <a:xfrm flipV="1">
          <a:off x="15481300" y="6480332"/>
          <a:ext cx="838200" cy="13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165305</xdr:rowOff>
    </xdr:from>
    <xdr:ext cx="469744" cy="259045"/>
    <xdr:sp macro="" textlink="">
      <xdr:nvSpPr>
        <xdr:cNvPr id="490" name="災害復旧事業費平均値テキスト"/>
        <xdr:cNvSpPr txBox="1"/>
      </xdr:nvSpPr>
      <xdr:spPr>
        <a:xfrm>
          <a:off x="16370300" y="65089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15428</xdr:rowOff>
    </xdr:from>
    <xdr:to>
      <xdr:col>23</xdr:col>
      <xdr:colOff>568325</xdr:colOff>
      <xdr:row>38</xdr:row>
      <xdr:rowOff>117028</xdr:rowOff>
    </xdr:to>
    <xdr:sp macro="" textlink="">
      <xdr:nvSpPr>
        <xdr:cNvPr id="491" name="フローチャート : 判断 490"/>
        <xdr:cNvSpPr/>
      </xdr:nvSpPr>
      <xdr:spPr>
        <a:xfrm>
          <a:off x="16268700" y="653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8620</xdr:rowOff>
    </xdr:from>
    <xdr:to>
      <xdr:col>22</xdr:col>
      <xdr:colOff>365125</xdr:colOff>
      <xdr:row>38</xdr:row>
      <xdr:rowOff>100198</xdr:rowOff>
    </xdr:to>
    <xdr:cxnSp macro="">
      <xdr:nvCxnSpPr>
        <xdr:cNvPr id="492" name="直線コネクタ 491"/>
        <xdr:cNvCxnSpPr/>
      </xdr:nvCxnSpPr>
      <xdr:spPr>
        <a:xfrm>
          <a:off x="14592300" y="6523720"/>
          <a:ext cx="889000" cy="9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27636</xdr:rowOff>
    </xdr:from>
    <xdr:to>
      <xdr:col>22</xdr:col>
      <xdr:colOff>415925</xdr:colOff>
      <xdr:row>38</xdr:row>
      <xdr:rowOff>129236</xdr:rowOff>
    </xdr:to>
    <xdr:sp macro="" textlink="">
      <xdr:nvSpPr>
        <xdr:cNvPr id="493" name="フローチャート : 判断 492"/>
        <xdr:cNvSpPr/>
      </xdr:nvSpPr>
      <xdr:spPr>
        <a:xfrm>
          <a:off x="15430500" y="654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145762</xdr:rowOff>
    </xdr:from>
    <xdr:ext cx="469744" cy="259045"/>
    <xdr:sp macro="" textlink="">
      <xdr:nvSpPr>
        <xdr:cNvPr id="494" name="テキスト ボックス 493"/>
        <xdr:cNvSpPr txBox="1"/>
      </xdr:nvSpPr>
      <xdr:spPr>
        <a:xfrm>
          <a:off x="15246427" y="631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109753</xdr:rowOff>
    </xdr:from>
    <xdr:to>
      <xdr:col>21</xdr:col>
      <xdr:colOff>161925</xdr:colOff>
      <xdr:row>38</xdr:row>
      <xdr:rowOff>8620</xdr:rowOff>
    </xdr:to>
    <xdr:cxnSp macro="">
      <xdr:nvCxnSpPr>
        <xdr:cNvPr id="495" name="直線コネクタ 494"/>
        <xdr:cNvCxnSpPr/>
      </xdr:nvCxnSpPr>
      <xdr:spPr>
        <a:xfrm>
          <a:off x="13703300" y="5939053"/>
          <a:ext cx="889000" cy="58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167493</xdr:rowOff>
    </xdr:from>
    <xdr:to>
      <xdr:col>21</xdr:col>
      <xdr:colOff>212725</xdr:colOff>
      <xdr:row>38</xdr:row>
      <xdr:rowOff>97643</xdr:rowOff>
    </xdr:to>
    <xdr:sp macro="" textlink="">
      <xdr:nvSpPr>
        <xdr:cNvPr id="496" name="フローチャート : 判断 495"/>
        <xdr:cNvSpPr/>
      </xdr:nvSpPr>
      <xdr:spPr>
        <a:xfrm>
          <a:off x="14541500" y="651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88770</xdr:rowOff>
    </xdr:from>
    <xdr:ext cx="469744" cy="259045"/>
    <xdr:sp macro="" textlink="">
      <xdr:nvSpPr>
        <xdr:cNvPr id="497" name="テキスト ボックス 496"/>
        <xdr:cNvSpPr txBox="1"/>
      </xdr:nvSpPr>
      <xdr:spPr>
        <a:xfrm>
          <a:off x="14357427" y="6603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109662</xdr:rowOff>
    </xdr:from>
    <xdr:to>
      <xdr:col>19</xdr:col>
      <xdr:colOff>644525</xdr:colOff>
      <xdr:row>34</xdr:row>
      <xdr:rowOff>109753</xdr:rowOff>
    </xdr:to>
    <xdr:cxnSp macro="">
      <xdr:nvCxnSpPr>
        <xdr:cNvPr id="498" name="直線コネクタ 497"/>
        <xdr:cNvCxnSpPr/>
      </xdr:nvCxnSpPr>
      <xdr:spPr>
        <a:xfrm>
          <a:off x="12814300" y="5424612"/>
          <a:ext cx="889000" cy="51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115463</xdr:rowOff>
    </xdr:from>
    <xdr:to>
      <xdr:col>20</xdr:col>
      <xdr:colOff>9525</xdr:colOff>
      <xdr:row>38</xdr:row>
      <xdr:rowOff>45613</xdr:rowOff>
    </xdr:to>
    <xdr:sp macro="" textlink="">
      <xdr:nvSpPr>
        <xdr:cNvPr id="499" name="フローチャート : 判断 498"/>
        <xdr:cNvSpPr/>
      </xdr:nvSpPr>
      <xdr:spPr>
        <a:xfrm>
          <a:off x="13652500" y="645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36740</xdr:rowOff>
    </xdr:from>
    <xdr:ext cx="469744" cy="259045"/>
    <xdr:sp macro="" textlink="">
      <xdr:nvSpPr>
        <xdr:cNvPr id="500" name="テキスト ボックス 499"/>
        <xdr:cNvSpPr txBox="1"/>
      </xdr:nvSpPr>
      <xdr:spPr>
        <a:xfrm>
          <a:off x="13468427" y="655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98639</xdr:rowOff>
    </xdr:from>
    <xdr:to>
      <xdr:col>18</xdr:col>
      <xdr:colOff>492125</xdr:colOff>
      <xdr:row>38</xdr:row>
      <xdr:rowOff>28789</xdr:rowOff>
    </xdr:to>
    <xdr:sp macro="" textlink="">
      <xdr:nvSpPr>
        <xdr:cNvPr id="501" name="フローチャート : 判断 500"/>
        <xdr:cNvSpPr/>
      </xdr:nvSpPr>
      <xdr:spPr>
        <a:xfrm>
          <a:off x="12763500" y="644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19915</xdr:rowOff>
    </xdr:from>
    <xdr:ext cx="469744" cy="259045"/>
    <xdr:sp macro="" textlink="">
      <xdr:nvSpPr>
        <xdr:cNvPr id="502" name="テキスト ボックス 501"/>
        <xdr:cNvSpPr txBox="1"/>
      </xdr:nvSpPr>
      <xdr:spPr>
        <a:xfrm>
          <a:off x="12579427" y="653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3" name="テキスト ボックス 50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4" name="テキスト ボックス 50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5" name="テキスト ボックス 50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6" name="テキスト ボックス 50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7" name="テキスト ボックス 50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85882</xdr:rowOff>
    </xdr:from>
    <xdr:to>
      <xdr:col>23</xdr:col>
      <xdr:colOff>568325</xdr:colOff>
      <xdr:row>38</xdr:row>
      <xdr:rowOff>16032</xdr:rowOff>
    </xdr:to>
    <xdr:sp macro="" textlink="">
      <xdr:nvSpPr>
        <xdr:cNvPr id="508" name="円/楕円 507"/>
        <xdr:cNvSpPr/>
      </xdr:nvSpPr>
      <xdr:spPr>
        <a:xfrm>
          <a:off x="16268700" y="642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108759</xdr:rowOff>
    </xdr:from>
    <xdr:ext cx="469744" cy="259045"/>
    <xdr:sp macro="" textlink="">
      <xdr:nvSpPr>
        <xdr:cNvPr id="509" name="災害復旧事業費該当値テキスト"/>
        <xdr:cNvSpPr txBox="1"/>
      </xdr:nvSpPr>
      <xdr:spPr>
        <a:xfrm>
          <a:off x="16370300" y="6280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49398</xdr:rowOff>
    </xdr:from>
    <xdr:to>
      <xdr:col>22</xdr:col>
      <xdr:colOff>415925</xdr:colOff>
      <xdr:row>38</xdr:row>
      <xdr:rowOff>150998</xdr:rowOff>
    </xdr:to>
    <xdr:sp macro="" textlink="">
      <xdr:nvSpPr>
        <xdr:cNvPr id="510" name="円/楕円 509"/>
        <xdr:cNvSpPr/>
      </xdr:nvSpPr>
      <xdr:spPr>
        <a:xfrm>
          <a:off x="15430500" y="656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142125</xdr:rowOff>
    </xdr:from>
    <xdr:ext cx="378565" cy="259045"/>
    <xdr:sp macro="" textlink="">
      <xdr:nvSpPr>
        <xdr:cNvPr id="511" name="テキスト ボックス 510"/>
        <xdr:cNvSpPr txBox="1"/>
      </xdr:nvSpPr>
      <xdr:spPr>
        <a:xfrm>
          <a:off x="15292017" y="6657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129271</xdr:rowOff>
    </xdr:from>
    <xdr:to>
      <xdr:col>21</xdr:col>
      <xdr:colOff>212725</xdr:colOff>
      <xdr:row>38</xdr:row>
      <xdr:rowOff>59421</xdr:rowOff>
    </xdr:to>
    <xdr:sp macro="" textlink="">
      <xdr:nvSpPr>
        <xdr:cNvPr id="512" name="円/楕円 511"/>
        <xdr:cNvSpPr/>
      </xdr:nvSpPr>
      <xdr:spPr>
        <a:xfrm>
          <a:off x="14541500" y="647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75948</xdr:rowOff>
    </xdr:from>
    <xdr:ext cx="469744" cy="259045"/>
    <xdr:sp macro="" textlink="">
      <xdr:nvSpPr>
        <xdr:cNvPr id="513" name="テキスト ボックス 512"/>
        <xdr:cNvSpPr txBox="1"/>
      </xdr:nvSpPr>
      <xdr:spPr>
        <a:xfrm>
          <a:off x="14357427" y="624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2,867</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58953</xdr:rowOff>
    </xdr:from>
    <xdr:to>
      <xdr:col>20</xdr:col>
      <xdr:colOff>9525</xdr:colOff>
      <xdr:row>34</xdr:row>
      <xdr:rowOff>160553</xdr:rowOff>
    </xdr:to>
    <xdr:sp macro="" textlink="">
      <xdr:nvSpPr>
        <xdr:cNvPr id="514" name="円/楕円 513"/>
        <xdr:cNvSpPr/>
      </xdr:nvSpPr>
      <xdr:spPr>
        <a:xfrm>
          <a:off x="13652500" y="588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5630</xdr:rowOff>
    </xdr:from>
    <xdr:ext cx="534377" cy="259045"/>
    <xdr:sp macro="" textlink="">
      <xdr:nvSpPr>
        <xdr:cNvPr id="515" name="テキスト ボックス 514"/>
        <xdr:cNvSpPr txBox="1"/>
      </xdr:nvSpPr>
      <xdr:spPr>
        <a:xfrm>
          <a:off x="13436111" y="566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15,655</a:t>
          </a:r>
          <a:endParaRPr kumimoji="1" lang="ja-JP" altLang="en-US" sz="1000" b="1">
            <a:solidFill>
              <a:srgbClr val="FF0000"/>
            </a:solidFill>
            <a:latin typeface="ＭＳ Ｐゴシック"/>
          </a:endParaRPr>
        </a:p>
      </xdr:txBody>
    </xdr:sp>
    <xdr:clientData/>
  </xdr:oneCellAnchor>
  <xdr:twoCellAnchor>
    <xdr:from>
      <xdr:col>18</xdr:col>
      <xdr:colOff>390525</xdr:colOff>
      <xdr:row>31</xdr:row>
      <xdr:rowOff>58862</xdr:rowOff>
    </xdr:from>
    <xdr:to>
      <xdr:col>18</xdr:col>
      <xdr:colOff>492125</xdr:colOff>
      <xdr:row>31</xdr:row>
      <xdr:rowOff>160462</xdr:rowOff>
    </xdr:to>
    <xdr:sp macro="" textlink="">
      <xdr:nvSpPr>
        <xdr:cNvPr id="516" name="円/楕円 515"/>
        <xdr:cNvSpPr/>
      </xdr:nvSpPr>
      <xdr:spPr>
        <a:xfrm>
          <a:off x="12763500" y="537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30</xdr:row>
      <xdr:rowOff>5539</xdr:rowOff>
    </xdr:from>
    <xdr:ext cx="534377" cy="259045"/>
    <xdr:sp macro="" textlink="">
      <xdr:nvSpPr>
        <xdr:cNvPr id="517" name="テキスト ボックス 516"/>
        <xdr:cNvSpPr txBox="1"/>
      </xdr:nvSpPr>
      <xdr:spPr>
        <a:xfrm>
          <a:off x="12547111" y="514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8" name="正方形/長方形 51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9" name="正方形/長方形 51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0" name="正方形/長方形 51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1" name="正方形/長方形 52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2" name="正方形/長方形 52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3" name="正方形/長方形 52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4" name="正方形/長方形 52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5" name="正方形/長方形 52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6" name="テキスト ボックス 52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7" name="直線コネクタ 52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28" name="直線コネクタ 527"/>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29" name="テキスト ボックス 528"/>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31" name="テキスト ボックス 530"/>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32" name="直線コネクタ 53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33" name="テキスト ボックス 532"/>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5" name="テキスト ボックス 534"/>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116840</xdr:rowOff>
    </xdr:from>
    <xdr:to>
      <xdr:col>23</xdr:col>
      <xdr:colOff>516889</xdr:colOff>
      <xdr:row>58</xdr:row>
      <xdr:rowOff>25400</xdr:rowOff>
    </xdr:to>
    <xdr:cxnSp macro="">
      <xdr:nvCxnSpPr>
        <xdr:cNvPr id="537" name="直線コネクタ 536"/>
        <xdr:cNvCxnSpPr/>
      </xdr:nvCxnSpPr>
      <xdr:spPr>
        <a:xfrm flipV="1">
          <a:off x="16317595" y="8689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57167</xdr:rowOff>
    </xdr:from>
    <xdr:ext cx="249299" cy="259045"/>
    <xdr:sp macro="" textlink="">
      <xdr:nvSpPr>
        <xdr:cNvPr id="538" name="失業対策事業費最小値テキスト"/>
        <xdr:cNvSpPr txBox="1"/>
      </xdr:nvSpPr>
      <xdr:spPr>
        <a:xfrm>
          <a:off x="16370300" y="10001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39" name="直線コネクタ 538"/>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63517</xdr:rowOff>
    </xdr:from>
    <xdr:ext cx="378565" cy="259045"/>
    <xdr:sp macro="" textlink="">
      <xdr:nvSpPr>
        <xdr:cNvPr id="540" name="失業対策事業費最大値テキスト"/>
        <xdr:cNvSpPr txBox="1"/>
      </xdr:nvSpPr>
      <xdr:spPr>
        <a:xfrm>
          <a:off x="16370300" y="8464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428625</xdr:colOff>
      <xdr:row>50</xdr:row>
      <xdr:rowOff>116840</xdr:rowOff>
    </xdr:from>
    <xdr:to>
      <xdr:col>23</xdr:col>
      <xdr:colOff>606425</xdr:colOff>
      <xdr:row>50</xdr:row>
      <xdr:rowOff>116840</xdr:rowOff>
    </xdr:to>
    <xdr:cxnSp macro="">
      <xdr:nvCxnSpPr>
        <xdr:cNvPr id="541" name="直線コネクタ 540"/>
        <xdr:cNvCxnSpPr/>
      </xdr:nvCxnSpPr>
      <xdr:spPr>
        <a:xfrm>
          <a:off x="16230600" y="868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42" name="直線コネクタ 541"/>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146067</xdr:rowOff>
    </xdr:from>
    <xdr:ext cx="249299" cy="259045"/>
    <xdr:sp macro="" textlink="">
      <xdr:nvSpPr>
        <xdr:cNvPr id="543" name="失業対策事業費平均値テキスト"/>
        <xdr:cNvSpPr txBox="1"/>
      </xdr:nvSpPr>
      <xdr:spPr>
        <a:xfrm>
          <a:off x="16370300" y="97472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123190</xdr:rowOff>
    </xdr:from>
    <xdr:to>
      <xdr:col>23</xdr:col>
      <xdr:colOff>568325</xdr:colOff>
      <xdr:row>58</xdr:row>
      <xdr:rowOff>53340</xdr:rowOff>
    </xdr:to>
    <xdr:sp macro="" textlink="">
      <xdr:nvSpPr>
        <xdr:cNvPr id="544" name="フローチャート : 判断 543"/>
        <xdr:cNvSpPr/>
      </xdr:nvSpPr>
      <xdr:spPr>
        <a:xfrm>
          <a:off x="162687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45" name="直線コネクタ 544"/>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146050</xdr:rowOff>
    </xdr:from>
    <xdr:to>
      <xdr:col>22</xdr:col>
      <xdr:colOff>415925</xdr:colOff>
      <xdr:row>58</xdr:row>
      <xdr:rowOff>76200</xdr:rowOff>
    </xdr:to>
    <xdr:sp macro="" textlink="">
      <xdr:nvSpPr>
        <xdr:cNvPr id="546" name="フローチャート : 判断 545"/>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47" name="テキスト ボックス 546"/>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48" name="直線コネクタ 547"/>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146050</xdr:rowOff>
    </xdr:from>
    <xdr:to>
      <xdr:col>21</xdr:col>
      <xdr:colOff>212725</xdr:colOff>
      <xdr:row>58</xdr:row>
      <xdr:rowOff>76200</xdr:rowOff>
    </xdr:to>
    <xdr:sp macro="" textlink="">
      <xdr:nvSpPr>
        <xdr:cNvPr id="549" name="フローチャート : 判断 548"/>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50" name="テキスト ボックス 549"/>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51" name="直線コネクタ 550"/>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146050</xdr:rowOff>
    </xdr:from>
    <xdr:to>
      <xdr:col>20</xdr:col>
      <xdr:colOff>9525</xdr:colOff>
      <xdr:row>58</xdr:row>
      <xdr:rowOff>76200</xdr:rowOff>
    </xdr:to>
    <xdr:sp macro="" textlink="">
      <xdr:nvSpPr>
        <xdr:cNvPr id="552" name="フローチャート : 判断 551"/>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53" name="テキスト ボックス 552"/>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54" name="フローチャート : 判断 553"/>
        <xdr:cNvSpPr/>
      </xdr:nvSpPr>
      <xdr:spPr>
        <a:xfrm>
          <a:off x="1276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55" name="テキスト ボックス 554"/>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61" name="円/楕円 560"/>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101617</xdr:rowOff>
    </xdr:from>
    <xdr:ext cx="249299" cy="259045"/>
    <xdr:sp macro="" textlink="">
      <xdr:nvSpPr>
        <xdr:cNvPr id="562" name="失業対策事業費該当値テキスト"/>
        <xdr:cNvSpPr txBox="1"/>
      </xdr:nvSpPr>
      <xdr:spPr>
        <a:xfrm>
          <a:off x="16370300" y="9874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63" name="円/楕円 562"/>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92727</xdr:rowOff>
    </xdr:from>
    <xdr:ext cx="249299" cy="259045"/>
    <xdr:sp macro="" textlink="">
      <xdr:nvSpPr>
        <xdr:cNvPr id="564" name="テキスト ボックス 563"/>
        <xdr:cNvSpPr txBox="1"/>
      </xdr:nvSpPr>
      <xdr:spPr>
        <a:xfrm>
          <a:off x="15356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65" name="円/楕円 564"/>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92727</xdr:rowOff>
    </xdr:from>
    <xdr:ext cx="249299" cy="259045"/>
    <xdr:sp macro="" textlink="">
      <xdr:nvSpPr>
        <xdr:cNvPr id="566" name="テキスト ボックス 565"/>
        <xdr:cNvSpPr txBox="1"/>
      </xdr:nvSpPr>
      <xdr:spPr>
        <a:xfrm>
          <a:off x="14467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67" name="円/楕円 566"/>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92727</xdr:rowOff>
    </xdr:from>
    <xdr:ext cx="249299" cy="259045"/>
    <xdr:sp macro="" textlink="">
      <xdr:nvSpPr>
        <xdr:cNvPr id="568" name="テキスト ボックス 567"/>
        <xdr:cNvSpPr txBox="1"/>
      </xdr:nvSpPr>
      <xdr:spPr>
        <a:xfrm>
          <a:off x="13578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69" name="円/楕円 568"/>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92727</xdr:rowOff>
    </xdr:from>
    <xdr:ext cx="249299" cy="259045"/>
    <xdr:sp macro="" textlink="">
      <xdr:nvSpPr>
        <xdr:cNvPr id="570" name="テキスト ボックス 569"/>
        <xdr:cNvSpPr txBox="1"/>
      </xdr:nvSpPr>
      <xdr:spPr>
        <a:xfrm>
          <a:off x="12689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1" name="直線コネクタ 58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2" name="テキスト ボックス 58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3" name="直線コネクタ 58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4" name="テキスト ボックス 58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6" name="テキスト ボックス 58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7" name="直線コネクタ 58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8" name="テキスト ボックス 58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9" name="直線コネクタ 58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0" name="テキスト ボックス 58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40869</xdr:rowOff>
    </xdr:from>
    <xdr:to>
      <xdr:col>23</xdr:col>
      <xdr:colOff>516889</xdr:colOff>
      <xdr:row>78</xdr:row>
      <xdr:rowOff>149575</xdr:rowOff>
    </xdr:to>
    <xdr:cxnSp macro="">
      <xdr:nvCxnSpPr>
        <xdr:cNvPr id="594" name="直線コネクタ 593"/>
        <xdr:cNvCxnSpPr/>
      </xdr:nvCxnSpPr>
      <xdr:spPr>
        <a:xfrm flipV="1">
          <a:off x="16317595" y="12213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153402</xdr:rowOff>
    </xdr:from>
    <xdr:ext cx="469744" cy="259045"/>
    <xdr:sp macro="" textlink="">
      <xdr:nvSpPr>
        <xdr:cNvPr id="595" name="公債費最小値テキスト"/>
        <xdr:cNvSpPr txBox="1"/>
      </xdr:nvSpPr>
      <xdr:spPr>
        <a:xfrm>
          <a:off x="16370300" y="135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78</xdr:row>
      <xdr:rowOff>149575</xdr:rowOff>
    </xdr:from>
    <xdr:to>
      <xdr:col>23</xdr:col>
      <xdr:colOff>606425</xdr:colOff>
      <xdr:row>78</xdr:row>
      <xdr:rowOff>149575</xdr:rowOff>
    </xdr:to>
    <xdr:cxnSp macro="">
      <xdr:nvCxnSpPr>
        <xdr:cNvPr id="596" name="直線コネクタ 595"/>
        <xdr:cNvCxnSpPr/>
      </xdr:nvCxnSpPr>
      <xdr:spPr>
        <a:xfrm>
          <a:off x="16230600" y="1352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158996</xdr:rowOff>
    </xdr:from>
    <xdr:ext cx="599010" cy="259045"/>
    <xdr:sp macro="" textlink="">
      <xdr:nvSpPr>
        <xdr:cNvPr id="597" name="公債費最大値テキスト"/>
        <xdr:cNvSpPr txBox="1"/>
      </xdr:nvSpPr>
      <xdr:spPr>
        <a:xfrm>
          <a:off x="16370300" y="1198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71</xdr:row>
      <xdr:rowOff>40869</xdr:rowOff>
    </xdr:from>
    <xdr:to>
      <xdr:col>23</xdr:col>
      <xdr:colOff>606425</xdr:colOff>
      <xdr:row>71</xdr:row>
      <xdr:rowOff>40869</xdr:rowOff>
    </xdr:to>
    <xdr:cxnSp macro="">
      <xdr:nvCxnSpPr>
        <xdr:cNvPr id="598" name="直線コネクタ 597"/>
        <xdr:cNvCxnSpPr/>
      </xdr:nvCxnSpPr>
      <xdr:spPr>
        <a:xfrm>
          <a:off x="16230600" y="1221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71036</xdr:rowOff>
    </xdr:from>
    <xdr:to>
      <xdr:col>23</xdr:col>
      <xdr:colOff>517525</xdr:colOff>
      <xdr:row>76</xdr:row>
      <xdr:rowOff>82459</xdr:rowOff>
    </xdr:to>
    <xdr:cxnSp macro="">
      <xdr:nvCxnSpPr>
        <xdr:cNvPr id="599" name="直線コネクタ 598"/>
        <xdr:cNvCxnSpPr/>
      </xdr:nvCxnSpPr>
      <xdr:spPr>
        <a:xfrm>
          <a:off x="15481300" y="13101236"/>
          <a:ext cx="838200" cy="1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108802</xdr:rowOff>
    </xdr:from>
    <xdr:ext cx="534377" cy="259045"/>
    <xdr:sp macro="" textlink="">
      <xdr:nvSpPr>
        <xdr:cNvPr id="600" name="公債費平均値テキスト"/>
        <xdr:cNvSpPr txBox="1"/>
      </xdr:nvSpPr>
      <xdr:spPr>
        <a:xfrm>
          <a:off x="16370300" y="13139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130375</xdr:rowOff>
    </xdr:from>
    <xdr:to>
      <xdr:col>23</xdr:col>
      <xdr:colOff>568325</xdr:colOff>
      <xdr:row>77</xdr:row>
      <xdr:rowOff>60525</xdr:rowOff>
    </xdr:to>
    <xdr:sp macro="" textlink="">
      <xdr:nvSpPr>
        <xdr:cNvPr id="601" name="フローチャート : 判断 600"/>
        <xdr:cNvSpPr/>
      </xdr:nvSpPr>
      <xdr:spPr>
        <a:xfrm>
          <a:off x="162687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71036</xdr:rowOff>
    </xdr:from>
    <xdr:to>
      <xdr:col>22</xdr:col>
      <xdr:colOff>365125</xdr:colOff>
      <xdr:row>76</xdr:row>
      <xdr:rowOff>76439</xdr:rowOff>
    </xdr:to>
    <xdr:cxnSp macro="">
      <xdr:nvCxnSpPr>
        <xdr:cNvPr id="602" name="直線コネクタ 601"/>
        <xdr:cNvCxnSpPr/>
      </xdr:nvCxnSpPr>
      <xdr:spPr>
        <a:xfrm flipV="1">
          <a:off x="14592300" y="13101236"/>
          <a:ext cx="889000" cy="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75747</xdr:rowOff>
    </xdr:from>
    <xdr:to>
      <xdr:col>22</xdr:col>
      <xdr:colOff>415925</xdr:colOff>
      <xdr:row>78</xdr:row>
      <xdr:rowOff>5897</xdr:rowOff>
    </xdr:to>
    <xdr:sp macro="" textlink="">
      <xdr:nvSpPr>
        <xdr:cNvPr id="603" name="フローチャート : 判断 602"/>
        <xdr:cNvSpPr/>
      </xdr:nvSpPr>
      <xdr:spPr>
        <a:xfrm>
          <a:off x="15430500" y="1327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168474</xdr:rowOff>
    </xdr:from>
    <xdr:ext cx="534377" cy="259045"/>
    <xdr:sp macro="" textlink="">
      <xdr:nvSpPr>
        <xdr:cNvPr id="604" name="テキスト ボックス 603"/>
        <xdr:cNvSpPr txBox="1"/>
      </xdr:nvSpPr>
      <xdr:spPr>
        <a:xfrm>
          <a:off x="15214111" y="1337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68307</xdr:rowOff>
    </xdr:from>
    <xdr:to>
      <xdr:col>21</xdr:col>
      <xdr:colOff>161925</xdr:colOff>
      <xdr:row>76</xdr:row>
      <xdr:rowOff>76439</xdr:rowOff>
    </xdr:to>
    <xdr:cxnSp macro="">
      <xdr:nvCxnSpPr>
        <xdr:cNvPr id="605" name="直線コネクタ 604"/>
        <xdr:cNvCxnSpPr/>
      </xdr:nvCxnSpPr>
      <xdr:spPr>
        <a:xfrm>
          <a:off x="13703300" y="13098507"/>
          <a:ext cx="889000" cy="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73622</xdr:rowOff>
    </xdr:from>
    <xdr:to>
      <xdr:col>21</xdr:col>
      <xdr:colOff>212725</xdr:colOff>
      <xdr:row>78</xdr:row>
      <xdr:rowOff>3772</xdr:rowOff>
    </xdr:to>
    <xdr:sp macro="" textlink="">
      <xdr:nvSpPr>
        <xdr:cNvPr id="606" name="フローチャート : 判断 605"/>
        <xdr:cNvSpPr/>
      </xdr:nvSpPr>
      <xdr:spPr>
        <a:xfrm>
          <a:off x="14541500" y="1327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166349</xdr:rowOff>
    </xdr:from>
    <xdr:ext cx="534377" cy="259045"/>
    <xdr:sp macro="" textlink="">
      <xdr:nvSpPr>
        <xdr:cNvPr id="607" name="テキスト ボックス 606"/>
        <xdr:cNvSpPr txBox="1"/>
      </xdr:nvSpPr>
      <xdr:spPr>
        <a:xfrm>
          <a:off x="14325111" y="1336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65337</xdr:rowOff>
    </xdr:from>
    <xdr:to>
      <xdr:col>19</xdr:col>
      <xdr:colOff>644525</xdr:colOff>
      <xdr:row>76</xdr:row>
      <xdr:rowOff>68307</xdr:rowOff>
    </xdr:to>
    <xdr:cxnSp macro="">
      <xdr:nvCxnSpPr>
        <xdr:cNvPr id="608" name="直線コネクタ 607"/>
        <xdr:cNvCxnSpPr/>
      </xdr:nvCxnSpPr>
      <xdr:spPr>
        <a:xfrm>
          <a:off x="12814300" y="13095537"/>
          <a:ext cx="889000" cy="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61361</xdr:rowOff>
    </xdr:from>
    <xdr:to>
      <xdr:col>20</xdr:col>
      <xdr:colOff>9525</xdr:colOff>
      <xdr:row>77</xdr:row>
      <xdr:rowOff>162961</xdr:rowOff>
    </xdr:to>
    <xdr:sp macro="" textlink="">
      <xdr:nvSpPr>
        <xdr:cNvPr id="609" name="フローチャート : 判断 608"/>
        <xdr:cNvSpPr/>
      </xdr:nvSpPr>
      <xdr:spPr>
        <a:xfrm>
          <a:off x="13652500" y="1326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154088</xdr:rowOff>
    </xdr:from>
    <xdr:ext cx="534377" cy="259045"/>
    <xdr:sp macro="" textlink="">
      <xdr:nvSpPr>
        <xdr:cNvPr id="610" name="テキスト ボックス 609"/>
        <xdr:cNvSpPr txBox="1"/>
      </xdr:nvSpPr>
      <xdr:spPr>
        <a:xfrm>
          <a:off x="13436111" y="1335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61041</xdr:rowOff>
    </xdr:from>
    <xdr:to>
      <xdr:col>18</xdr:col>
      <xdr:colOff>492125</xdr:colOff>
      <xdr:row>77</xdr:row>
      <xdr:rowOff>162641</xdr:rowOff>
    </xdr:to>
    <xdr:sp macro="" textlink="">
      <xdr:nvSpPr>
        <xdr:cNvPr id="611" name="フローチャート : 判断 610"/>
        <xdr:cNvSpPr/>
      </xdr:nvSpPr>
      <xdr:spPr>
        <a:xfrm>
          <a:off x="12763500" y="1326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153768</xdr:rowOff>
    </xdr:from>
    <xdr:ext cx="534377" cy="259045"/>
    <xdr:sp macro="" textlink="">
      <xdr:nvSpPr>
        <xdr:cNvPr id="612" name="テキスト ボックス 611"/>
        <xdr:cNvSpPr txBox="1"/>
      </xdr:nvSpPr>
      <xdr:spPr>
        <a:xfrm>
          <a:off x="12547111" y="1335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31659</xdr:rowOff>
    </xdr:from>
    <xdr:to>
      <xdr:col>23</xdr:col>
      <xdr:colOff>568325</xdr:colOff>
      <xdr:row>76</xdr:row>
      <xdr:rowOff>133259</xdr:rowOff>
    </xdr:to>
    <xdr:sp macro="" textlink="">
      <xdr:nvSpPr>
        <xdr:cNvPr id="618" name="円/楕円 617"/>
        <xdr:cNvSpPr/>
      </xdr:nvSpPr>
      <xdr:spPr>
        <a:xfrm>
          <a:off x="16268700" y="1306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54536</xdr:rowOff>
    </xdr:from>
    <xdr:ext cx="534377" cy="259045"/>
    <xdr:sp macro="" textlink="">
      <xdr:nvSpPr>
        <xdr:cNvPr id="619" name="公債費該当値テキスト"/>
        <xdr:cNvSpPr txBox="1"/>
      </xdr:nvSpPr>
      <xdr:spPr>
        <a:xfrm>
          <a:off x="16370300" y="1291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62,512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20236</xdr:rowOff>
    </xdr:from>
    <xdr:to>
      <xdr:col>22</xdr:col>
      <xdr:colOff>415925</xdr:colOff>
      <xdr:row>76</xdr:row>
      <xdr:rowOff>121836</xdr:rowOff>
    </xdr:to>
    <xdr:sp macro="" textlink="">
      <xdr:nvSpPr>
        <xdr:cNvPr id="620" name="円/楕円 619"/>
        <xdr:cNvSpPr/>
      </xdr:nvSpPr>
      <xdr:spPr>
        <a:xfrm>
          <a:off x="15430500" y="1305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138363</xdr:rowOff>
    </xdr:from>
    <xdr:ext cx="534377" cy="259045"/>
    <xdr:sp macro="" textlink="">
      <xdr:nvSpPr>
        <xdr:cNvPr id="621" name="テキスト ボックス 620"/>
        <xdr:cNvSpPr txBox="1"/>
      </xdr:nvSpPr>
      <xdr:spPr>
        <a:xfrm>
          <a:off x="15214111" y="1282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64,011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25639</xdr:rowOff>
    </xdr:from>
    <xdr:to>
      <xdr:col>21</xdr:col>
      <xdr:colOff>212725</xdr:colOff>
      <xdr:row>76</xdr:row>
      <xdr:rowOff>127239</xdr:rowOff>
    </xdr:to>
    <xdr:sp macro="" textlink="">
      <xdr:nvSpPr>
        <xdr:cNvPr id="622" name="円/楕円 621"/>
        <xdr:cNvSpPr/>
      </xdr:nvSpPr>
      <xdr:spPr>
        <a:xfrm>
          <a:off x="14541500" y="1305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143766</xdr:rowOff>
    </xdr:from>
    <xdr:ext cx="534377" cy="259045"/>
    <xdr:sp macro="" textlink="">
      <xdr:nvSpPr>
        <xdr:cNvPr id="623" name="テキスト ボックス 622"/>
        <xdr:cNvSpPr txBox="1"/>
      </xdr:nvSpPr>
      <xdr:spPr>
        <a:xfrm>
          <a:off x="14325111" y="1283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63,302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17507</xdr:rowOff>
    </xdr:from>
    <xdr:to>
      <xdr:col>20</xdr:col>
      <xdr:colOff>9525</xdr:colOff>
      <xdr:row>76</xdr:row>
      <xdr:rowOff>119107</xdr:rowOff>
    </xdr:to>
    <xdr:sp macro="" textlink="">
      <xdr:nvSpPr>
        <xdr:cNvPr id="624" name="円/楕円 623"/>
        <xdr:cNvSpPr/>
      </xdr:nvSpPr>
      <xdr:spPr>
        <a:xfrm>
          <a:off x="13652500" y="1304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135635</xdr:rowOff>
    </xdr:from>
    <xdr:ext cx="534377" cy="259045"/>
    <xdr:sp macro="" textlink="">
      <xdr:nvSpPr>
        <xdr:cNvPr id="625" name="テキスト ボックス 624"/>
        <xdr:cNvSpPr txBox="1"/>
      </xdr:nvSpPr>
      <xdr:spPr>
        <a:xfrm>
          <a:off x="13436111" y="1282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64,369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14537</xdr:rowOff>
    </xdr:from>
    <xdr:to>
      <xdr:col>18</xdr:col>
      <xdr:colOff>492125</xdr:colOff>
      <xdr:row>76</xdr:row>
      <xdr:rowOff>116137</xdr:rowOff>
    </xdr:to>
    <xdr:sp macro="" textlink="">
      <xdr:nvSpPr>
        <xdr:cNvPr id="626" name="円/楕円 625"/>
        <xdr:cNvSpPr/>
      </xdr:nvSpPr>
      <xdr:spPr>
        <a:xfrm>
          <a:off x="12763500" y="1304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132663</xdr:rowOff>
    </xdr:from>
    <xdr:ext cx="534377" cy="259045"/>
    <xdr:sp macro="" textlink="">
      <xdr:nvSpPr>
        <xdr:cNvPr id="627" name="テキスト ボックス 626"/>
        <xdr:cNvSpPr txBox="1"/>
      </xdr:nvSpPr>
      <xdr:spPr>
        <a:xfrm>
          <a:off x="12547111" y="1281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64,759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8" name="直線コネクタ 63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9" name="テキスト ボックス 63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0" name="直線コネクタ 63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1" name="テキスト ボックス 64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3" name="テキスト ボックス 64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4" name="直線コネクタ 64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5" name="テキスト ボックス 64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6" name="直線コネクタ 64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7" name="テキスト ボックス 64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69768</xdr:rowOff>
    </xdr:from>
    <xdr:to>
      <xdr:col>23</xdr:col>
      <xdr:colOff>516889</xdr:colOff>
      <xdr:row>99</xdr:row>
      <xdr:rowOff>43554</xdr:rowOff>
    </xdr:to>
    <xdr:cxnSp macro="">
      <xdr:nvCxnSpPr>
        <xdr:cNvPr id="651" name="直線コネクタ 650"/>
        <xdr:cNvCxnSpPr/>
      </xdr:nvCxnSpPr>
      <xdr:spPr>
        <a:xfrm flipV="1">
          <a:off x="16317595" y="15500268"/>
          <a:ext cx="1269" cy="1516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47381</xdr:rowOff>
    </xdr:from>
    <xdr:ext cx="313932" cy="259045"/>
    <xdr:sp macro="" textlink="">
      <xdr:nvSpPr>
        <xdr:cNvPr id="652" name="積立金最小値テキスト"/>
        <xdr:cNvSpPr txBox="1"/>
      </xdr:nvSpPr>
      <xdr:spPr>
        <a:xfrm>
          <a:off x="16370300" y="17020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99</xdr:row>
      <xdr:rowOff>43554</xdr:rowOff>
    </xdr:from>
    <xdr:to>
      <xdr:col>23</xdr:col>
      <xdr:colOff>606425</xdr:colOff>
      <xdr:row>99</xdr:row>
      <xdr:rowOff>43554</xdr:rowOff>
    </xdr:to>
    <xdr:cxnSp macro="">
      <xdr:nvCxnSpPr>
        <xdr:cNvPr id="653" name="直線コネクタ 652"/>
        <xdr:cNvCxnSpPr/>
      </xdr:nvCxnSpPr>
      <xdr:spPr>
        <a:xfrm>
          <a:off x="16230600" y="17017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16445</xdr:rowOff>
    </xdr:from>
    <xdr:ext cx="534377" cy="259045"/>
    <xdr:sp macro="" textlink="">
      <xdr:nvSpPr>
        <xdr:cNvPr id="654" name="積立金最大値テキスト"/>
        <xdr:cNvSpPr txBox="1"/>
      </xdr:nvSpPr>
      <xdr:spPr>
        <a:xfrm>
          <a:off x="16370300" y="1527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79,671</a:t>
          </a:r>
          <a:endParaRPr kumimoji="1" lang="ja-JP" altLang="en-US" sz="1000" b="1">
            <a:latin typeface="ＭＳ Ｐゴシック"/>
          </a:endParaRPr>
        </a:p>
      </xdr:txBody>
    </xdr:sp>
    <xdr:clientData/>
  </xdr:oneCellAnchor>
  <xdr:twoCellAnchor>
    <xdr:from>
      <xdr:col>23</xdr:col>
      <xdr:colOff>428625</xdr:colOff>
      <xdr:row>90</xdr:row>
      <xdr:rowOff>69768</xdr:rowOff>
    </xdr:from>
    <xdr:to>
      <xdr:col>23</xdr:col>
      <xdr:colOff>606425</xdr:colOff>
      <xdr:row>90</xdr:row>
      <xdr:rowOff>69768</xdr:rowOff>
    </xdr:to>
    <xdr:cxnSp macro="">
      <xdr:nvCxnSpPr>
        <xdr:cNvPr id="655" name="直線コネクタ 654"/>
        <xdr:cNvCxnSpPr/>
      </xdr:nvCxnSpPr>
      <xdr:spPr>
        <a:xfrm>
          <a:off x="16230600" y="1550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98571</xdr:rowOff>
    </xdr:from>
    <xdr:to>
      <xdr:col>23</xdr:col>
      <xdr:colOff>517525</xdr:colOff>
      <xdr:row>98</xdr:row>
      <xdr:rowOff>115888</xdr:rowOff>
    </xdr:to>
    <xdr:cxnSp macro="">
      <xdr:nvCxnSpPr>
        <xdr:cNvPr id="656" name="直線コネクタ 655"/>
        <xdr:cNvCxnSpPr/>
      </xdr:nvCxnSpPr>
      <xdr:spPr>
        <a:xfrm flipV="1">
          <a:off x="15481300" y="16900671"/>
          <a:ext cx="838200" cy="1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112234</xdr:rowOff>
    </xdr:from>
    <xdr:ext cx="534377" cy="259045"/>
    <xdr:sp macro="" textlink="">
      <xdr:nvSpPr>
        <xdr:cNvPr id="657" name="積立金平均値テキスト"/>
        <xdr:cNvSpPr txBox="1"/>
      </xdr:nvSpPr>
      <xdr:spPr>
        <a:xfrm>
          <a:off x="16370300" y="16399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89357</xdr:rowOff>
    </xdr:from>
    <xdr:to>
      <xdr:col>23</xdr:col>
      <xdr:colOff>568325</xdr:colOff>
      <xdr:row>97</xdr:row>
      <xdr:rowOff>19507</xdr:rowOff>
    </xdr:to>
    <xdr:sp macro="" textlink="">
      <xdr:nvSpPr>
        <xdr:cNvPr id="658" name="フローチャート : 判断 657"/>
        <xdr:cNvSpPr/>
      </xdr:nvSpPr>
      <xdr:spPr>
        <a:xfrm>
          <a:off x="16268700" y="1654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101315</xdr:rowOff>
    </xdr:from>
    <xdr:to>
      <xdr:col>22</xdr:col>
      <xdr:colOff>365125</xdr:colOff>
      <xdr:row>98</xdr:row>
      <xdr:rowOff>115888</xdr:rowOff>
    </xdr:to>
    <xdr:cxnSp macro="">
      <xdr:nvCxnSpPr>
        <xdr:cNvPr id="659" name="直線コネクタ 658"/>
        <xdr:cNvCxnSpPr/>
      </xdr:nvCxnSpPr>
      <xdr:spPr>
        <a:xfrm>
          <a:off x="14592300" y="16389065"/>
          <a:ext cx="889000" cy="52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93853</xdr:rowOff>
    </xdr:from>
    <xdr:to>
      <xdr:col>22</xdr:col>
      <xdr:colOff>415925</xdr:colOff>
      <xdr:row>98</xdr:row>
      <xdr:rowOff>24003</xdr:rowOff>
    </xdr:to>
    <xdr:sp macro="" textlink="">
      <xdr:nvSpPr>
        <xdr:cNvPr id="660" name="フローチャート : 判断 659"/>
        <xdr:cNvSpPr/>
      </xdr:nvSpPr>
      <xdr:spPr>
        <a:xfrm>
          <a:off x="15430500" y="1672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40530</xdr:rowOff>
    </xdr:from>
    <xdr:ext cx="534377" cy="259045"/>
    <xdr:sp macro="" textlink="">
      <xdr:nvSpPr>
        <xdr:cNvPr id="661" name="テキスト ボックス 660"/>
        <xdr:cNvSpPr txBox="1"/>
      </xdr:nvSpPr>
      <xdr:spPr>
        <a:xfrm>
          <a:off x="15214111" y="1649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5398</xdr:rowOff>
    </xdr:from>
    <xdr:to>
      <xdr:col>21</xdr:col>
      <xdr:colOff>161925</xdr:colOff>
      <xdr:row>95</xdr:row>
      <xdr:rowOff>101315</xdr:rowOff>
    </xdr:to>
    <xdr:cxnSp macro="">
      <xdr:nvCxnSpPr>
        <xdr:cNvPr id="662" name="直線コネクタ 661"/>
        <xdr:cNvCxnSpPr/>
      </xdr:nvCxnSpPr>
      <xdr:spPr>
        <a:xfrm>
          <a:off x="13703300" y="16293148"/>
          <a:ext cx="889000" cy="9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16566</xdr:rowOff>
    </xdr:from>
    <xdr:to>
      <xdr:col>21</xdr:col>
      <xdr:colOff>212725</xdr:colOff>
      <xdr:row>97</xdr:row>
      <xdr:rowOff>118166</xdr:rowOff>
    </xdr:to>
    <xdr:sp macro="" textlink="">
      <xdr:nvSpPr>
        <xdr:cNvPr id="663" name="フローチャート : 判断 662"/>
        <xdr:cNvSpPr/>
      </xdr:nvSpPr>
      <xdr:spPr>
        <a:xfrm>
          <a:off x="14541500" y="1664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109293</xdr:rowOff>
    </xdr:from>
    <xdr:ext cx="534377" cy="259045"/>
    <xdr:sp macro="" textlink="">
      <xdr:nvSpPr>
        <xdr:cNvPr id="664" name="テキスト ボックス 663"/>
        <xdr:cNvSpPr txBox="1"/>
      </xdr:nvSpPr>
      <xdr:spPr>
        <a:xfrm>
          <a:off x="14325111" y="1673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143720</xdr:rowOff>
    </xdr:from>
    <xdr:to>
      <xdr:col>19</xdr:col>
      <xdr:colOff>644525</xdr:colOff>
      <xdr:row>95</xdr:row>
      <xdr:rowOff>5398</xdr:rowOff>
    </xdr:to>
    <xdr:cxnSp macro="">
      <xdr:nvCxnSpPr>
        <xdr:cNvPr id="665" name="直線コネクタ 664"/>
        <xdr:cNvCxnSpPr/>
      </xdr:nvCxnSpPr>
      <xdr:spPr>
        <a:xfrm>
          <a:off x="12814300" y="16260020"/>
          <a:ext cx="889000" cy="3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84652</xdr:rowOff>
    </xdr:from>
    <xdr:to>
      <xdr:col>20</xdr:col>
      <xdr:colOff>9525</xdr:colOff>
      <xdr:row>97</xdr:row>
      <xdr:rowOff>14802</xdr:rowOff>
    </xdr:to>
    <xdr:sp macro="" textlink="">
      <xdr:nvSpPr>
        <xdr:cNvPr id="666" name="フローチャート : 判断 665"/>
        <xdr:cNvSpPr/>
      </xdr:nvSpPr>
      <xdr:spPr>
        <a:xfrm>
          <a:off x="13652500" y="165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5929</xdr:rowOff>
    </xdr:from>
    <xdr:ext cx="534377" cy="259045"/>
    <xdr:sp macro="" textlink="">
      <xdr:nvSpPr>
        <xdr:cNvPr id="667" name="テキスト ボックス 666"/>
        <xdr:cNvSpPr txBox="1"/>
      </xdr:nvSpPr>
      <xdr:spPr>
        <a:xfrm>
          <a:off x="13436111" y="1663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168948</xdr:rowOff>
    </xdr:from>
    <xdr:to>
      <xdr:col>18</xdr:col>
      <xdr:colOff>492125</xdr:colOff>
      <xdr:row>97</xdr:row>
      <xdr:rowOff>99098</xdr:rowOff>
    </xdr:to>
    <xdr:sp macro="" textlink="">
      <xdr:nvSpPr>
        <xdr:cNvPr id="668" name="フローチャート : 判断 667"/>
        <xdr:cNvSpPr/>
      </xdr:nvSpPr>
      <xdr:spPr>
        <a:xfrm>
          <a:off x="12763500" y="1662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90225</xdr:rowOff>
    </xdr:from>
    <xdr:ext cx="534377" cy="259045"/>
    <xdr:sp macro="" textlink="">
      <xdr:nvSpPr>
        <xdr:cNvPr id="669" name="テキスト ボックス 668"/>
        <xdr:cNvSpPr txBox="1"/>
      </xdr:nvSpPr>
      <xdr:spPr>
        <a:xfrm>
          <a:off x="12547111" y="1672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47771</xdr:rowOff>
    </xdr:from>
    <xdr:to>
      <xdr:col>23</xdr:col>
      <xdr:colOff>568325</xdr:colOff>
      <xdr:row>98</xdr:row>
      <xdr:rowOff>149371</xdr:rowOff>
    </xdr:to>
    <xdr:sp macro="" textlink="">
      <xdr:nvSpPr>
        <xdr:cNvPr id="675" name="円/楕円 674"/>
        <xdr:cNvSpPr/>
      </xdr:nvSpPr>
      <xdr:spPr>
        <a:xfrm>
          <a:off x="16268700" y="1684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134148</xdr:rowOff>
    </xdr:from>
    <xdr:ext cx="469744" cy="259045"/>
    <xdr:sp macro="" textlink="">
      <xdr:nvSpPr>
        <xdr:cNvPr id="676" name="積立金該当値テキスト"/>
        <xdr:cNvSpPr txBox="1"/>
      </xdr:nvSpPr>
      <xdr:spPr>
        <a:xfrm>
          <a:off x="16370300" y="1676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65088</xdr:rowOff>
    </xdr:from>
    <xdr:to>
      <xdr:col>22</xdr:col>
      <xdr:colOff>415925</xdr:colOff>
      <xdr:row>98</xdr:row>
      <xdr:rowOff>166688</xdr:rowOff>
    </xdr:to>
    <xdr:sp macro="" textlink="">
      <xdr:nvSpPr>
        <xdr:cNvPr id="677" name="円/楕円 676"/>
        <xdr:cNvSpPr/>
      </xdr:nvSpPr>
      <xdr:spPr>
        <a:xfrm>
          <a:off x="15430500" y="1686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157815</xdr:rowOff>
    </xdr:from>
    <xdr:ext cx="469744" cy="259045"/>
    <xdr:sp macro="" textlink="">
      <xdr:nvSpPr>
        <xdr:cNvPr id="678" name="テキスト ボックス 677"/>
        <xdr:cNvSpPr txBox="1"/>
      </xdr:nvSpPr>
      <xdr:spPr>
        <a:xfrm>
          <a:off x="15246427" y="1695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50515</xdr:rowOff>
    </xdr:from>
    <xdr:to>
      <xdr:col>21</xdr:col>
      <xdr:colOff>212725</xdr:colOff>
      <xdr:row>95</xdr:row>
      <xdr:rowOff>152115</xdr:rowOff>
    </xdr:to>
    <xdr:sp macro="" textlink="">
      <xdr:nvSpPr>
        <xdr:cNvPr id="679" name="円/楕円 678"/>
        <xdr:cNvSpPr/>
      </xdr:nvSpPr>
      <xdr:spPr>
        <a:xfrm>
          <a:off x="14541500" y="1633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168642</xdr:rowOff>
    </xdr:from>
    <xdr:ext cx="534377" cy="259045"/>
    <xdr:sp macro="" textlink="">
      <xdr:nvSpPr>
        <xdr:cNvPr id="680" name="テキスト ボックス 679"/>
        <xdr:cNvSpPr txBox="1"/>
      </xdr:nvSpPr>
      <xdr:spPr>
        <a:xfrm>
          <a:off x="14325111" y="1611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33,015</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126048</xdr:rowOff>
    </xdr:from>
    <xdr:to>
      <xdr:col>20</xdr:col>
      <xdr:colOff>9525</xdr:colOff>
      <xdr:row>95</xdr:row>
      <xdr:rowOff>56198</xdr:rowOff>
    </xdr:to>
    <xdr:sp macro="" textlink="">
      <xdr:nvSpPr>
        <xdr:cNvPr id="681" name="円/楕円 680"/>
        <xdr:cNvSpPr/>
      </xdr:nvSpPr>
      <xdr:spPr>
        <a:xfrm>
          <a:off x="13652500" y="1624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72725</xdr:rowOff>
    </xdr:from>
    <xdr:ext cx="534377" cy="259045"/>
    <xdr:sp macro="" textlink="">
      <xdr:nvSpPr>
        <xdr:cNvPr id="682" name="テキスト ボックス 681"/>
        <xdr:cNvSpPr txBox="1"/>
      </xdr:nvSpPr>
      <xdr:spPr>
        <a:xfrm>
          <a:off x="13436111" y="1601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38,050</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92920</xdr:rowOff>
    </xdr:from>
    <xdr:to>
      <xdr:col>18</xdr:col>
      <xdr:colOff>492125</xdr:colOff>
      <xdr:row>95</xdr:row>
      <xdr:rowOff>23070</xdr:rowOff>
    </xdr:to>
    <xdr:sp macro="" textlink="">
      <xdr:nvSpPr>
        <xdr:cNvPr id="683" name="円/楕円 682"/>
        <xdr:cNvSpPr/>
      </xdr:nvSpPr>
      <xdr:spPr>
        <a:xfrm>
          <a:off x="12763500" y="162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39597</xdr:rowOff>
    </xdr:from>
    <xdr:ext cx="534377" cy="259045"/>
    <xdr:sp macro="" textlink="">
      <xdr:nvSpPr>
        <xdr:cNvPr id="684" name="テキスト ボックス 683"/>
        <xdr:cNvSpPr txBox="1"/>
      </xdr:nvSpPr>
      <xdr:spPr>
        <a:xfrm>
          <a:off x="12547111" y="1598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39,789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5" name="直線コネクタ 69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6" name="テキスト ボックス 69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7" name="直線コネクタ 69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8" name="テキスト ボックス 69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9" name="直線コネクタ 69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0" name="テキスト ボックス 69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1" name="直線コネクタ 70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2" name="テキスト ボックス 70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3" name="直線コネクタ 70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04" name="テキスト ボックス 70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4254</xdr:rowOff>
    </xdr:from>
    <xdr:to>
      <xdr:col>32</xdr:col>
      <xdr:colOff>186689</xdr:colOff>
      <xdr:row>39</xdr:row>
      <xdr:rowOff>44450</xdr:rowOff>
    </xdr:to>
    <xdr:cxnSp macro="">
      <xdr:nvCxnSpPr>
        <xdr:cNvPr id="708" name="直線コネクタ 707"/>
        <xdr:cNvCxnSpPr/>
      </xdr:nvCxnSpPr>
      <xdr:spPr>
        <a:xfrm flipV="1">
          <a:off x="22159595" y="5319204"/>
          <a:ext cx="1269" cy="1411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0" name="直線コネクタ 70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122381</xdr:rowOff>
    </xdr:from>
    <xdr:ext cx="469744" cy="259045"/>
    <xdr:sp macro="" textlink="">
      <xdr:nvSpPr>
        <xdr:cNvPr id="711" name="投資及び出資金最大値テキスト"/>
        <xdr:cNvSpPr txBox="1"/>
      </xdr:nvSpPr>
      <xdr:spPr>
        <a:xfrm>
          <a:off x="22212300" y="509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7,411</a:t>
          </a:r>
          <a:endParaRPr kumimoji="1" lang="ja-JP" altLang="en-US" sz="1000" b="1">
            <a:latin typeface="ＭＳ Ｐゴシック"/>
          </a:endParaRPr>
        </a:p>
      </xdr:txBody>
    </xdr:sp>
    <xdr:clientData/>
  </xdr:oneCellAnchor>
  <xdr:twoCellAnchor>
    <xdr:from>
      <xdr:col>32</xdr:col>
      <xdr:colOff>98425</xdr:colOff>
      <xdr:row>31</xdr:row>
      <xdr:rowOff>4254</xdr:rowOff>
    </xdr:from>
    <xdr:to>
      <xdr:col>32</xdr:col>
      <xdr:colOff>276225</xdr:colOff>
      <xdr:row>31</xdr:row>
      <xdr:rowOff>4254</xdr:rowOff>
    </xdr:to>
    <xdr:cxnSp macro="">
      <xdr:nvCxnSpPr>
        <xdr:cNvPr id="712" name="直線コネクタ 711"/>
        <xdr:cNvCxnSpPr/>
      </xdr:nvCxnSpPr>
      <xdr:spPr>
        <a:xfrm>
          <a:off x="22072600" y="531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3" name="直線コネクタ 71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127398</xdr:rowOff>
    </xdr:from>
    <xdr:ext cx="378565" cy="259045"/>
    <xdr:sp macro="" textlink="">
      <xdr:nvSpPr>
        <xdr:cNvPr id="714" name="投資及び出資金平均値テキスト"/>
        <xdr:cNvSpPr txBox="1"/>
      </xdr:nvSpPr>
      <xdr:spPr>
        <a:xfrm>
          <a:off x="22212300" y="64710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104521</xdr:rowOff>
    </xdr:from>
    <xdr:to>
      <xdr:col>32</xdr:col>
      <xdr:colOff>238125</xdr:colOff>
      <xdr:row>39</xdr:row>
      <xdr:rowOff>34671</xdr:rowOff>
    </xdr:to>
    <xdr:sp macro="" textlink="">
      <xdr:nvSpPr>
        <xdr:cNvPr id="715" name="フローチャート : 判断 714"/>
        <xdr:cNvSpPr/>
      </xdr:nvSpPr>
      <xdr:spPr>
        <a:xfrm>
          <a:off x="221107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6" name="直線コネクタ 71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51753</xdr:rowOff>
    </xdr:from>
    <xdr:to>
      <xdr:col>31</xdr:col>
      <xdr:colOff>85725</xdr:colOff>
      <xdr:row>38</xdr:row>
      <xdr:rowOff>153353</xdr:rowOff>
    </xdr:to>
    <xdr:sp macro="" textlink="">
      <xdr:nvSpPr>
        <xdr:cNvPr id="717" name="フローチャート : 判断 716"/>
        <xdr:cNvSpPr/>
      </xdr:nvSpPr>
      <xdr:spPr>
        <a:xfrm>
          <a:off x="21272500" y="656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169880</xdr:rowOff>
    </xdr:from>
    <xdr:ext cx="378565" cy="259045"/>
    <xdr:sp macro="" textlink="">
      <xdr:nvSpPr>
        <xdr:cNvPr id="718" name="テキスト ボックス 717"/>
        <xdr:cNvSpPr txBox="1"/>
      </xdr:nvSpPr>
      <xdr:spPr>
        <a:xfrm>
          <a:off x="21134017" y="6342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17018</xdr:rowOff>
    </xdr:from>
    <xdr:to>
      <xdr:col>29</xdr:col>
      <xdr:colOff>517525</xdr:colOff>
      <xdr:row>39</xdr:row>
      <xdr:rowOff>44450</xdr:rowOff>
    </xdr:to>
    <xdr:cxnSp macro="">
      <xdr:nvCxnSpPr>
        <xdr:cNvPr id="719" name="直線コネクタ 718"/>
        <xdr:cNvCxnSpPr/>
      </xdr:nvCxnSpPr>
      <xdr:spPr>
        <a:xfrm>
          <a:off x="19545300" y="67035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43180</xdr:rowOff>
    </xdr:from>
    <xdr:to>
      <xdr:col>29</xdr:col>
      <xdr:colOff>568325</xdr:colOff>
      <xdr:row>38</xdr:row>
      <xdr:rowOff>144780</xdr:rowOff>
    </xdr:to>
    <xdr:sp macro="" textlink="">
      <xdr:nvSpPr>
        <xdr:cNvPr id="720" name="フローチャート : 判断 719"/>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161307</xdr:rowOff>
    </xdr:from>
    <xdr:ext cx="378565" cy="259045"/>
    <xdr:sp macro="" textlink="">
      <xdr:nvSpPr>
        <xdr:cNvPr id="721" name="テキスト ボックス 720"/>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17018</xdr:rowOff>
    </xdr:from>
    <xdr:to>
      <xdr:col>28</xdr:col>
      <xdr:colOff>314325</xdr:colOff>
      <xdr:row>39</xdr:row>
      <xdr:rowOff>43497</xdr:rowOff>
    </xdr:to>
    <xdr:cxnSp macro="">
      <xdr:nvCxnSpPr>
        <xdr:cNvPr id="722" name="直線コネクタ 721"/>
        <xdr:cNvCxnSpPr/>
      </xdr:nvCxnSpPr>
      <xdr:spPr>
        <a:xfrm flipV="1">
          <a:off x="18656300" y="6703568"/>
          <a:ext cx="8890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33083</xdr:rowOff>
    </xdr:from>
    <xdr:to>
      <xdr:col>28</xdr:col>
      <xdr:colOff>365125</xdr:colOff>
      <xdr:row>38</xdr:row>
      <xdr:rowOff>134683</xdr:rowOff>
    </xdr:to>
    <xdr:sp macro="" textlink="">
      <xdr:nvSpPr>
        <xdr:cNvPr id="723" name="フローチャート : 判断 722"/>
        <xdr:cNvSpPr/>
      </xdr:nvSpPr>
      <xdr:spPr>
        <a:xfrm>
          <a:off x="19494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151211</xdr:rowOff>
    </xdr:from>
    <xdr:ext cx="378565" cy="259045"/>
    <xdr:sp macro="" textlink="">
      <xdr:nvSpPr>
        <xdr:cNvPr id="724" name="テキスト ボックス 723"/>
        <xdr:cNvSpPr txBox="1"/>
      </xdr:nvSpPr>
      <xdr:spPr>
        <a:xfrm>
          <a:off x="19356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23178</xdr:rowOff>
    </xdr:from>
    <xdr:to>
      <xdr:col>27</xdr:col>
      <xdr:colOff>161925</xdr:colOff>
      <xdr:row>38</xdr:row>
      <xdr:rowOff>124778</xdr:rowOff>
    </xdr:to>
    <xdr:sp macro="" textlink="">
      <xdr:nvSpPr>
        <xdr:cNvPr id="725" name="フローチャート : 判断 724"/>
        <xdr:cNvSpPr/>
      </xdr:nvSpPr>
      <xdr:spPr>
        <a:xfrm>
          <a:off x="18605500" y="653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141305</xdr:rowOff>
    </xdr:from>
    <xdr:ext cx="378565" cy="259045"/>
    <xdr:sp macro="" textlink="">
      <xdr:nvSpPr>
        <xdr:cNvPr id="726" name="テキスト ボックス 725"/>
        <xdr:cNvSpPr txBox="1"/>
      </xdr:nvSpPr>
      <xdr:spPr>
        <a:xfrm>
          <a:off x="18467017" y="6313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2" name="円/楕円 73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82948</xdr:rowOff>
    </xdr:from>
    <xdr:ext cx="249299" cy="259045"/>
    <xdr:sp macro="" textlink="">
      <xdr:nvSpPr>
        <xdr:cNvPr id="733" name="投資及び出資金該当値テキスト"/>
        <xdr:cNvSpPr txBox="1"/>
      </xdr:nvSpPr>
      <xdr:spPr>
        <a:xfrm>
          <a:off x="22212300" y="6598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4" name="円/楕円 73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5" name="テキスト ボックス 73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6" name="円/楕円 73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7" name="テキスト ボックス 73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137668</xdr:rowOff>
    </xdr:from>
    <xdr:to>
      <xdr:col>28</xdr:col>
      <xdr:colOff>365125</xdr:colOff>
      <xdr:row>39</xdr:row>
      <xdr:rowOff>67818</xdr:rowOff>
    </xdr:to>
    <xdr:sp macro="" textlink="">
      <xdr:nvSpPr>
        <xdr:cNvPr id="738" name="円/楕円 737"/>
        <xdr:cNvSpPr/>
      </xdr:nvSpPr>
      <xdr:spPr>
        <a:xfrm>
          <a:off x="19494500" y="665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58945</xdr:rowOff>
    </xdr:from>
    <xdr:ext cx="378565" cy="259045"/>
    <xdr:sp macro="" textlink="">
      <xdr:nvSpPr>
        <xdr:cNvPr id="739" name="テキスト ボックス 738"/>
        <xdr:cNvSpPr txBox="1"/>
      </xdr:nvSpPr>
      <xdr:spPr>
        <a:xfrm>
          <a:off x="19356017" y="674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164147</xdr:rowOff>
    </xdr:from>
    <xdr:to>
      <xdr:col>27</xdr:col>
      <xdr:colOff>161925</xdr:colOff>
      <xdr:row>39</xdr:row>
      <xdr:rowOff>94297</xdr:rowOff>
    </xdr:to>
    <xdr:sp macro="" textlink="">
      <xdr:nvSpPr>
        <xdr:cNvPr id="740" name="円/楕円 739"/>
        <xdr:cNvSpPr/>
      </xdr:nvSpPr>
      <xdr:spPr>
        <a:xfrm>
          <a:off x="18605500" y="66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85424</xdr:rowOff>
    </xdr:from>
    <xdr:ext cx="249299" cy="259045"/>
    <xdr:sp macro="" textlink="">
      <xdr:nvSpPr>
        <xdr:cNvPr id="741" name="テキスト ボックス 740"/>
        <xdr:cNvSpPr txBox="1"/>
      </xdr:nvSpPr>
      <xdr:spPr>
        <a:xfrm>
          <a:off x="18531649" y="67719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2" name="直線コネクタ 75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3" name="テキスト ボックス 75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4" name="直線コネクタ 75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5" name="テキスト ボックス 75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6" name="直線コネクタ 75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57" name="テキスト ボックス 756"/>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8" name="直線コネクタ 75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59" name="テキスト ボックス 758"/>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0" name="直線コネクタ 75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1" name="テキスト ボックス 76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154305</xdr:rowOff>
    </xdr:from>
    <xdr:to>
      <xdr:col>32</xdr:col>
      <xdr:colOff>186689</xdr:colOff>
      <xdr:row>59</xdr:row>
      <xdr:rowOff>44450</xdr:rowOff>
    </xdr:to>
    <xdr:cxnSp macro="">
      <xdr:nvCxnSpPr>
        <xdr:cNvPr id="765" name="直線コネクタ 764"/>
        <xdr:cNvCxnSpPr/>
      </xdr:nvCxnSpPr>
      <xdr:spPr>
        <a:xfrm flipV="1">
          <a:off x="22159595" y="8555355"/>
          <a:ext cx="1269" cy="1604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7" name="直線コネクタ 76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100982</xdr:rowOff>
    </xdr:from>
    <xdr:ext cx="534377" cy="259045"/>
    <xdr:sp macro="" textlink="">
      <xdr:nvSpPr>
        <xdr:cNvPr id="768" name="貸付金最大値テキスト"/>
        <xdr:cNvSpPr txBox="1"/>
      </xdr:nvSpPr>
      <xdr:spPr>
        <a:xfrm>
          <a:off x="22212300" y="833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12,635</a:t>
          </a:r>
          <a:endParaRPr kumimoji="1" lang="ja-JP" altLang="en-US" sz="1000" b="1">
            <a:latin typeface="ＭＳ Ｐゴシック"/>
          </a:endParaRPr>
        </a:p>
      </xdr:txBody>
    </xdr:sp>
    <xdr:clientData/>
  </xdr:oneCellAnchor>
  <xdr:twoCellAnchor>
    <xdr:from>
      <xdr:col>32</xdr:col>
      <xdr:colOff>98425</xdr:colOff>
      <xdr:row>49</xdr:row>
      <xdr:rowOff>154305</xdr:rowOff>
    </xdr:from>
    <xdr:to>
      <xdr:col>32</xdr:col>
      <xdr:colOff>276225</xdr:colOff>
      <xdr:row>49</xdr:row>
      <xdr:rowOff>154305</xdr:rowOff>
    </xdr:to>
    <xdr:cxnSp macro="">
      <xdr:nvCxnSpPr>
        <xdr:cNvPr id="769" name="直線コネクタ 768"/>
        <xdr:cNvCxnSpPr/>
      </xdr:nvCxnSpPr>
      <xdr:spPr>
        <a:xfrm>
          <a:off x="22072600" y="8555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24130</xdr:rowOff>
    </xdr:from>
    <xdr:to>
      <xdr:col>32</xdr:col>
      <xdr:colOff>187325</xdr:colOff>
      <xdr:row>59</xdr:row>
      <xdr:rowOff>24892</xdr:rowOff>
    </xdr:to>
    <xdr:cxnSp macro="">
      <xdr:nvCxnSpPr>
        <xdr:cNvPr id="770" name="直線コネクタ 769"/>
        <xdr:cNvCxnSpPr/>
      </xdr:nvCxnSpPr>
      <xdr:spPr>
        <a:xfrm>
          <a:off x="21323300" y="1013968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24909</xdr:rowOff>
    </xdr:from>
    <xdr:ext cx="469744" cy="259045"/>
    <xdr:sp macro="" textlink="">
      <xdr:nvSpPr>
        <xdr:cNvPr id="771" name="貸付金平均値テキスト"/>
        <xdr:cNvSpPr txBox="1"/>
      </xdr:nvSpPr>
      <xdr:spPr>
        <a:xfrm>
          <a:off x="22212300" y="9797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2032</xdr:rowOff>
    </xdr:from>
    <xdr:to>
      <xdr:col>32</xdr:col>
      <xdr:colOff>238125</xdr:colOff>
      <xdr:row>58</xdr:row>
      <xdr:rowOff>103632</xdr:rowOff>
    </xdr:to>
    <xdr:sp macro="" textlink="">
      <xdr:nvSpPr>
        <xdr:cNvPr id="772" name="フローチャート : 判断 771"/>
        <xdr:cNvSpPr/>
      </xdr:nvSpPr>
      <xdr:spPr>
        <a:xfrm>
          <a:off x="22110700" y="99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24130</xdr:rowOff>
    </xdr:from>
    <xdr:to>
      <xdr:col>31</xdr:col>
      <xdr:colOff>34925</xdr:colOff>
      <xdr:row>59</xdr:row>
      <xdr:rowOff>25146</xdr:rowOff>
    </xdr:to>
    <xdr:cxnSp macro="">
      <xdr:nvCxnSpPr>
        <xdr:cNvPr id="773" name="直線コネクタ 772"/>
        <xdr:cNvCxnSpPr/>
      </xdr:nvCxnSpPr>
      <xdr:spPr>
        <a:xfrm flipV="1">
          <a:off x="20434300" y="10139680"/>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156083</xdr:rowOff>
    </xdr:from>
    <xdr:to>
      <xdr:col>31</xdr:col>
      <xdr:colOff>85725</xdr:colOff>
      <xdr:row>58</xdr:row>
      <xdr:rowOff>86233</xdr:rowOff>
    </xdr:to>
    <xdr:sp macro="" textlink="">
      <xdr:nvSpPr>
        <xdr:cNvPr id="774" name="フローチャート : 判断 773"/>
        <xdr:cNvSpPr/>
      </xdr:nvSpPr>
      <xdr:spPr>
        <a:xfrm>
          <a:off x="21272500" y="992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102760</xdr:rowOff>
    </xdr:from>
    <xdr:ext cx="469744" cy="259045"/>
    <xdr:sp macro="" textlink="">
      <xdr:nvSpPr>
        <xdr:cNvPr id="775" name="テキスト ボックス 774"/>
        <xdr:cNvSpPr txBox="1"/>
      </xdr:nvSpPr>
      <xdr:spPr>
        <a:xfrm>
          <a:off x="21088427" y="970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16383</xdr:rowOff>
    </xdr:from>
    <xdr:to>
      <xdr:col>29</xdr:col>
      <xdr:colOff>517525</xdr:colOff>
      <xdr:row>59</xdr:row>
      <xdr:rowOff>25146</xdr:rowOff>
    </xdr:to>
    <xdr:cxnSp macro="">
      <xdr:nvCxnSpPr>
        <xdr:cNvPr id="776" name="直線コネクタ 775"/>
        <xdr:cNvCxnSpPr/>
      </xdr:nvCxnSpPr>
      <xdr:spPr>
        <a:xfrm>
          <a:off x="19545300" y="10131933"/>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131191</xdr:rowOff>
    </xdr:from>
    <xdr:to>
      <xdr:col>29</xdr:col>
      <xdr:colOff>568325</xdr:colOff>
      <xdr:row>58</xdr:row>
      <xdr:rowOff>61341</xdr:rowOff>
    </xdr:to>
    <xdr:sp macro="" textlink="">
      <xdr:nvSpPr>
        <xdr:cNvPr id="777" name="フローチャート : 判断 776"/>
        <xdr:cNvSpPr/>
      </xdr:nvSpPr>
      <xdr:spPr>
        <a:xfrm>
          <a:off x="20383500" y="990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77868</xdr:rowOff>
    </xdr:from>
    <xdr:ext cx="469744" cy="259045"/>
    <xdr:sp macro="" textlink="">
      <xdr:nvSpPr>
        <xdr:cNvPr id="778" name="テキスト ボックス 777"/>
        <xdr:cNvSpPr txBox="1"/>
      </xdr:nvSpPr>
      <xdr:spPr>
        <a:xfrm>
          <a:off x="20199427" y="9679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73914</xdr:rowOff>
    </xdr:from>
    <xdr:to>
      <xdr:col>28</xdr:col>
      <xdr:colOff>314325</xdr:colOff>
      <xdr:row>59</xdr:row>
      <xdr:rowOff>16383</xdr:rowOff>
    </xdr:to>
    <xdr:cxnSp macro="">
      <xdr:nvCxnSpPr>
        <xdr:cNvPr id="779" name="直線コネクタ 778"/>
        <xdr:cNvCxnSpPr/>
      </xdr:nvCxnSpPr>
      <xdr:spPr>
        <a:xfrm>
          <a:off x="18656300" y="10018014"/>
          <a:ext cx="889000" cy="11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108585</xdr:rowOff>
    </xdr:from>
    <xdr:to>
      <xdr:col>28</xdr:col>
      <xdr:colOff>365125</xdr:colOff>
      <xdr:row>58</xdr:row>
      <xdr:rowOff>38735</xdr:rowOff>
    </xdr:to>
    <xdr:sp macro="" textlink="">
      <xdr:nvSpPr>
        <xdr:cNvPr id="780" name="フローチャート : 判断 779"/>
        <xdr:cNvSpPr/>
      </xdr:nvSpPr>
      <xdr:spPr>
        <a:xfrm>
          <a:off x="19494500" y="988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55262</xdr:rowOff>
    </xdr:from>
    <xdr:ext cx="469744" cy="259045"/>
    <xdr:sp macro="" textlink="">
      <xdr:nvSpPr>
        <xdr:cNvPr id="781" name="テキスト ボックス 780"/>
        <xdr:cNvSpPr txBox="1"/>
      </xdr:nvSpPr>
      <xdr:spPr>
        <a:xfrm>
          <a:off x="19310427" y="9656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84074</xdr:rowOff>
    </xdr:from>
    <xdr:to>
      <xdr:col>27</xdr:col>
      <xdr:colOff>161925</xdr:colOff>
      <xdr:row>58</xdr:row>
      <xdr:rowOff>14224</xdr:rowOff>
    </xdr:to>
    <xdr:sp macro="" textlink="">
      <xdr:nvSpPr>
        <xdr:cNvPr id="782" name="フローチャート : 判断 781"/>
        <xdr:cNvSpPr/>
      </xdr:nvSpPr>
      <xdr:spPr>
        <a:xfrm>
          <a:off x="18605500" y="985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30751</xdr:rowOff>
    </xdr:from>
    <xdr:ext cx="469744" cy="259045"/>
    <xdr:sp macro="" textlink="">
      <xdr:nvSpPr>
        <xdr:cNvPr id="783" name="テキスト ボックス 782"/>
        <xdr:cNvSpPr txBox="1"/>
      </xdr:nvSpPr>
      <xdr:spPr>
        <a:xfrm>
          <a:off x="18421427" y="963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145542</xdr:rowOff>
    </xdr:from>
    <xdr:to>
      <xdr:col>32</xdr:col>
      <xdr:colOff>238125</xdr:colOff>
      <xdr:row>59</xdr:row>
      <xdr:rowOff>75692</xdr:rowOff>
    </xdr:to>
    <xdr:sp macro="" textlink="">
      <xdr:nvSpPr>
        <xdr:cNvPr id="789" name="円/楕円 788"/>
        <xdr:cNvSpPr/>
      </xdr:nvSpPr>
      <xdr:spPr>
        <a:xfrm>
          <a:off x="22110700" y="1008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60469</xdr:rowOff>
    </xdr:from>
    <xdr:ext cx="378565" cy="259045"/>
    <xdr:sp macro="" textlink="">
      <xdr:nvSpPr>
        <xdr:cNvPr id="790" name="貸付金該当値テキスト"/>
        <xdr:cNvSpPr txBox="1"/>
      </xdr:nvSpPr>
      <xdr:spPr>
        <a:xfrm>
          <a:off x="22212300" y="10004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144780</xdr:rowOff>
    </xdr:from>
    <xdr:to>
      <xdr:col>31</xdr:col>
      <xdr:colOff>85725</xdr:colOff>
      <xdr:row>59</xdr:row>
      <xdr:rowOff>74930</xdr:rowOff>
    </xdr:to>
    <xdr:sp macro="" textlink="">
      <xdr:nvSpPr>
        <xdr:cNvPr id="791" name="円/楕円 790"/>
        <xdr:cNvSpPr/>
      </xdr:nvSpPr>
      <xdr:spPr>
        <a:xfrm>
          <a:off x="212725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66057</xdr:rowOff>
    </xdr:from>
    <xdr:ext cx="378565" cy="259045"/>
    <xdr:sp macro="" textlink="">
      <xdr:nvSpPr>
        <xdr:cNvPr id="792" name="テキスト ボックス 791"/>
        <xdr:cNvSpPr txBox="1"/>
      </xdr:nvSpPr>
      <xdr:spPr>
        <a:xfrm>
          <a:off x="21134017" y="10181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145796</xdr:rowOff>
    </xdr:from>
    <xdr:to>
      <xdr:col>29</xdr:col>
      <xdr:colOff>568325</xdr:colOff>
      <xdr:row>59</xdr:row>
      <xdr:rowOff>75946</xdr:rowOff>
    </xdr:to>
    <xdr:sp macro="" textlink="">
      <xdr:nvSpPr>
        <xdr:cNvPr id="793" name="円/楕円 792"/>
        <xdr:cNvSpPr/>
      </xdr:nvSpPr>
      <xdr:spPr>
        <a:xfrm>
          <a:off x="20383500" y="1008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67073</xdr:rowOff>
    </xdr:from>
    <xdr:ext cx="378565" cy="259045"/>
    <xdr:sp macro="" textlink="">
      <xdr:nvSpPr>
        <xdr:cNvPr id="794" name="テキスト ボックス 793"/>
        <xdr:cNvSpPr txBox="1"/>
      </xdr:nvSpPr>
      <xdr:spPr>
        <a:xfrm>
          <a:off x="20245017" y="10182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137033</xdr:rowOff>
    </xdr:from>
    <xdr:to>
      <xdr:col>28</xdr:col>
      <xdr:colOff>365125</xdr:colOff>
      <xdr:row>59</xdr:row>
      <xdr:rowOff>67183</xdr:rowOff>
    </xdr:to>
    <xdr:sp macro="" textlink="">
      <xdr:nvSpPr>
        <xdr:cNvPr id="795" name="円/楕円 794"/>
        <xdr:cNvSpPr/>
      </xdr:nvSpPr>
      <xdr:spPr>
        <a:xfrm>
          <a:off x="19494500" y="1008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58310</xdr:rowOff>
    </xdr:from>
    <xdr:ext cx="378565" cy="259045"/>
    <xdr:sp macro="" textlink="">
      <xdr:nvSpPr>
        <xdr:cNvPr id="796" name="テキスト ボックス 795"/>
        <xdr:cNvSpPr txBox="1"/>
      </xdr:nvSpPr>
      <xdr:spPr>
        <a:xfrm>
          <a:off x="19356017" y="10173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23114</xdr:rowOff>
    </xdr:from>
    <xdr:to>
      <xdr:col>27</xdr:col>
      <xdr:colOff>161925</xdr:colOff>
      <xdr:row>58</xdr:row>
      <xdr:rowOff>124714</xdr:rowOff>
    </xdr:to>
    <xdr:sp macro="" textlink="">
      <xdr:nvSpPr>
        <xdr:cNvPr id="797" name="円/楕円 796"/>
        <xdr:cNvSpPr/>
      </xdr:nvSpPr>
      <xdr:spPr>
        <a:xfrm>
          <a:off x="18605500" y="996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115841</xdr:rowOff>
    </xdr:from>
    <xdr:ext cx="469744" cy="259045"/>
    <xdr:sp macro="" textlink="">
      <xdr:nvSpPr>
        <xdr:cNvPr id="798" name="テキスト ボックス 797"/>
        <xdr:cNvSpPr txBox="1"/>
      </xdr:nvSpPr>
      <xdr:spPr>
        <a:xfrm>
          <a:off x="18421427" y="1005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165826</xdr:rowOff>
    </xdr:from>
    <xdr:to>
      <xdr:col>32</xdr:col>
      <xdr:colOff>186689</xdr:colOff>
      <xdr:row>78</xdr:row>
      <xdr:rowOff>105541</xdr:rowOff>
    </xdr:to>
    <xdr:cxnSp macro="">
      <xdr:nvCxnSpPr>
        <xdr:cNvPr id="825" name="直線コネクタ 824"/>
        <xdr:cNvCxnSpPr/>
      </xdr:nvCxnSpPr>
      <xdr:spPr>
        <a:xfrm flipV="1">
          <a:off x="22159595" y="12167326"/>
          <a:ext cx="1269" cy="1311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109368</xdr:rowOff>
    </xdr:from>
    <xdr:ext cx="534377" cy="259045"/>
    <xdr:sp macro="" textlink="">
      <xdr:nvSpPr>
        <xdr:cNvPr id="826" name="繰出金最小値テキスト"/>
        <xdr:cNvSpPr txBox="1"/>
      </xdr:nvSpPr>
      <xdr:spPr>
        <a:xfrm>
          <a:off x="22212300" y="1348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30,092</a:t>
          </a:r>
          <a:endParaRPr kumimoji="1" lang="ja-JP" altLang="en-US" sz="1000" b="1">
            <a:latin typeface="ＭＳ Ｐゴシック"/>
          </a:endParaRPr>
        </a:p>
      </xdr:txBody>
    </xdr:sp>
    <xdr:clientData/>
  </xdr:oneCellAnchor>
  <xdr:twoCellAnchor>
    <xdr:from>
      <xdr:col>32</xdr:col>
      <xdr:colOff>98425</xdr:colOff>
      <xdr:row>78</xdr:row>
      <xdr:rowOff>105541</xdr:rowOff>
    </xdr:from>
    <xdr:to>
      <xdr:col>32</xdr:col>
      <xdr:colOff>276225</xdr:colOff>
      <xdr:row>78</xdr:row>
      <xdr:rowOff>105541</xdr:rowOff>
    </xdr:to>
    <xdr:cxnSp macro="">
      <xdr:nvCxnSpPr>
        <xdr:cNvPr id="827" name="直線コネクタ 826"/>
        <xdr:cNvCxnSpPr/>
      </xdr:nvCxnSpPr>
      <xdr:spPr>
        <a:xfrm>
          <a:off x="22072600" y="134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112503</xdr:rowOff>
    </xdr:from>
    <xdr:ext cx="599010" cy="259045"/>
    <xdr:sp macro="" textlink="">
      <xdr:nvSpPr>
        <xdr:cNvPr id="828" name="繰出金最大値テキスト"/>
        <xdr:cNvSpPr txBox="1"/>
      </xdr:nvSpPr>
      <xdr:spPr>
        <a:xfrm>
          <a:off x="22212300" y="1194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110,400</a:t>
          </a:r>
          <a:endParaRPr kumimoji="1" lang="ja-JP" altLang="en-US" sz="1000" b="1">
            <a:latin typeface="ＭＳ Ｐゴシック"/>
          </a:endParaRPr>
        </a:p>
      </xdr:txBody>
    </xdr:sp>
    <xdr:clientData/>
  </xdr:oneCellAnchor>
  <xdr:twoCellAnchor>
    <xdr:from>
      <xdr:col>32</xdr:col>
      <xdr:colOff>98425</xdr:colOff>
      <xdr:row>70</xdr:row>
      <xdr:rowOff>165826</xdr:rowOff>
    </xdr:from>
    <xdr:to>
      <xdr:col>32</xdr:col>
      <xdr:colOff>276225</xdr:colOff>
      <xdr:row>70</xdr:row>
      <xdr:rowOff>165826</xdr:rowOff>
    </xdr:to>
    <xdr:cxnSp macro="">
      <xdr:nvCxnSpPr>
        <xdr:cNvPr id="829" name="直線コネクタ 828"/>
        <xdr:cNvCxnSpPr/>
      </xdr:nvCxnSpPr>
      <xdr:spPr>
        <a:xfrm>
          <a:off x="22072600" y="1216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111011</xdr:rowOff>
    </xdr:from>
    <xdr:to>
      <xdr:col>32</xdr:col>
      <xdr:colOff>187325</xdr:colOff>
      <xdr:row>74</xdr:row>
      <xdr:rowOff>132059</xdr:rowOff>
    </xdr:to>
    <xdr:cxnSp macro="">
      <xdr:nvCxnSpPr>
        <xdr:cNvPr id="830" name="直線コネクタ 829"/>
        <xdr:cNvCxnSpPr/>
      </xdr:nvCxnSpPr>
      <xdr:spPr>
        <a:xfrm flipV="1">
          <a:off x="21323300" y="12626861"/>
          <a:ext cx="838200" cy="1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98514</xdr:rowOff>
    </xdr:from>
    <xdr:ext cx="534377" cy="259045"/>
    <xdr:sp macro="" textlink="">
      <xdr:nvSpPr>
        <xdr:cNvPr id="831" name="繰出金平均値テキスト"/>
        <xdr:cNvSpPr txBox="1"/>
      </xdr:nvSpPr>
      <xdr:spPr>
        <a:xfrm>
          <a:off x="22212300" y="12957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120087</xdr:rowOff>
    </xdr:from>
    <xdr:to>
      <xdr:col>32</xdr:col>
      <xdr:colOff>238125</xdr:colOff>
      <xdr:row>76</xdr:row>
      <xdr:rowOff>50237</xdr:rowOff>
    </xdr:to>
    <xdr:sp macro="" textlink="">
      <xdr:nvSpPr>
        <xdr:cNvPr id="832" name="フローチャート : 判断 831"/>
        <xdr:cNvSpPr/>
      </xdr:nvSpPr>
      <xdr:spPr>
        <a:xfrm>
          <a:off x="221107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132059</xdr:rowOff>
    </xdr:from>
    <xdr:to>
      <xdr:col>31</xdr:col>
      <xdr:colOff>34925</xdr:colOff>
      <xdr:row>75</xdr:row>
      <xdr:rowOff>54073</xdr:rowOff>
    </xdr:to>
    <xdr:cxnSp macro="">
      <xdr:nvCxnSpPr>
        <xdr:cNvPr id="833" name="直線コネクタ 832"/>
        <xdr:cNvCxnSpPr/>
      </xdr:nvCxnSpPr>
      <xdr:spPr>
        <a:xfrm flipV="1">
          <a:off x="20434300" y="12819359"/>
          <a:ext cx="889000" cy="9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38249</xdr:rowOff>
    </xdr:from>
    <xdr:to>
      <xdr:col>31</xdr:col>
      <xdr:colOff>85725</xdr:colOff>
      <xdr:row>77</xdr:row>
      <xdr:rowOff>139849</xdr:rowOff>
    </xdr:to>
    <xdr:sp macro="" textlink="">
      <xdr:nvSpPr>
        <xdr:cNvPr id="834" name="フローチャート : 判断 833"/>
        <xdr:cNvSpPr/>
      </xdr:nvSpPr>
      <xdr:spPr>
        <a:xfrm>
          <a:off x="21272500" y="132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130976</xdr:rowOff>
    </xdr:from>
    <xdr:ext cx="534377" cy="259045"/>
    <xdr:sp macro="" textlink="">
      <xdr:nvSpPr>
        <xdr:cNvPr id="835" name="テキスト ボックス 834"/>
        <xdr:cNvSpPr txBox="1"/>
      </xdr:nvSpPr>
      <xdr:spPr>
        <a:xfrm>
          <a:off x="21056111" y="1333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47934</xdr:rowOff>
    </xdr:from>
    <xdr:to>
      <xdr:col>29</xdr:col>
      <xdr:colOff>517525</xdr:colOff>
      <xdr:row>75</xdr:row>
      <xdr:rowOff>54073</xdr:rowOff>
    </xdr:to>
    <xdr:cxnSp macro="">
      <xdr:nvCxnSpPr>
        <xdr:cNvPr id="836" name="直線コネクタ 835"/>
        <xdr:cNvCxnSpPr/>
      </xdr:nvCxnSpPr>
      <xdr:spPr>
        <a:xfrm>
          <a:off x="19545300" y="12906684"/>
          <a:ext cx="889000" cy="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55459</xdr:rowOff>
    </xdr:from>
    <xdr:to>
      <xdr:col>29</xdr:col>
      <xdr:colOff>568325</xdr:colOff>
      <xdr:row>77</xdr:row>
      <xdr:rowOff>157059</xdr:rowOff>
    </xdr:to>
    <xdr:sp macro="" textlink="">
      <xdr:nvSpPr>
        <xdr:cNvPr id="837" name="フローチャート : 判断 836"/>
        <xdr:cNvSpPr/>
      </xdr:nvSpPr>
      <xdr:spPr>
        <a:xfrm>
          <a:off x="203835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148186</xdr:rowOff>
    </xdr:from>
    <xdr:ext cx="534377" cy="259045"/>
    <xdr:sp macro="" textlink="">
      <xdr:nvSpPr>
        <xdr:cNvPr id="838" name="テキスト ボックス 837"/>
        <xdr:cNvSpPr txBox="1"/>
      </xdr:nvSpPr>
      <xdr:spPr>
        <a:xfrm>
          <a:off x="20167111" y="1334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47934</xdr:rowOff>
    </xdr:from>
    <xdr:to>
      <xdr:col>28</xdr:col>
      <xdr:colOff>314325</xdr:colOff>
      <xdr:row>75</xdr:row>
      <xdr:rowOff>67773</xdr:rowOff>
    </xdr:to>
    <xdr:cxnSp macro="">
      <xdr:nvCxnSpPr>
        <xdr:cNvPr id="839" name="直線コネクタ 838"/>
        <xdr:cNvCxnSpPr/>
      </xdr:nvCxnSpPr>
      <xdr:spPr>
        <a:xfrm flipV="1">
          <a:off x="18656300" y="12906684"/>
          <a:ext cx="889000" cy="1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72228</xdr:rowOff>
    </xdr:from>
    <xdr:to>
      <xdr:col>28</xdr:col>
      <xdr:colOff>365125</xdr:colOff>
      <xdr:row>78</xdr:row>
      <xdr:rowOff>2378</xdr:rowOff>
    </xdr:to>
    <xdr:sp macro="" textlink="">
      <xdr:nvSpPr>
        <xdr:cNvPr id="840" name="フローチャート : 判断 839"/>
        <xdr:cNvSpPr/>
      </xdr:nvSpPr>
      <xdr:spPr>
        <a:xfrm>
          <a:off x="19494500" y="1327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164955</xdr:rowOff>
    </xdr:from>
    <xdr:ext cx="534377" cy="259045"/>
    <xdr:sp macro="" textlink="">
      <xdr:nvSpPr>
        <xdr:cNvPr id="841" name="テキスト ボックス 840"/>
        <xdr:cNvSpPr txBox="1"/>
      </xdr:nvSpPr>
      <xdr:spPr>
        <a:xfrm>
          <a:off x="19278111" y="1336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72523</xdr:rowOff>
    </xdr:from>
    <xdr:to>
      <xdr:col>27</xdr:col>
      <xdr:colOff>161925</xdr:colOff>
      <xdr:row>78</xdr:row>
      <xdr:rowOff>2673</xdr:rowOff>
    </xdr:to>
    <xdr:sp macro="" textlink="">
      <xdr:nvSpPr>
        <xdr:cNvPr id="842" name="フローチャート : 判断 841"/>
        <xdr:cNvSpPr/>
      </xdr:nvSpPr>
      <xdr:spPr>
        <a:xfrm>
          <a:off x="18605500" y="1327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165250</xdr:rowOff>
    </xdr:from>
    <xdr:ext cx="534377" cy="259045"/>
    <xdr:sp macro="" textlink="">
      <xdr:nvSpPr>
        <xdr:cNvPr id="843" name="テキスト ボックス 842"/>
        <xdr:cNvSpPr txBox="1"/>
      </xdr:nvSpPr>
      <xdr:spPr>
        <a:xfrm>
          <a:off x="18389111" y="1336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60211</xdr:rowOff>
    </xdr:from>
    <xdr:to>
      <xdr:col>32</xdr:col>
      <xdr:colOff>238125</xdr:colOff>
      <xdr:row>73</xdr:row>
      <xdr:rowOff>161811</xdr:rowOff>
    </xdr:to>
    <xdr:sp macro="" textlink="">
      <xdr:nvSpPr>
        <xdr:cNvPr id="849" name="円/楕円 848"/>
        <xdr:cNvSpPr/>
      </xdr:nvSpPr>
      <xdr:spPr>
        <a:xfrm>
          <a:off x="22110700" y="1257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83088</xdr:rowOff>
    </xdr:from>
    <xdr:ext cx="534377" cy="259045"/>
    <xdr:sp macro="" textlink="">
      <xdr:nvSpPr>
        <xdr:cNvPr id="850" name="繰出金該当値テキスト"/>
        <xdr:cNvSpPr txBox="1"/>
      </xdr:nvSpPr>
      <xdr:spPr>
        <a:xfrm>
          <a:off x="22212300" y="1242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82,257</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81259</xdr:rowOff>
    </xdr:from>
    <xdr:to>
      <xdr:col>31</xdr:col>
      <xdr:colOff>85725</xdr:colOff>
      <xdr:row>75</xdr:row>
      <xdr:rowOff>11409</xdr:rowOff>
    </xdr:to>
    <xdr:sp macro="" textlink="">
      <xdr:nvSpPr>
        <xdr:cNvPr id="851" name="円/楕円 850"/>
        <xdr:cNvSpPr/>
      </xdr:nvSpPr>
      <xdr:spPr>
        <a:xfrm>
          <a:off x="21272500" y="1276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27936</xdr:rowOff>
    </xdr:from>
    <xdr:ext cx="534377" cy="259045"/>
    <xdr:sp macro="" textlink="">
      <xdr:nvSpPr>
        <xdr:cNvPr id="852" name="テキスト ボックス 851"/>
        <xdr:cNvSpPr txBox="1"/>
      </xdr:nvSpPr>
      <xdr:spPr>
        <a:xfrm>
          <a:off x="21056111" y="1254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70,468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3273</xdr:rowOff>
    </xdr:from>
    <xdr:to>
      <xdr:col>29</xdr:col>
      <xdr:colOff>568325</xdr:colOff>
      <xdr:row>75</xdr:row>
      <xdr:rowOff>104873</xdr:rowOff>
    </xdr:to>
    <xdr:sp macro="" textlink="">
      <xdr:nvSpPr>
        <xdr:cNvPr id="853" name="円/楕円 852"/>
        <xdr:cNvSpPr/>
      </xdr:nvSpPr>
      <xdr:spPr>
        <a:xfrm>
          <a:off x="20383500" y="1286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121400</xdr:rowOff>
    </xdr:from>
    <xdr:ext cx="534377" cy="259045"/>
    <xdr:sp macro="" textlink="">
      <xdr:nvSpPr>
        <xdr:cNvPr id="854" name="テキスト ボックス 853"/>
        <xdr:cNvSpPr txBox="1"/>
      </xdr:nvSpPr>
      <xdr:spPr>
        <a:xfrm>
          <a:off x="20167111" y="126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64,744</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168584</xdr:rowOff>
    </xdr:from>
    <xdr:to>
      <xdr:col>28</xdr:col>
      <xdr:colOff>365125</xdr:colOff>
      <xdr:row>75</xdr:row>
      <xdr:rowOff>98734</xdr:rowOff>
    </xdr:to>
    <xdr:sp macro="" textlink="">
      <xdr:nvSpPr>
        <xdr:cNvPr id="855" name="円/楕円 854"/>
        <xdr:cNvSpPr/>
      </xdr:nvSpPr>
      <xdr:spPr>
        <a:xfrm>
          <a:off x="19494500" y="1285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115261</xdr:rowOff>
    </xdr:from>
    <xdr:ext cx="534377" cy="259045"/>
    <xdr:sp macro="" textlink="">
      <xdr:nvSpPr>
        <xdr:cNvPr id="856" name="テキスト ボックス 855"/>
        <xdr:cNvSpPr txBox="1"/>
      </xdr:nvSpPr>
      <xdr:spPr>
        <a:xfrm>
          <a:off x="19278111" y="1263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65,120</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16973</xdr:rowOff>
    </xdr:from>
    <xdr:to>
      <xdr:col>27</xdr:col>
      <xdr:colOff>161925</xdr:colOff>
      <xdr:row>75</xdr:row>
      <xdr:rowOff>118573</xdr:rowOff>
    </xdr:to>
    <xdr:sp macro="" textlink="">
      <xdr:nvSpPr>
        <xdr:cNvPr id="857" name="円/楕円 856"/>
        <xdr:cNvSpPr/>
      </xdr:nvSpPr>
      <xdr:spPr>
        <a:xfrm>
          <a:off x="18605500" y="1287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135100</xdr:rowOff>
    </xdr:from>
    <xdr:ext cx="534377" cy="259045"/>
    <xdr:sp macro="" textlink="">
      <xdr:nvSpPr>
        <xdr:cNvPr id="858" name="テキスト ボックス 857"/>
        <xdr:cNvSpPr txBox="1"/>
      </xdr:nvSpPr>
      <xdr:spPr>
        <a:xfrm>
          <a:off x="18389111" y="1265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63,905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・歳出決算総額は、住民一人当たり</a:t>
          </a:r>
          <a:r>
            <a:rPr kumimoji="1" lang="en-US" altLang="ja-JP" sz="1100">
              <a:latin typeface="ＭＳ Ｐゴシック"/>
            </a:rPr>
            <a:t>458,525</a:t>
          </a:r>
          <a:r>
            <a:rPr kumimoji="1" lang="ja-JP" altLang="en-US" sz="1100">
              <a:latin typeface="ＭＳ Ｐゴシック"/>
            </a:rPr>
            <a:t>円となっている。主な構成項目である繰出金は、住民一人当たり</a:t>
          </a:r>
          <a:r>
            <a:rPr kumimoji="1" lang="en-US" altLang="ja-JP" sz="1100">
              <a:latin typeface="ＭＳ Ｐゴシック"/>
            </a:rPr>
            <a:t>82,257</a:t>
          </a:r>
          <a:r>
            <a:rPr kumimoji="1" lang="ja-JP" altLang="en-US" sz="1100">
              <a:latin typeface="ＭＳ Ｐゴシック"/>
            </a:rPr>
            <a:t>円となっており、平成</a:t>
          </a:r>
          <a:r>
            <a:rPr kumimoji="1" lang="en-US" altLang="ja-JP" sz="1100">
              <a:latin typeface="ＭＳ Ｐゴシック"/>
            </a:rPr>
            <a:t>25</a:t>
          </a:r>
          <a:r>
            <a:rPr kumimoji="1" lang="ja-JP" altLang="en-US" sz="1100">
              <a:latin typeface="ＭＳ Ｐゴシック"/>
            </a:rPr>
            <a:t>年度から比較すると</a:t>
          </a:r>
          <a:r>
            <a:rPr kumimoji="1" lang="en-US" altLang="ja-JP" sz="1100">
              <a:latin typeface="ＭＳ Ｐゴシック"/>
            </a:rPr>
            <a:t>27</a:t>
          </a:r>
          <a:r>
            <a:rPr kumimoji="1" lang="ja-JP" altLang="en-US" sz="1100">
              <a:latin typeface="ＭＳ Ｐゴシック"/>
            </a:rPr>
            <a:t>％増加している。類似団体平均も増加傾向にあるものの、比較すると高い水準にある。下水道事業会計への繰出金が多く、また保険給付費なども増加していることが主な要因である。</a:t>
          </a:r>
        </a:p>
        <a:p>
          <a:r>
            <a:rPr kumimoji="1" lang="ja-JP" altLang="en-US" sz="1100">
              <a:latin typeface="ＭＳ Ｐゴシック"/>
            </a:rPr>
            <a:t>・人件費は、住民一人当たり</a:t>
          </a:r>
          <a:r>
            <a:rPr kumimoji="1" lang="en-US" altLang="ja-JP" sz="1100">
              <a:latin typeface="ＭＳ Ｐゴシック"/>
            </a:rPr>
            <a:t>78,263</a:t>
          </a:r>
          <a:r>
            <a:rPr kumimoji="1" lang="ja-JP" altLang="en-US" sz="1100">
              <a:latin typeface="ＭＳ Ｐゴシック"/>
            </a:rPr>
            <a:t>円となっており、平成</a:t>
          </a:r>
          <a:r>
            <a:rPr kumimoji="1" lang="en-US" altLang="ja-JP" sz="1100">
              <a:latin typeface="ＭＳ Ｐゴシック"/>
            </a:rPr>
            <a:t>26</a:t>
          </a:r>
          <a:r>
            <a:rPr kumimoji="1" lang="ja-JP" altLang="en-US" sz="1100">
              <a:latin typeface="ＭＳ Ｐゴシック"/>
            </a:rPr>
            <a:t>年度に退職者の増により減少したものの、</a:t>
          </a:r>
          <a:r>
            <a:rPr kumimoji="1" lang="en-US" altLang="ja-JP" sz="1100">
              <a:latin typeface="ＭＳ Ｐゴシック"/>
            </a:rPr>
            <a:t>27</a:t>
          </a:r>
          <a:r>
            <a:rPr kumimoji="1" lang="ja-JP" altLang="en-US" sz="1100">
              <a:latin typeface="ＭＳ Ｐゴシック"/>
            </a:rPr>
            <a:t>年度は採用者の増などから</a:t>
          </a:r>
          <a:r>
            <a:rPr kumimoji="1" lang="en-US" altLang="ja-JP" sz="1100">
              <a:latin typeface="ＭＳ Ｐゴシック"/>
            </a:rPr>
            <a:t>25</a:t>
          </a:r>
          <a:r>
            <a:rPr kumimoji="1" lang="ja-JP" altLang="en-US" sz="1100">
              <a:latin typeface="ＭＳ Ｐゴシック"/>
            </a:rPr>
            <a:t>年度とほぼ同額となった。</a:t>
          </a:r>
          <a:r>
            <a:rPr kumimoji="1" lang="en-US" altLang="ja-JP" sz="1100">
              <a:latin typeface="ＭＳ Ｐゴシック"/>
            </a:rPr>
            <a:t>27</a:t>
          </a:r>
          <a:r>
            <a:rPr kumimoji="1" lang="ja-JP" altLang="en-US" sz="1100">
              <a:latin typeface="ＭＳ Ｐゴシック"/>
            </a:rPr>
            <a:t>年度については類似団体平均が増となったため平均を下回ったが、継続して職員定数及び給与等の適正化を推進し、人件費削減に努める。</a:t>
          </a:r>
        </a:p>
        <a:p>
          <a:r>
            <a:rPr kumimoji="1" lang="ja-JP" altLang="en-US" sz="1100">
              <a:latin typeface="ＭＳ Ｐゴシック"/>
            </a:rPr>
            <a:t>・公債費は住民一人当たり</a:t>
          </a:r>
          <a:r>
            <a:rPr kumimoji="1" lang="en-US" altLang="ja-JP" sz="1100">
              <a:latin typeface="ＭＳ Ｐゴシック"/>
            </a:rPr>
            <a:t>62,512</a:t>
          </a:r>
          <a:r>
            <a:rPr kumimoji="1" lang="ja-JP" altLang="en-US" sz="1100">
              <a:latin typeface="ＭＳ Ｐゴシック"/>
            </a:rPr>
            <a:t>円となっており、類似団体と比較して一人当たりコストが高い状況となっている。これは、町村合併以前に借り入れた起債が多いためであり、近年償還終了を迎えるものも多く、前年度決算と比較すると</a:t>
          </a:r>
          <a:r>
            <a:rPr kumimoji="1" lang="en-US" altLang="ja-JP" sz="1100">
              <a:latin typeface="ＭＳ Ｐゴシック"/>
            </a:rPr>
            <a:t>2.3</a:t>
          </a:r>
          <a:r>
            <a:rPr kumimoji="1" lang="ja-JP" altLang="en-US" sz="1100">
              <a:latin typeface="ＭＳ Ｐゴシック"/>
            </a:rPr>
            <a:t>％減となっている。依然として類似団体平均よりも高い状況が続いているため、起債発行事業を精査し、公債費の減少に努める。</a:t>
          </a:r>
          <a:endParaRPr kumimoji="1" lang="en-US" altLang="ja-JP" sz="1100">
            <a:latin typeface="ＭＳ Ｐゴシック"/>
          </a:endParaRPr>
        </a:p>
        <a:p>
          <a:r>
            <a:rPr kumimoji="1" lang="ja-JP" altLang="en-US" sz="1100">
              <a:latin typeface="ＭＳ Ｐゴシック"/>
            </a:rPr>
            <a:t>・災害復旧事業費は住民一人当たり</a:t>
          </a:r>
          <a:r>
            <a:rPr kumimoji="1" lang="en-US" altLang="ja-JP" sz="1100">
              <a:latin typeface="ＭＳ Ｐゴシック"/>
            </a:rPr>
            <a:t>3,816</a:t>
          </a:r>
          <a:r>
            <a:rPr kumimoji="1" lang="ja-JP" altLang="en-US" sz="1100">
              <a:latin typeface="ＭＳ Ｐゴシック"/>
            </a:rPr>
            <a:t>円と類似団体と比較して一人当たりコストが高い状況となっている。これは平成</a:t>
          </a:r>
          <a:r>
            <a:rPr kumimoji="1" lang="en-US" altLang="ja-JP" sz="1100">
              <a:latin typeface="ＭＳ Ｐゴシック"/>
            </a:rPr>
            <a:t>26</a:t>
          </a:r>
          <a:r>
            <a:rPr kumimoji="1" lang="ja-JP" altLang="en-US" sz="1100">
              <a:latin typeface="ＭＳ Ｐゴシック"/>
            </a:rPr>
            <a:t>年度に発生した台風での被害によるものが多い。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茨城県城里町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20,722
20,633
161.80
10,293,751
9,501,564
390,810
6,854,465
10,491,890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75.2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107369</xdr:rowOff>
    </xdr:from>
    <xdr:to>
      <xdr:col>6</xdr:col>
      <xdr:colOff>510540</xdr:colOff>
      <xdr:row>39</xdr:row>
      <xdr:rowOff>77978</xdr:rowOff>
    </xdr:to>
    <xdr:cxnSp macro="">
      <xdr:nvCxnSpPr>
        <xdr:cNvPr id="58" name="直線コネクタ 57"/>
        <xdr:cNvCxnSpPr/>
      </xdr:nvCxnSpPr>
      <xdr:spPr>
        <a:xfrm flipV="1">
          <a:off x="4633595" y="5250869"/>
          <a:ext cx="127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81805</xdr:rowOff>
    </xdr:from>
    <xdr:ext cx="469744" cy="259045"/>
    <xdr:sp macro="" textlink="">
      <xdr:nvSpPr>
        <xdr:cNvPr id="59" name="議会費最小値テキスト"/>
        <xdr:cNvSpPr txBox="1"/>
      </xdr:nvSpPr>
      <xdr:spPr>
        <a:xfrm>
          <a:off x="4686300" y="676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4,064</a:t>
          </a:r>
          <a:endParaRPr kumimoji="1" lang="ja-JP" altLang="en-US" sz="1000" b="1">
            <a:latin typeface="ＭＳ Ｐゴシック"/>
          </a:endParaRPr>
        </a:p>
      </xdr:txBody>
    </xdr:sp>
    <xdr:clientData/>
  </xdr:oneCellAnchor>
  <xdr:twoCellAnchor>
    <xdr:from>
      <xdr:col>6</xdr:col>
      <xdr:colOff>422275</xdr:colOff>
      <xdr:row>39</xdr:row>
      <xdr:rowOff>77978</xdr:rowOff>
    </xdr:from>
    <xdr:to>
      <xdr:col>6</xdr:col>
      <xdr:colOff>600075</xdr:colOff>
      <xdr:row>39</xdr:row>
      <xdr:rowOff>77978</xdr:rowOff>
    </xdr:to>
    <xdr:cxnSp macro="">
      <xdr:nvCxnSpPr>
        <xdr:cNvPr id="60" name="直線コネクタ 59"/>
        <xdr:cNvCxnSpPr/>
      </xdr:nvCxnSpPr>
      <xdr:spPr>
        <a:xfrm>
          <a:off x="4546600" y="676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54046</xdr:rowOff>
    </xdr:from>
    <xdr:ext cx="469744" cy="259045"/>
    <xdr:sp macro="" textlink="">
      <xdr:nvSpPr>
        <xdr:cNvPr id="61" name="議会費最大値テキスト"/>
        <xdr:cNvSpPr txBox="1"/>
      </xdr:nvSpPr>
      <xdr:spPr>
        <a:xfrm>
          <a:off x="4686300" y="502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8,699</a:t>
          </a:r>
          <a:endParaRPr kumimoji="1" lang="ja-JP" altLang="en-US" sz="1000" b="1">
            <a:latin typeface="ＭＳ Ｐゴシック"/>
          </a:endParaRPr>
        </a:p>
      </xdr:txBody>
    </xdr:sp>
    <xdr:clientData/>
  </xdr:oneCellAnchor>
  <xdr:twoCellAnchor>
    <xdr:from>
      <xdr:col>6</xdr:col>
      <xdr:colOff>422275</xdr:colOff>
      <xdr:row>30</xdr:row>
      <xdr:rowOff>107369</xdr:rowOff>
    </xdr:from>
    <xdr:to>
      <xdr:col>6</xdr:col>
      <xdr:colOff>600075</xdr:colOff>
      <xdr:row>30</xdr:row>
      <xdr:rowOff>107369</xdr:rowOff>
    </xdr:to>
    <xdr:cxnSp macro="">
      <xdr:nvCxnSpPr>
        <xdr:cNvPr id="62" name="直線コネクタ 61"/>
        <xdr:cNvCxnSpPr/>
      </xdr:nvCxnSpPr>
      <xdr:spPr>
        <a:xfrm>
          <a:off x="4546600" y="525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89734</xdr:rowOff>
    </xdr:from>
    <xdr:to>
      <xdr:col>6</xdr:col>
      <xdr:colOff>511175</xdr:colOff>
      <xdr:row>36</xdr:row>
      <xdr:rowOff>102471</xdr:rowOff>
    </xdr:to>
    <xdr:cxnSp macro="">
      <xdr:nvCxnSpPr>
        <xdr:cNvPr id="63" name="直線コネクタ 62"/>
        <xdr:cNvCxnSpPr/>
      </xdr:nvCxnSpPr>
      <xdr:spPr>
        <a:xfrm flipV="1">
          <a:off x="3797300" y="6261934"/>
          <a:ext cx="8382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24256</xdr:rowOff>
    </xdr:from>
    <xdr:ext cx="469744" cy="259045"/>
    <xdr:sp macro="" textlink="">
      <xdr:nvSpPr>
        <xdr:cNvPr id="64" name="議会費平均値テキスト"/>
        <xdr:cNvSpPr txBox="1"/>
      </xdr:nvSpPr>
      <xdr:spPr>
        <a:xfrm>
          <a:off x="4686300" y="5853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1379</xdr:rowOff>
    </xdr:from>
    <xdr:to>
      <xdr:col>6</xdr:col>
      <xdr:colOff>561975</xdr:colOff>
      <xdr:row>35</xdr:row>
      <xdr:rowOff>102979</xdr:rowOff>
    </xdr:to>
    <xdr:sp macro="" textlink="">
      <xdr:nvSpPr>
        <xdr:cNvPr id="65" name="フローチャート : 判断 64"/>
        <xdr:cNvSpPr/>
      </xdr:nvSpPr>
      <xdr:spPr>
        <a:xfrm>
          <a:off x="4584700" y="60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102471</xdr:rowOff>
    </xdr:from>
    <xdr:to>
      <xdr:col>5</xdr:col>
      <xdr:colOff>358775</xdr:colOff>
      <xdr:row>36</xdr:row>
      <xdr:rowOff>113574</xdr:rowOff>
    </xdr:to>
    <xdr:cxnSp macro="">
      <xdr:nvCxnSpPr>
        <xdr:cNvPr id="66" name="直線コネクタ 65"/>
        <xdr:cNvCxnSpPr/>
      </xdr:nvCxnSpPr>
      <xdr:spPr>
        <a:xfrm flipV="1">
          <a:off x="2908300" y="6274671"/>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39</xdr:row>
      <xdr:rowOff>8890</xdr:rowOff>
    </xdr:from>
    <xdr:to>
      <xdr:col>5</xdr:col>
      <xdr:colOff>409575</xdr:colOff>
      <xdr:row>39</xdr:row>
      <xdr:rowOff>110490</xdr:rowOff>
    </xdr:to>
    <xdr:sp macro="" textlink="">
      <xdr:nvSpPr>
        <xdr:cNvPr id="67" name="フローチャート : 判断 66"/>
        <xdr:cNvSpPr/>
      </xdr:nvSpPr>
      <xdr:spPr>
        <a:xfrm>
          <a:off x="3746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39</xdr:row>
      <xdr:rowOff>101617</xdr:rowOff>
    </xdr:from>
    <xdr:ext cx="469744" cy="259045"/>
    <xdr:sp macro="" textlink="">
      <xdr:nvSpPr>
        <xdr:cNvPr id="68" name="テキスト ボックス 67"/>
        <xdr:cNvSpPr txBox="1"/>
      </xdr:nvSpPr>
      <xdr:spPr>
        <a:xfrm>
          <a:off x="3562427" y="678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83530</xdr:rowOff>
    </xdr:from>
    <xdr:to>
      <xdr:col>4</xdr:col>
      <xdr:colOff>155575</xdr:colOff>
      <xdr:row>36</xdr:row>
      <xdr:rowOff>113574</xdr:rowOff>
    </xdr:to>
    <xdr:cxnSp macro="">
      <xdr:nvCxnSpPr>
        <xdr:cNvPr id="69" name="直線コネクタ 68"/>
        <xdr:cNvCxnSpPr/>
      </xdr:nvCxnSpPr>
      <xdr:spPr>
        <a:xfrm>
          <a:off x="2019300" y="6255730"/>
          <a:ext cx="889000" cy="3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39</xdr:row>
      <xdr:rowOff>34036</xdr:rowOff>
    </xdr:from>
    <xdr:to>
      <xdr:col>4</xdr:col>
      <xdr:colOff>206375</xdr:colOff>
      <xdr:row>39</xdr:row>
      <xdr:rowOff>135636</xdr:rowOff>
    </xdr:to>
    <xdr:sp macro="" textlink="">
      <xdr:nvSpPr>
        <xdr:cNvPr id="70" name="フローチャート : 判断 69"/>
        <xdr:cNvSpPr/>
      </xdr:nvSpPr>
      <xdr:spPr>
        <a:xfrm>
          <a:off x="2857500" y="672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126763</xdr:rowOff>
    </xdr:from>
    <xdr:ext cx="469744" cy="259045"/>
    <xdr:sp macro="" textlink="">
      <xdr:nvSpPr>
        <xdr:cNvPr id="71" name="テキスト ボックス 70"/>
        <xdr:cNvSpPr txBox="1"/>
      </xdr:nvSpPr>
      <xdr:spPr>
        <a:xfrm>
          <a:off x="2673427" y="68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59363</xdr:rowOff>
    </xdr:from>
    <xdr:to>
      <xdr:col>2</xdr:col>
      <xdr:colOff>638175</xdr:colOff>
      <xdr:row>36</xdr:row>
      <xdr:rowOff>83530</xdr:rowOff>
    </xdr:to>
    <xdr:cxnSp macro="">
      <xdr:nvCxnSpPr>
        <xdr:cNvPr id="72" name="直線コネクタ 71"/>
        <xdr:cNvCxnSpPr/>
      </xdr:nvCxnSpPr>
      <xdr:spPr>
        <a:xfrm>
          <a:off x="1130300" y="6060113"/>
          <a:ext cx="889000" cy="19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171196</xdr:rowOff>
    </xdr:from>
    <xdr:to>
      <xdr:col>3</xdr:col>
      <xdr:colOff>3175</xdr:colOff>
      <xdr:row>39</xdr:row>
      <xdr:rowOff>101346</xdr:rowOff>
    </xdr:to>
    <xdr:sp macro="" textlink="">
      <xdr:nvSpPr>
        <xdr:cNvPr id="73" name="フローチャート : 判断 72"/>
        <xdr:cNvSpPr/>
      </xdr:nvSpPr>
      <xdr:spPr>
        <a:xfrm>
          <a:off x="1968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92473</xdr:rowOff>
    </xdr:from>
    <xdr:ext cx="469744" cy="259045"/>
    <xdr:sp macro="" textlink="">
      <xdr:nvSpPr>
        <xdr:cNvPr id="74" name="テキスト ボックス 73"/>
        <xdr:cNvSpPr txBox="1"/>
      </xdr:nvSpPr>
      <xdr:spPr>
        <a:xfrm>
          <a:off x="1784427" y="677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14442</xdr:rowOff>
    </xdr:from>
    <xdr:to>
      <xdr:col>1</xdr:col>
      <xdr:colOff>485775</xdr:colOff>
      <xdr:row>38</xdr:row>
      <xdr:rowOff>116042</xdr:rowOff>
    </xdr:to>
    <xdr:sp macro="" textlink="">
      <xdr:nvSpPr>
        <xdr:cNvPr id="75" name="フローチャート : 判断 74"/>
        <xdr:cNvSpPr/>
      </xdr:nvSpPr>
      <xdr:spPr>
        <a:xfrm>
          <a:off x="1079500" y="6529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107169</xdr:rowOff>
    </xdr:from>
    <xdr:ext cx="469744" cy="259045"/>
    <xdr:sp macro="" textlink="">
      <xdr:nvSpPr>
        <xdr:cNvPr id="76" name="テキスト ボックス 75"/>
        <xdr:cNvSpPr txBox="1"/>
      </xdr:nvSpPr>
      <xdr:spPr>
        <a:xfrm>
          <a:off x="895427" y="662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38934</xdr:rowOff>
    </xdr:from>
    <xdr:to>
      <xdr:col>6</xdr:col>
      <xdr:colOff>561975</xdr:colOff>
      <xdr:row>36</xdr:row>
      <xdr:rowOff>140534</xdr:rowOff>
    </xdr:to>
    <xdr:sp macro="" textlink="">
      <xdr:nvSpPr>
        <xdr:cNvPr id="82" name="円/楕円 81"/>
        <xdr:cNvSpPr/>
      </xdr:nvSpPr>
      <xdr:spPr>
        <a:xfrm>
          <a:off x="4584700" y="621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17361</xdr:rowOff>
    </xdr:from>
    <xdr:ext cx="469744" cy="259045"/>
    <xdr:sp macro="" textlink="">
      <xdr:nvSpPr>
        <xdr:cNvPr id="83" name="議会費該当値テキスト"/>
        <xdr:cNvSpPr txBox="1"/>
      </xdr:nvSpPr>
      <xdr:spPr>
        <a:xfrm>
          <a:off x="4686300" y="618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51671</xdr:rowOff>
    </xdr:from>
    <xdr:to>
      <xdr:col>5</xdr:col>
      <xdr:colOff>409575</xdr:colOff>
      <xdr:row>36</xdr:row>
      <xdr:rowOff>153271</xdr:rowOff>
    </xdr:to>
    <xdr:sp macro="" textlink="">
      <xdr:nvSpPr>
        <xdr:cNvPr id="84" name="円/楕円 83"/>
        <xdr:cNvSpPr/>
      </xdr:nvSpPr>
      <xdr:spPr>
        <a:xfrm>
          <a:off x="3746500" y="622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169798</xdr:rowOff>
    </xdr:from>
    <xdr:ext cx="469744" cy="259045"/>
    <xdr:sp macro="" textlink="">
      <xdr:nvSpPr>
        <xdr:cNvPr id="85" name="テキスト ボックス 84"/>
        <xdr:cNvSpPr txBox="1"/>
      </xdr:nvSpPr>
      <xdr:spPr>
        <a:xfrm>
          <a:off x="3562427" y="599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62774</xdr:rowOff>
    </xdr:from>
    <xdr:to>
      <xdr:col>4</xdr:col>
      <xdr:colOff>206375</xdr:colOff>
      <xdr:row>36</xdr:row>
      <xdr:rowOff>164374</xdr:rowOff>
    </xdr:to>
    <xdr:sp macro="" textlink="">
      <xdr:nvSpPr>
        <xdr:cNvPr id="86" name="円/楕円 85"/>
        <xdr:cNvSpPr/>
      </xdr:nvSpPr>
      <xdr:spPr>
        <a:xfrm>
          <a:off x="2857500" y="623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9451</xdr:rowOff>
    </xdr:from>
    <xdr:ext cx="469744" cy="259045"/>
    <xdr:sp macro="" textlink="">
      <xdr:nvSpPr>
        <xdr:cNvPr id="87" name="テキスト ボックス 86"/>
        <xdr:cNvSpPr txBox="1"/>
      </xdr:nvSpPr>
      <xdr:spPr>
        <a:xfrm>
          <a:off x="2673427" y="601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32730</xdr:rowOff>
    </xdr:from>
    <xdr:to>
      <xdr:col>3</xdr:col>
      <xdr:colOff>3175</xdr:colOff>
      <xdr:row>36</xdr:row>
      <xdr:rowOff>134330</xdr:rowOff>
    </xdr:to>
    <xdr:sp macro="" textlink="">
      <xdr:nvSpPr>
        <xdr:cNvPr id="88" name="円/楕円 87"/>
        <xdr:cNvSpPr/>
      </xdr:nvSpPr>
      <xdr:spPr>
        <a:xfrm>
          <a:off x="1968500" y="620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150857</xdr:rowOff>
    </xdr:from>
    <xdr:ext cx="469744" cy="259045"/>
    <xdr:sp macro="" textlink="">
      <xdr:nvSpPr>
        <xdr:cNvPr id="89" name="テキスト ボックス 88"/>
        <xdr:cNvSpPr txBox="1"/>
      </xdr:nvSpPr>
      <xdr:spPr>
        <a:xfrm>
          <a:off x="1784427" y="598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8563</xdr:rowOff>
    </xdr:from>
    <xdr:to>
      <xdr:col>1</xdr:col>
      <xdr:colOff>485775</xdr:colOff>
      <xdr:row>35</xdr:row>
      <xdr:rowOff>110163</xdr:rowOff>
    </xdr:to>
    <xdr:sp macro="" textlink="">
      <xdr:nvSpPr>
        <xdr:cNvPr id="90" name="円/楕円 89"/>
        <xdr:cNvSpPr/>
      </xdr:nvSpPr>
      <xdr:spPr>
        <a:xfrm>
          <a:off x="1079500" y="600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126690</xdr:rowOff>
    </xdr:from>
    <xdr:ext cx="469744" cy="259045"/>
    <xdr:sp macro="" textlink="">
      <xdr:nvSpPr>
        <xdr:cNvPr id="91" name="テキスト ボックス 90"/>
        <xdr:cNvSpPr txBox="1"/>
      </xdr:nvSpPr>
      <xdr:spPr>
        <a:xfrm>
          <a:off x="895427" y="578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114326</xdr:rowOff>
    </xdr:from>
    <xdr:to>
      <xdr:col>6</xdr:col>
      <xdr:colOff>510540</xdr:colOff>
      <xdr:row>58</xdr:row>
      <xdr:rowOff>155169</xdr:rowOff>
    </xdr:to>
    <xdr:cxnSp macro="">
      <xdr:nvCxnSpPr>
        <xdr:cNvPr id="118" name="直線コネクタ 117"/>
        <xdr:cNvCxnSpPr/>
      </xdr:nvCxnSpPr>
      <xdr:spPr>
        <a:xfrm flipV="1">
          <a:off x="4633595" y="8686826"/>
          <a:ext cx="1270" cy="1412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158996</xdr:rowOff>
    </xdr:from>
    <xdr:ext cx="534377" cy="259045"/>
    <xdr:sp macro="" textlink="">
      <xdr:nvSpPr>
        <xdr:cNvPr id="119" name="総務費最小値テキスト"/>
        <xdr:cNvSpPr txBox="1"/>
      </xdr:nvSpPr>
      <xdr:spPr>
        <a:xfrm>
          <a:off x="4686300" y="101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40,579</a:t>
          </a:r>
          <a:endParaRPr kumimoji="1" lang="ja-JP" altLang="en-US" sz="1000" b="1">
            <a:latin typeface="ＭＳ Ｐゴシック"/>
          </a:endParaRPr>
        </a:p>
      </xdr:txBody>
    </xdr:sp>
    <xdr:clientData/>
  </xdr:oneCellAnchor>
  <xdr:twoCellAnchor>
    <xdr:from>
      <xdr:col>6</xdr:col>
      <xdr:colOff>422275</xdr:colOff>
      <xdr:row>58</xdr:row>
      <xdr:rowOff>155169</xdr:rowOff>
    </xdr:from>
    <xdr:to>
      <xdr:col>6</xdr:col>
      <xdr:colOff>600075</xdr:colOff>
      <xdr:row>58</xdr:row>
      <xdr:rowOff>155169</xdr:rowOff>
    </xdr:to>
    <xdr:cxnSp macro="">
      <xdr:nvCxnSpPr>
        <xdr:cNvPr id="120" name="直線コネクタ 119"/>
        <xdr:cNvCxnSpPr/>
      </xdr:nvCxnSpPr>
      <xdr:spPr>
        <a:xfrm>
          <a:off x="4546600" y="1009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61003</xdr:rowOff>
    </xdr:from>
    <xdr:ext cx="599010" cy="259045"/>
    <xdr:sp macro="" textlink="">
      <xdr:nvSpPr>
        <xdr:cNvPr id="121" name="総務費最大値テキスト"/>
        <xdr:cNvSpPr txBox="1"/>
      </xdr:nvSpPr>
      <xdr:spPr>
        <a:xfrm>
          <a:off x="4686300" y="846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170,331</a:t>
          </a:r>
          <a:endParaRPr kumimoji="1" lang="ja-JP" altLang="en-US" sz="1000" b="1">
            <a:latin typeface="ＭＳ Ｐゴシック"/>
          </a:endParaRPr>
        </a:p>
      </xdr:txBody>
    </xdr:sp>
    <xdr:clientData/>
  </xdr:oneCellAnchor>
  <xdr:twoCellAnchor>
    <xdr:from>
      <xdr:col>6</xdr:col>
      <xdr:colOff>422275</xdr:colOff>
      <xdr:row>50</xdr:row>
      <xdr:rowOff>114326</xdr:rowOff>
    </xdr:from>
    <xdr:to>
      <xdr:col>6</xdr:col>
      <xdr:colOff>600075</xdr:colOff>
      <xdr:row>50</xdr:row>
      <xdr:rowOff>114326</xdr:rowOff>
    </xdr:to>
    <xdr:cxnSp macro="">
      <xdr:nvCxnSpPr>
        <xdr:cNvPr id="122" name="直線コネクタ 121"/>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83051</xdr:rowOff>
    </xdr:from>
    <xdr:to>
      <xdr:col>6</xdr:col>
      <xdr:colOff>511175</xdr:colOff>
      <xdr:row>57</xdr:row>
      <xdr:rowOff>15135</xdr:rowOff>
    </xdr:to>
    <xdr:cxnSp macro="">
      <xdr:nvCxnSpPr>
        <xdr:cNvPr id="123" name="直線コネクタ 122"/>
        <xdr:cNvCxnSpPr/>
      </xdr:nvCxnSpPr>
      <xdr:spPr>
        <a:xfrm>
          <a:off x="3797300" y="8827001"/>
          <a:ext cx="838200" cy="96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45211</xdr:rowOff>
    </xdr:from>
    <xdr:ext cx="534377" cy="259045"/>
    <xdr:sp macro="" textlink="">
      <xdr:nvSpPr>
        <xdr:cNvPr id="124" name="総務費平均値テキスト"/>
        <xdr:cNvSpPr txBox="1"/>
      </xdr:nvSpPr>
      <xdr:spPr>
        <a:xfrm>
          <a:off x="4686300" y="947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22334</xdr:rowOff>
    </xdr:from>
    <xdr:to>
      <xdr:col>6</xdr:col>
      <xdr:colOff>561975</xdr:colOff>
      <xdr:row>56</xdr:row>
      <xdr:rowOff>123934</xdr:rowOff>
    </xdr:to>
    <xdr:sp macro="" textlink="">
      <xdr:nvSpPr>
        <xdr:cNvPr id="125" name="フローチャート : 判断 124"/>
        <xdr:cNvSpPr/>
      </xdr:nvSpPr>
      <xdr:spPr>
        <a:xfrm>
          <a:off x="45847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83051</xdr:rowOff>
    </xdr:from>
    <xdr:to>
      <xdr:col>5</xdr:col>
      <xdr:colOff>358775</xdr:colOff>
      <xdr:row>54</xdr:row>
      <xdr:rowOff>152436</xdr:rowOff>
    </xdr:to>
    <xdr:cxnSp macro="">
      <xdr:nvCxnSpPr>
        <xdr:cNvPr id="126" name="直線コネクタ 125"/>
        <xdr:cNvCxnSpPr/>
      </xdr:nvCxnSpPr>
      <xdr:spPr>
        <a:xfrm flipV="1">
          <a:off x="2908300" y="8827001"/>
          <a:ext cx="889000" cy="58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133074</xdr:rowOff>
    </xdr:from>
    <xdr:to>
      <xdr:col>5</xdr:col>
      <xdr:colOff>409575</xdr:colOff>
      <xdr:row>58</xdr:row>
      <xdr:rowOff>63224</xdr:rowOff>
    </xdr:to>
    <xdr:sp macro="" textlink="">
      <xdr:nvSpPr>
        <xdr:cNvPr id="127" name="フローチャート : 判断 126"/>
        <xdr:cNvSpPr/>
      </xdr:nvSpPr>
      <xdr:spPr>
        <a:xfrm>
          <a:off x="3746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54351</xdr:rowOff>
    </xdr:from>
    <xdr:ext cx="534377" cy="259045"/>
    <xdr:sp macro="" textlink="">
      <xdr:nvSpPr>
        <xdr:cNvPr id="128" name="テキスト ボックス 127"/>
        <xdr:cNvSpPr txBox="1"/>
      </xdr:nvSpPr>
      <xdr:spPr>
        <a:xfrm>
          <a:off x="3530111" y="999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152436</xdr:rowOff>
    </xdr:from>
    <xdr:to>
      <xdr:col>4</xdr:col>
      <xdr:colOff>155575</xdr:colOff>
      <xdr:row>55</xdr:row>
      <xdr:rowOff>75725</xdr:rowOff>
    </xdr:to>
    <xdr:cxnSp macro="">
      <xdr:nvCxnSpPr>
        <xdr:cNvPr id="129" name="直線コネクタ 128"/>
        <xdr:cNvCxnSpPr/>
      </xdr:nvCxnSpPr>
      <xdr:spPr>
        <a:xfrm flipV="1">
          <a:off x="2019300" y="9410736"/>
          <a:ext cx="889000" cy="9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116016</xdr:rowOff>
    </xdr:from>
    <xdr:to>
      <xdr:col>4</xdr:col>
      <xdr:colOff>206375</xdr:colOff>
      <xdr:row>58</xdr:row>
      <xdr:rowOff>46166</xdr:rowOff>
    </xdr:to>
    <xdr:sp macro="" textlink="">
      <xdr:nvSpPr>
        <xdr:cNvPr id="130" name="フローチャート : 判断 129"/>
        <xdr:cNvSpPr/>
      </xdr:nvSpPr>
      <xdr:spPr>
        <a:xfrm>
          <a:off x="2857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37293</xdr:rowOff>
    </xdr:from>
    <xdr:ext cx="534377" cy="259045"/>
    <xdr:sp macro="" textlink="">
      <xdr:nvSpPr>
        <xdr:cNvPr id="131" name="テキスト ボックス 130"/>
        <xdr:cNvSpPr txBox="1"/>
      </xdr:nvSpPr>
      <xdr:spPr>
        <a:xfrm>
          <a:off x="2641111" y="998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58427</xdr:rowOff>
    </xdr:from>
    <xdr:to>
      <xdr:col>2</xdr:col>
      <xdr:colOff>638175</xdr:colOff>
      <xdr:row>55</xdr:row>
      <xdr:rowOff>75725</xdr:rowOff>
    </xdr:to>
    <xdr:cxnSp macro="">
      <xdr:nvCxnSpPr>
        <xdr:cNvPr id="132" name="直線コネクタ 131"/>
        <xdr:cNvCxnSpPr/>
      </xdr:nvCxnSpPr>
      <xdr:spPr>
        <a:xfrm>
          <a:off x="1130300" y="9488177"/>
          <a:ext cx="889000" cy="1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78526</xdr:rowOff>
    </xdr:from>
    <xdr:to>
      <xdr:col>3</xdr:col>
      <xdr:colOff>3175</xdr:colOff>
      <xdr:row>58</xdr:row>
      <xdr:rowOff>8676</xdr:rowOff>
    </xdr:to>
    <xdr:sp macro="" textlink="">
      <xdr:nvSpPr>
        <xdr:cNvPr id="133" name="フローチャート : 判断 132"/>
        <xdr:cNvSpPr/>
      </xdr:nvSpPr>
      <xdr:spPr>
        <a:xfrm>
          <a:off x="1968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171253</xdr:rowOff>
    </xdr:from>
    <xdr:ext cx="534377" cy="259045"/>
    <xdr:sp macro="" textlink="">
      <xdr:nvSpPr>
        <xdr:cNvPr id="134" name="テキスト ボックス 133"/>
        <xdr:cNvSpPr txBox="1"/>
      </xdr:nvSpPr>
      <xdr:spPr>
        <a:xfrm>
          <a:off x="1752111" y="994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126292</xdr:rowOff>
    </xdr:from>
    <xdr:to>
      <xdr:col>1</xdr:col>
      <xdr:colOff>485775</xdr:colOff>
      <xdr:row>58</xdr:row>
      <xdr:rowOff>56442</xdr:rowOff>
    </xdr:to>
    <xdr:sp macro="" textlink="">
      <xdr:nvSpPr>
        <xdr:cNvPr id="135" name="フローチャート : 判断 134"/>
        <xdr:cNvSpPr/>
      </xdr:nvSpPr>
      <xdr:spPr>
        <a:xfrm>
          <a:off x="1079500" y="989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47569</xdr:rowOff>
    </xdr:from>
    <xdr:ext cx="534377" cy="259045"/>
    <xdr:sp macro="" textlink="">
      <xdr:nvSpPr>
        <xdr:cNvPr id="136" name="テキスト ボックス 135"/>
        <xdr:cNvSpPr txBox="1"/>
      </xdr:nvSpPr>
      <xdr:spPr>
        <a:xfrm>
          <a:off x="863111" y="999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135785</xdr:rowOff>
    </xdr:from>
    <xdr:to>
      <xdr:col>6</xdr:col>
      <xdr:colOff>561975</xdr:colOff>
      <xdr:row>57</xdr:row>
      <xdr:rowOff>65935</xdr:rowOff>
    </xdr:to>
    <xdr:sp macro="" textlink="">
      <xdr:nvSpPr>
        <xdr:cNvPr id="142" name="円/楕円 141"/>
        <xdr:cNvSpPr/>
      </xdr:nvSpPr>
      <xdr:spPr>
        <a:xfrm>
          <a:off x="4584700" y="973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114212</xdr:rowOff>
    </xdr:from>
    <xdr:ext cx="534377" cy="259045"/>
    <xdr:sp macro="" textlink="">
      <xdr:nvSpPr>
        <xdr:cNvPr id="143" name="総務費該当値テキスト"/>
        <xdr:cNvSpPr txBox="1"/>
      </xdr:nvSpPr>
      <xdr:spPr>
        <a:xfrm>
          <a:off x="4686300" y="971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69,193</a:t>
          </a:r>
          <a:endParaRPr kumimoji="1" lang="ja-JP" altLang="en-US" sz="1000" b="1">
            <a:solidFill>
              <a:srgbClr val="FF0000"/>
            </a:solidFill>
            <a:latin typeface="ＭＳ Ｐゴシック"/>
          </a:endParaRPr>
        </a:p>
      </xdr:txBody>
    </xdr:sp>
    <xdr:clientData/>
  </xdr:oneCellAnchor>
  <xdr:twoCellAnchor>
    <xdr:from>
      <xdr:col>5</xdr:col>
      <xdr:colOff>307975</xdr:colOff>
      <xdr:row>51</xdr:row>
      <xdr:rowOff>32251</xdr:rowOff>
    </xdr:from>
    <xdr:to>
      <xdr:col>5</xdr:col>
      <xdr:colOff>409575</xdr:colOff>
      <xdr:row>51</xdr:row>
      <xdr:rowOff>133851</xdr:rowOff>
    </xdr:to>
    <xdr:sp macro="" textlink="">
      <xdr:nvSpPr>
        <xdr:cNvPr id="144" name="円/楕円 143"/>
        <xdr:cNvSpPr/>
      </xdr:nvSpPr>
      <xdr:spPr>
        <a:xfrm>
          <a:off x="3746500" y="877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49</xdr:row>
      <xdr:rowOff>150378</xdr:rowOff>
    </xdr:from>
    <xdr:ext cx="599010" cy="259045"/>
    <xdr:sp macro="" textlink="">
      <xdr:nvSpPr>
        <xdr:cNvPr id="145" name="テキスト ボックス 144"/>
        <xdr:cNvSpPr txBox="1"/>
      </xdr:nvSpPr>
      <xdr:spPr>
        <a:xfrm>
          <a:off x="3497794" y="8551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157,454</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101636</xdr:rowOff>
    </xdr:from>
    <xdr:to>
      <xdr:col>4</xdr:col>
      <xdr:colOff>206375</xdr:colOff>
      <xdr:row>55</xdr:row>
      <xdr:rowOff>31786</xdr:rowOff>
    </xdr:to>
    <xdr:sp macro="" textlink="">
      <xdr:nvSpPr>
        <xdr:cNvPr id="146" name="円/楕円 145"/>
        <xdr:cNvSpPr/>
      </xdr:nvSpPr>
      <xdr:spPr>
        <a:xfrm>
          <a:off x="2857500" y="935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48313</xdr:rowOff>
    </xdr:from>
    <xdr:ext cx="599010" cy="259045"/>
    <xdr:sp macro="" textlink="">
      <xdr:nvSpPr>
        <xdr:cNvPr id="147" name="テキスト ボックス 146"/>
        <xdr:cNvSpPr txBox="1"/>
      </xdr:nvSpPr>
      <xdr:spPr>
        <a:xfrm>
          <a:off x="2608794" y="9135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103,830</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24925</xdr:rowOff>
    </xdr:from>
    <xdr:to>
      <xdr:col>3</xdr:col>
      <xdr:colOff>3175</xdr:colOff>
      <xdr:row>55</xdr:row>
      <xdr:rowOff>126525</xdr:rowOff>
    </xdr:to>
    <xdr:sp macro="" textlink="">
      <xdr:nvSpPr>
        <xdr:cNvPr id="148" name="円/楕円 147"/>
        <xdr:cNvSpPr/>
      </xdr:nvSpPr>
      <xdr:spPr>
        <a:xfrm>
          <a:off x="1968500" y="945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143052</xdr:rowOff>
    </xdr:from>
    <xdr:ext cx="534377" cy="259045"/>
    <xdr:sp macro="" textlink="">
      <xdr:nvSpPr>
        <xdr:cNvPr id="149" name="テキスト ボックス 148"/>
        <xdr:cNvSpPr txBox="1"/>
      </xdr:nvSpPr>
      <xdr:spPr>
        <a:xfrm>
          <a:off x="1752111" y="922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95,127</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7627</xdr:rowOff>
    </xdr:from>
    <xdr:to>
      <xdr:col>1</xdr:col>
      <xdr:colOff>485775</xdr:colOff>
      <xdr:row>55</xdr:row>
      <xdr:rowOff>109227</xdr:rowOff>
    </xdr:to>
    <xdr:sp macro="" textlink="">
      <xdr:nvSpPr>
        <xdr:cNvPr id="150" name="円/楕円 149"/>
        <xdr:cNvSpPr/>
      </xdr:nvSpPr>
      <xdr:spPr>
        <a:xfrm>
          <a:off x="1079500" y="943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125754</xdr:rowOff>
    </xdr:from>
    <xdr:ext cx="534377" cy="259045"/>
    <xdr:sp macro="" textlink="">
      <xdr:nvSpPr>
        <xdr:cNvPr id="151" name="テキスト ボックス 150"/>
        <xdr:cNvSpPr txBox="1"/>
      </xdr:nvSpPr>
      <xdr:spPr>
        <a:xfrm>
          <a:off x="863111" y="921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96,716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4" name="テキスト ボックス 163"/>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4565</xdr:rowOff>
    </xdr:from>
    <xdr:to>
      <xdr:col>6</xdr:col>
      <xdr:colOff>510540</xdr:colOff>
      <xdr:row>79</xdr:row>
      <xdr:rowOff>140212</xdr:rowOff>
    </xdr:to>
    <xdr:cxnSp macro="">
      <xdr:nvCxnSpPr>
        <xdr:cNvPr id="178" name="直線コネクタ 177"/>
        <xdr:cNvCxnSpPr/>
      </xdr:nvCxnSpPr>
      <xdr:spPr>
        <a:xfrm flipV="1">
          <a:off x="4633595" y="12177515"/>
          <a:ext cx="1270" cy="150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144039</xdr:rowOff>
    </xdr:from>
    <xdr:ext cx="534377" cy="259045"/>
    <xdr:sp macro="" textlink="">
      <xdr:nvSpPr>
        <xdr:cNvPr id="179" name="民生費最小値テキスト"/>
        <xdr:cNvSpPr txBox="1"/>
      </xdr:nvSpPr>
      <xdr:spPr>
        <a:xfrm>
          <a:off x="4686300" y="1368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6</xdr:col>
      <xdr:colOff>422275</xdr:colOff>
      <xdr:row>79</xdr:row>
      <xdr:rowOff>140212</xdr:rowOff>
    </xdr:from>
    <xdr:to>
      <xdr:col>6</xdr:col>
      <xdr:colOff>600075</xdr:colOff>
      <xdr:row>79</xdr:row>
      <xdr:rowOff>140212</xdr:rowOff>
    </xdr:to>
    <xdr:cxnSp macro="">
      <xdr:nvCxnSpPr>
        <xdr:cNvPr id="180" name="直線コネクタ 179"/>
        <xdr:cNvCxnSpPr/>
      </xdr:nvCxnSpPr>
      <xdr:spPr>
        <a:xfrm>
          <a:off x="4546600" y="13684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122692</xdr:rowOff>
    </xdr:from>
    <xdr:ext cx="599010" cy="259045"/>
    <xdr:sp macro="" textlink="">
      <xdr:nvSpPr>
        <xdr:cNvPr id="181" name="民生費最大値テキスト"/>
        <xdr:cNvSpPr txBox="1"/>
      </xdr:nvSpPr>
      <xdr:spPr>
        <a:xfrm>
          <a:off x="4686300" y="1195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224,664</a:t>
          </a:r>
          <a:endParaRPr kumimoji="1" lang="ja-JP" altLang="en-US" sz="1000" b="1">
            <a:latin typeface="ＭＳ Ｐゴシック"/>
          </a:endParaRPr>
        </a:p>
      </xdr:txBody>
    </xdr:sp>
    <xdr:clientData/>
  </xdr:oneCellAnchor>
  <xdr:twoCellAnchor>
    <xdr:from>
      <xdr:col>6</xdr:col>
      <xdr:colOff>422275</xdr:colOff>
      <xdr:row>71</xdr:row>
      <xdr:rowOff>4565</xdr:rowOff>
    </xdr:from>
    <xdr:to>
      <xdr:col>6</xdr:col>
      <xdr:colOff>600075</xdr:colOff>
      <xdr:row>71</xdr:row>
      <xdr:rowOff>4565</xdr:rowOff>
    </xdr:to>
    <xdr:cxnSp macro="">
      <xdr:nvCxnSpPr>
        <xdr:cNvPr id="182" name="直線コネクタ 181"/>
        <xdr:cNvCxnSpPr/>
      </xdr:nvCxnSpPr>
      <xdr:spPr>
        <a:xfrm>
          <a:off x="4546600" y="121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116536</xdr:rowOff>
    </xdr:from>
    <xdr:to>
      <xdr:col>6</xdr:col>
      <xdr:colOff>511175</xdr:colOff>
      <xdr:row>78</xdr:row>
      <xdr:rowOff>80547</xdr:rowOff>
    </xdr:to>
    <xdr:cxnSp macro="">
      <xdr:nvCxnSpPr>
        <xdr:cNvPr id="183" name="直線コネクタ 182"/>
        <xdr:cNvCxnSpPr/>
      </xdr:nvCxnSpPr>
      <xdr:spPr>
        <a:xfrm flipV="1">
          <a:off x="3797300" y="13318186"/>
          <a:ext cx="838200" cy="13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136248</xdr:rowOff>
    </xdr:from>
    <xdr:ext cx="599010" cy="259045"/>
    <xdr:sp macro="" textlink="">
      <xdr:nvSpPr>
        <xdr:cNvPr id="184" name="民生費平均値テキスト"/>
        <xdr:cNvSpPr txBox="1"/>
      </xdr:nvSpPr>
      <xdr:spPr>
        <a:xfrm>
          <a:off x="4686300" y="12994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113371</xdr:rowOff>
    </xdr:from>
    <xdr:to>
      <xdr:col>6</xdr:col>
      <xdr:colOff>561975</xdr:colOff>
      <xdr:row>77</xdr:row>
      <xdr:rowOff>43521</xdr:rowOff>
    </xdr:to>
    <xdr:sp macro="" textlink="">
      <xdr:nvSpPr>
        <xdr:cNvPr id="185" name="フローチャート : 判断 184"/>
        <xdr:cNvSpPr/>
      </xdr:nvSpPr>
      <xdr:spPr>
        <a:xfrm>
          <a:off x="45847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80547</xdr:rowOff>
    </xdr:from>
    <xdr:to>
      <xdr:col>5</xdr:col>
      <xdr:colOff>358775</xdr:colOff>
      <xdr:row>79</xdr:row>
      <xdr:rowOff>16267</xdr:rowOff>
    </xdr:to>
    <xdr:cxnSp macro="">
      <xdr:nvCxnSpPr>
        <xdr:cNvPr id="186" name="直線コネクタ 185"/>
        <xdr:cNvCxnSpPr/>
      </xdr:nvCxnSpPr>
      <xdr:spPr>
        <a:xfrm flipV="1">
          <a:off x="2908300" y="13453647"/>
          <a:ext cx="889000" cy="10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154257</xdr:rowOff>
    </xdr:from>
    <xdr:to>
      <xdr:col>5</xdr:col>
      <xdr:colOff>409575</xdr:colOff>
      <xdr:row>78</xdr:row>
      <xdr:rowOff>84407</xdr:rowOff>
    </xdr:to>
    <xdr:sp macro="" textlink="">
      <xdr:nvSpPr>
        <xdr:cNvPr id="187" name="フローチャート : 判断 186"/>
        <xdr:cNvSpPr/>
      </xdr:nvSpPr>
      <xdr:spPr>
        <a:xfrm>
          <a:off x="3746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100934</xdr:rowOff>
    </xdr:from>
    <xdr:ext cx="599010" cy="259045"/>
    <xdr:sp macro="" textlink="">
      <xdr:nvSpPr>
        <xdr:cNvPr id="188" name="テキスト ボックス 187"/>
        <xdr:cNvSpPr txBox="1"/>
      </xdr:nvSpPr>
      <xdr:spPr>
        <a:xfrm>
          <a:off x="3497794"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156062</xdr:rowOff>
    </xdr:from>
    <xdr:to>
      <xdr:col>4</xdr:col>
      <xdr:colOff>155575</xdr:colOff>
      <xdr:row>79</xdr:row>
      <xdr:rowOff>16267</xdr:rowOff>
    </xdr:to>
    <xdr:cxnSp macro="">
      <xdr:nvCxnSpPr>
        <xdr:cNvPr id="189" name="直線コネクタ 188"/>
        <xdr:cNvCxnSpPr/>
      </xdr:nvCxnSpPr>
      <xdr:spPr>
        <a:xfrm>
          <a:off x="2019300" y="13529162"/>
          <a:ext cx="889000" cy="3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32914</xdr:rowOff>
    </xdr:from>
    <xdr:to>
      <xdr:col>4</xdr:col>
      <xdr:colOff>206375</xdr:colOff>
      <xdr:row>78</xdr:row>
      <xdr:rowOff>134514</xdr:rowOff>
    </xdr:to>
    <xdr:sp macro="" textlink="">
      <xdr:nvSpPr>
        <xdr:cNvPr id="190" name="フローチャート : 判断 189"/>
        <xdr:cNvSpPr/>
      </xdr:nvSpPr>
      <xdr:spPr>
        <a:xfrm>
          <a:off x="2857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151041</xdr:rowOff>
    </xdr:from>
    <xdr:ext cx="599010" cy="259045"/>
    <xdr:sp macro="" textlink="">
      <xdr:nvSpPr>
        <xdr:cNvPr id="191" name="テキスト ボックス 190"/>
        <xdr:cNvSpPr txBox="1"/>
      </xdr:nvSpPr>
      <xdr:spPr>
        <a:xfrm>
          <a:off x="2608794" y="131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156062</xdr:rowOff>
    </xdr:from>
    <xdr:to>
      <xdr:col>2</xdr:col>
      <xdr:colOff>638175</xdr:colOff>
      <xdr:row>78</xdr:row>
      <xdr:rowOff>165009</xdr:rowOff>
    </xdr:to>
    <xdr:cxnSp macro="">
      <xdr:nvCxnSpPr>
        <xdr:cNvPr id="192" name="直線コネクタ 191"/>
        <xdr:cNvCxnSpPr/>
      </xdr:nvCxnSpPr>
      <xdr:spPr>
        <a:xfrm flipV="1">
          <a:off x="1130300" y="13529162"/>
          <a:ext cx="889000" cy="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54446</xdr:rowOff>
    </xdr:from>
    <xdr:to>
      <xdr:col>3</xdr:col>
      <xdr:colOff>3175</xdr:colOff>
      <xdr:row>78</xdr:row>
      <xdr:rowOff>156046</xdr:rowOff>
    </xdr:to>
    <xdr:sp macro="" textlink="">
      <xdr:nvSpPr>
        <xdr:cNvPr id="193" name="フローチャート : 判断 192"/>
        <xdr:cNvSpPr/>
      </xdr:nvSpPr>
      <xdr:spPr>
        <a:xfrm>
          <a:off x="1968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1123</xdr:rowOff>
    </xdr:from>
    <xdr:ext cx="599010" cy="259045"/>
    <xdr:sp macro="" textlink="">
      <xdr:nvSpPr>
        <xdr:cNvPr id="194" name="テキスト ボックス 193"/>
        <xdr:cNvSpPr txBox="1"/>
      </xdr:nvSpPr>
      <xdr:spPr>
        <a:xfrm>
          <a:off x="1719794" y="1320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46675</xdr:rowOff>
    </xdr:from>
    <xdr:to>
      <xdr:col>1</xdr:col>
      <xdr:colOff>485775</xdr:colOff>
      <xdr:row>78</xdr:row>
      <xdr:rowOff>148275</xdr:rowOff>
    </xdr:to>
    <xdr:sp macro="" textlink="">
      <xdr:nvSpPr>
        <xdr:cNvPr id="195" name="フローチャート : 判断 194"/>
        <xdr:cNvSpPr/>
      </xdr:nvSpPr>
      <xdr:spPr>
        <a:xfrm>
          <a:off x="1079500" y="134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164802</xdr:rowOff>
    </xdr:from>
    <xdr:ext cx="599010" cy="259045"/>
    <xdr:sp macro="" textlink="">
      <xdr:nvSpPr>
        <xdr:cNvPr id="196" name="テキスト ボックス 195"/>
        <xdr:cNvSpPr txBox="1"/>
      </xdr:nvSpPr>
      <xdr:spPr>
        <a:xfrm>
          <a:off x="830794" y="13195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65736</xdr:rowOff>
    </xdr:from>
    <xdr:to>
      <xdr:col>6</xdr:col>
      <xdr:colOff>561975</xdr:colOff>
      <xdr:row>77</xdr:row>
      <xdr:rowOff>167336</xdr:rowOff>
    </xdr:to>
    <xdr:sp macro="" textlink="">
      <xdr:nvSpPr>
        <xdr:cNvPr id="202" name="円/楕円 201"/>
        <xdr:cNvSpPr/>
      </xdr:nvSpPr>
      <xdr:spPr>
        <a:xfrm>
          <a:off x="4584700" y="1326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44163</xdr:rowOff>
    </xdr:from>
    <xdr:ext cx="599010" cy="259045"/>
    <xdr:sp macro="" textlink="">
      <xdr:nvSpPr>
        <xdr:cNvPr id="203" name="民生費該当値テキスト"/>
        <xdr:cNvSpPr txBox="1"/>
      </xdr:nvSpPr>
      <xdr:spPr>
        <a:xfrm>
          <a:off x="4686300" y="13245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119,878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29747</xdr:rowOff>
    </xdr:from>
    <xdr:to>
      <xdr:col>5</xdr:col>
      <xdr:colOff>409575</xdr:colOff>
      <xdr:row>78</xdr:row>
      <xdr:rowOff>131347</xdr:rowOff>
    </xdr:to>
    <xdr:sp macro="" textlink="">
      <xdr:nvSpPr>
        <xdr:cNvPr id="204" name="円/楕円 203"/>
        <xdr:cNvSpPr/>
      </xdr:nvSpPr>
      <xdr:spPr>
        <a:xfrm>
          <a:off x="3746500" y="1340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122474</xdr:rowOff>
    </xdr:from>
    <xdr:ext cx="599010" cy="259045"/>
    <xdr:sp macro="" textlink="">
      <xdr:nvSpPr>
        <xdr:cNvPr id="205" name="テキスト ボックス 204"/>
        <xdr:cNvSpPr txBox="1"/>
      </xdr:nvSpPr>
      <xdr:spPr>
        <a:xfrm>
          <a:off x="3497794" y="134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107,434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136917</xdr:rowOff>
    </xdr:from>
    <xdr:to>
      <xdr:col>4</xdr:col>
      <xdr:colOff>206375</xdr:colOff>
      <xdr:row>79</xdr:row>
      <xdr:rowOff>67067</xdr:rowOff>
    </xdr:to>
    <xdr:sp macro="" textlink="">
      <xdr:nvSpPr>
        <xdr:cNvPr id="206" name="円/楕円 205"/>
        <xdr:cNvSpPr/>
      </xdr:nvSpPr>
      <xdr:spPr>
        <a:xfrm>
          <a:off x="2857500" y="1351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58194</xdr:rowOff>
    </xdr:from>
    <xdr:ext cx="534377" cy="259045"/>
    <xdr:sp macro="" textlink="">
      <xdr:nvSpPr>
        <xdr:cNvPr id="207" name="テキスト ボックス 206"/>
        <xdr:cNvSpPr txBox="1"/>
      </xdr:nvSpPr>
      <xdr:spPr>
        <a:xfrm>
          <a:off x="2641111" y="1360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97,589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105262</xdr:rowOff>
    </xdr:from>
    <xdr:to>
      <xdr:col>3</xdr:col>
      <xdr:colOff>3175</xdr:colOff>
      <xdr:row>79</xdr:row>
      <xdr:rowOff>35412</xdr:rowOff>
    </xdr:to>
    <xdr:sp macro="" textlink="">
      <xdr:nvSpPr>
        <xdr:cNvPr id="208" name="円/楕円 207"/>
        <xdr:cNvSpPr/>
      </xdr:nvSpPr>
      <xdr:spPr>
        <a:xfrm>
          <a:off x="1968500" y="1347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26539</xdr:rowOff>
    </xdr:from>
    <xdr:ext cx="599010" cy="259045"/>
    <xdr:sp macro="" textlink="">
      <xdr:nvSpPr>
        <xdr:cNvPr id="209" name="テキスト ボックス 208"/>
        <xdr:cNvSpPr txBox="1"/>
      </xdr:nvSpPr>
      <xdr:spPr>
        <a:xfrm>
          <a:off x="1719794" y="13571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100,497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114209</xdr:rowOff>
    </xdr:from>
    <xdr:to>
      <xdr:col>1</xdr:col>
      <xdr:colOff>485775</xdr:colOff>
      <xdr:row>79</xdr:row>
      <xdr:rowOff>44359</xdr:rowOff>
    </xdr:to>
    <xdr:sp macro="" textlink="">
      <xdr:nvSpPr>
        <xdr:cNvPr id="210" name="円/楕円 209"/>
        <xdr:cNvSpPr/>
      </xdr:nvSpPr>
      <xdr:spPr>
        <a:xfrm>
          <a:off x="1079500" y="1348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35486</xdr:rowOff>
    </xdr:from>
    <xdr:ext cx="534377" cy="259045"/>
    <xdr:sp macro="" textlink="">
      <xdr:nvSpPr>
        <xdr:cNvPr id="211" name="テキスト ボックス 210"/>
        <xdr:cNvSpPr txBox="1"/>
      </xdr:nvSpPr>
      <xdr:spPr>
        <a:xfrm>
          <a:off x="863111" y="1358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3" name="直線コネクタ 22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4" name="テキスト ボックス 22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5" name="直線コネクタ 22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6" name="テキスト ボックス 22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7" name="直線コネクタ 22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8" name="テキスト ボックス 22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9" name="直線コネクタ 22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30" name="テキスト ボックス 22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31" name="直線コネクタ 23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2" name="テキスト ボックス 23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3" name="直線コネクタ 23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4" name="テキスト ボックス 23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5" name="直線コネクタ 23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6" name="テキスト ボックス 23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146721</xdr:rowOff>
    </xdr:from>
    <xdr:to>
      <xdr:col>6</xdr:col>
      <xdr:colOff>510540</xdr:colOff>
      <xdr:row>99</xdr:row>
      <xdr:rowOff>141692</xdr:rowOff>
    </xdr:to>
    <xdr:cxnSp macro="">
      <xdr:nvCxnSpPr>
        <xdr:cNvPr id="238" name="直線コネクタ 237"/>
        <xdr:cNvCxnSpPr/>
      </xdr:nvCxnSpPr>
      <xdr:spPr>
        <a:xfrm flipV="1">
          <a:off x="4633595" y="15577221"/>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145519</xdr:rowOff>
    </xdr:from>
    <xdr:ext cx="534377" cy="259045"/>
    <xdr:sp macro="" textlink="">
      <xdr:nvSpPr>
        <xdr:cNvPr id="239" name="衛生費最小値テキスト"/>
        <xdr:cNvSpPr txBox="1"/>
      </xdr:nvSpPr>
      <xdr:spPr>
        <a:xfrm>
          <a:off x="4686300" y="1711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17,378</a:t>
          </a:r>
          <a:endParaRPr kumimoji="1" lang="ja-JP" altLang="en-US" sz="1000" b="1">
            <a:latin typeface="ＭＳ Ｐゴシック"/>
          </a:endParaRPr>
        </a:p>
      </xdr:txBody>
    </xdr:sp>
    <xdr:clientData/>
  </xdr:oneCellAnchor>
  <xdr:twoCellAnchor>
    <xdr:from>
      <xdr:col>6</xdr:col>
      <xdr:colOff>422275</xdr:colOff>
      <xdr:row>99</xdr:row>
      <xdr:rowOff>141692</xdr:rowOff>
    </xdr:from>
    <xdr:to>
      <xdr:col>6</xdr:col>
      <xdr:colOff>600075</xdr:colOff>
      <xdr:row>99</xdr:row>
      <xdr:rowOff>141692</xdr:rowOff>
    </xdr:to>
    <xdr:cxnSp macro="">
      <xdr:nvCxnSpPr>
        <xdr:cNvPr id="240" name="直線コネクタ 239"/>
        <xdr:cNvCxnSpPr/>
      </xdr:nvCxnSpPr>
      <xdr:spPr>
        <a:xfrm>
          <a:off x="4546600" y="17115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93398</xdr:rowOff>
    </xdr:from>
    <xdr:ext cx="599010" cy="259045"/>
    <xdr:sp macro="" textlink="">
      <xdr:nvSpPr>
        <xdr:cNvPr id="241" name="衛生費最大値テキスト"/>
        <xdr:cNvSpPr txBox="1"/>
      </xdr:nvSpPr>
      <xdr:spPr>
        <a:xfrm>
          <a:off x="4686300" y="1535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111,570</a:t>
          </a:r>
          <a:endParaRPr kumimoji="1" lang="ja-JP" altLang="en-US" sz="1000" b="1">
            <a:latin typeface="ＭＳ Ｐゴシック"/>
          </a:endParaRPr>
        </a:p>
      </xdr:txBody>
    </xdr:sp>
    <xdr:clientData/>
  </xdr:oneCellAnchor>
  <xdr:twoCellAnchor>
    <xdr:from>
      <xdr:col>6</xdr:col>
      <xdr:colOff>422275</xdr:colOff>
      <xdr:row>90</xdr:row>
      <xdr:rowOff>146721</xdr:rowOff>
    </xdr:from>
    <xdr:to>
      <xdr:col>6</xdr:col>
      <xdr:colOff>600075</xdr:colOff>
      <xdr:row>90</xdr:row>
      <xdr:rowOff>146721</xdr:rowOff>
    </xdr:to>
    <xdr:cxnSp macro="">
      <xdr:nvCxnSpPr>
        <xdr:cNvPr id="242" name="直線コネクタ 241"/>
        <xdr:cNvCxnSpPr/>
      </xdr:nvCxnSpPr>
      <xdr:spPr>
        <a:xfrm>
          <a:off x="4546600" y="1557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53680</xdr:rowOff>
    </xdr:from>
    <xdr:to>
      <xdr:col>6</xdr:col>
      <xdr:colOff>511175</xdr:colOff>
      <xdr:row>98</xdr:row>
      <xdr:rowOff>55772</xdr:rowOff>
    </xdr:to>
    <xdr:cxnSp macro="">
      <xdr:nvCxnSpPr>
        <xdr:cNvPr id="243" name="直線コネクタ 242"/>
        <xdr:cNvCxnSpPr/>
      </xdr:nvCxnSpPr>
      <xdr:spPr>
        <a:xfrm flipV="1">
          <a:off x="3797300" y="16855780"/>
          <a:ext cx="838200" cy="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30199</xdr:rowOff>
    </xdr:from>
    <xdr:ext cx="534377" cy="259045"/>
    <xdr:sp macro="" textlink="">
      <xdr:nvSpPr>
        <xdr:cNvPr id="244" name="衛生費平均値テキスト"/>
        <xdr:cNvSpPr txBox="1"/>
      </xdr:nvSpPr>
      <xdr:spPr>
        <a:xfrm>
          <a:off x="4686300" y="16489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7322</xdr:rowOff>
    </xdr:from>
    <xdr:to>
      <xdr:col>6</xdr:col>
      <xdr:colOff>561975</xdr:colOff>
      <xdr:row>97</xdr:row>
      <xdr:rowOff>108922</xdr:rowOff>
    </xdr:to>
    <xdr:sp macro="" textlink="">
      <xdr:nvSpPr>
        <xdr:cNvPr id="245" name="フローチャート : 判断 244"/>
        <xdr:cNvSpPr/>
      </xdr:nvSpPr>
      <xdr:spPr>
        <a:xfrm>
          <a:off x="45847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33303</xdr:rowOff>
    </xdr:from>
    <xdr:to>
      <xdr:col>5</xdr:col>
      <xdr:colOff>358775</xdr:colOff>
      <xdr:row>98</xdr:row>
      <xdr:rowOff>55772</xdr:rowOff>
    </xdr:to>
    <xdr:cxnSp macro="">
      <xdr:nvCxnSpPr>
        <xdr:cNvPr id="246" name="直線コネクタ 245"/>
        <xdr:cNvCxnSpPr/>
      </xdr:nvCxnSpPr>
      <xdr:spPr>
        <a:xfrm>
          <a:off x="2908300" y="16835403"/>
          <a:ext cx="889000" cy="2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7" name="フローチャート : 判断 246"/>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8" name="テキスト ボックス 247"/>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33303</xdr:rowOff>
    </xdr:from>
    <xdr:to>
      <xdr:col>4</xdr:col>
      <xdr:colOff>155575</xdr:colOff>
      <xdr:row>98</xdr:row>
      <xdr:rowOff>64996</xdr:rowOff>
    </xdr:to>
    <xdr:cxnSp macro="">
      <xdr:nvCxnSpPr>
        <xdr:cNvPr id="249" name="直線コネクタ 248"/>
        <xdr:cNvCxnSpPr/>
      </xdr:nvCxnSpPr>
      <xdr:spPr>
        <a:xfrm flipV="1">
          <a:off x="2019300" y="16835403"/>
          <a:ext cx="889000" cy="3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50" name="フローチャート : 判断 249"/>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114811</xdr:rowOff>
    </xdr:from>
    <xdr:ext cx="534377" cy="259045"/>
    <xdr:sp macro="" textlink="">
      <xdr:nvSpPr>
        <xdr:cNvPr id="251" name="テキスト ボックス 250"/>
        <xdr:cNvSpPr txBox="1"/>
      </xdr:nvSpPr>
      <xdr:spPr>
        <a:xfrm>
          <a:off x="2641111" y="1691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40160</xdr:rowOff>
    </xdr:from>
    <xdr:to>
      <xdr:col>2</xdr:col>
      <xdr:colOff>638175</xdr:colOff>
      <xdr:row>98</xdr:row>
      <xdr:rowOff>64996</xdr:rowOff>
    </xdr:to>
    <xdr:cxnSp macro="">
      <xdr:nvCxnSpPr>
        <xdr:cNvPr id="252" name="直線コネクタ 251"/>
        <xdr:cNvCxnSpPr/>
      </xdr:nvCxnSpPr>
      <xdr:spPr>
        <a:xfrm>
          <a:off x="1130300" y="16842260"/>
          <a:ext cx="889000" cy="2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53" name="フローチャート : 判断 252"/>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107135</xdr:rowOff>
    </xdr:from>
    <xdr:ext cx="534377" cy="259045"/>
    <xdr:sp macro="" textlink="">
      <xdr:nvSpPr>
        <xdr:cNvPr id="254" name="テキスト ボックス 253"/>
        <xdr:cNvSpPr txBox="1"/>
      </xdr:nvSpPr>
      <xdr:spPr>
        <a:xfrm>
          <a:off x="1752111" y="169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5" name="フローチャート : 判断 254"/>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104278</xdr:rowOff>
    </xdr:from>
    <xdr:ext cx="534377" cy="259045"/>
    <xdr:sp macro="" textlink="">
      <xdr:nvSpPr>
        <xdr:cNvPr id="256" name="テキスト ボックス 255"/>
        <xdr:cNvSpPr txBox="1"/>
      </xdr:nvSpPr>
      <xdr:spPr>
        <a:xfrm>
          <a:off x="863111" y="169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7" name="テキスト ボックス 25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8" name="テキスト ボックス 25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9" name="テキスト ボックス 25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60" name="テキスト ボックス 25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1" name="テキスト ボックス 26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2880</xdr:rowOff>
    </xdr:from>
    <xdr:to>
      <xdr:col>6</xdr:col>
      <xdr:colOff>561975</xdr:colOff>
      <xdr:row>98</xdr:row>
      <xdr:rowOff>104480</xdr:rowOff>
    </xdr:to>
    <xdr:sp macro="" textlink="">
      <xdr:nvSpPr>
        <xdr:cNvPr id="262" name="円/楕円 261"/>
        <xdr:cNvSpPr/>
      </xdr:nvSpPr>
      <xdr:spPr>
        <a:xfrm>
          <a:off x="4584700" y="1680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152757</xdr:rowOff>
    </xdr:from>
    <xdr:ext cx="534377" cy="259045"/>
    <xdr:sp macro="" textlink="">
      <xdr:nvSpPr>
        <xdr:cNvPr id="263" name="衛生費該当値テキスト"/>
        <xdr:cNvSpPr txBox="1"/>
      </xdr:nvSpPr>
      <xdr:spPr>
        <a:xfrm>
          <a:off x="4686300" y="1678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33,268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4972</xdr:rowOff>
    </xdr:from>
    <xdr:to>
      <xdr:col>5</xdr:col>
      <xdr:colOff>409575</xdr:colOff>
      <xdr:row>98</xdr:row>
      <xdr:rowOff>106572</xdr:rowOff>
    </xdr:to>
    <xdr:sp macro="" textlink="">
      <xdr:nvSpPr>
        <xdr:cNvPr id="264" name="円/楕円 263"/>
        <xdr:cNvSpPr/>
      </xdr:nvSpPr>
      <xdr:spPr>
        <a:xfrm>
          <a:off x="3746500" y="1680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97699</xdr:rowOff>
    </xdr:from>
    <xdr:ext cx="534377" cy="259045"/>
    <xdr:sp macro="" textlink="">
      <xdr:nvSpPr>
        <xdr:cNvPr id="265" name="テキスト ボックス 264"/>
        <xdr:cNvSpPr txBox="1"/>
      </xdr:nvSpPr>
      <xdr:spPr>
        <a:xfrm>
          <a:off x="3530111" y="1689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33,140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153953</xdr:rowOff>
    </xdr:from>
    <xdr:to>
      <xdr:col>4</xdr:col>
      <xdr:colOff>206375</xdr:colOff>
      <xdr:row>98</xdr:row>
      <xdr:rowOff>84103</xdr:rowOff>
    </xdr:to>
    <xdr:sp macro="" textlink="">
      <xdr:nvSpPr>
        <xdr:cNvPr id="266" name="円/楕円 265"/>
        <xdr:cNvSpPr/>
      </xdr:nvSpPr>
      <xdr:spPr>
        <a:xfrm>
          <a:off x="2857500" y="1678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100630</xdr:rowOff>
    </xdr:from>
    <xdr:ext cx="534377" cy="259045"/>
    <xdr:sp macro="" textlink="">
      <xdr:nvSpPr>
        <xdr:cNvPr id="267" name="テキスト ボックス 266"/>
        <xdr:cNvSpPr txBox="1"/>
      </xdr:nvSpPr>
      <xdr:spPr>
        <a:xfrm>
          <a:off x="2641111" y="1655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34,516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14196</xdr:rowOff>
    </xdr:from>
    <xdr:to>
      <xdr:col>3</xdr:col>
      <xdr:colOff>3175</xdr:colOff>
      <xdr:row>98</xdr:row>
      <xdr:rowOff>115796</xdr:rowOff>
    </xdr:to>
    <xdr:sp macro="" textlink="">
      <xdr:nvSpPr>
        <xdr:cNvPr id="268" name="円/楕円 267"/>
        <xdr:cNvSpPr/>
      </xdr:nvSpPr>
      <xdr:spPr>
        <a:xfrm>
          <a:off x="1968500" y="1681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132323</xdr:rowOff>
    </xdr:from>
    <xdr:ext cx="534377" cy="259045"/>
    <xdr:sp macro="" textlink="">
      <xdr:nvSpPr>
        <xdr:cNvPr id="269" name="テキスト ボックス 268"/>
        <xdr:cNvSpPr txBox="1"/>
      </xdr:nvSpPr>
      <xdr:spPr>
        <a:xfrm>
          <a:off x="1752111" y="1659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32,575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160810</xdr:rowOff>
    </xdr:from>
    <xdr:to>
      <xdr:col>1</xdr:col>
      <xdr:colOff>485775</xdr:colOff>
      <xdr:row>98</xdr:row>
      <xdr:rowOff>90960</xdr:rowOff>
    </xdr:to>
    <xdr:sp macro="" textlink="">
      <xdr:nvSpPr>
        <xdr:cNvPr id="270" name="円/楕円 269"/>
        <xdr:cNvSpPr/>
      </xdr:nvSpPr>
      <xdr:spPr>
        <a:xfrm>
          <a:off x="1079500" y="1679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107487</xdr:rowOff>
    </xdr:from>
    <xdr:ext cx="534377" cy="259045"/>
    <xdr:sp macro="" textlink="">
      <xdr:nvSpPr>
        <xdr:cNvPr id="271" name="テキスト ボックス 270"/>
        <xdr:cNvSpPr txBox="1"/>
      </xdr:nvSpPr>
      <xdr:spPr>
        <a:xfrm>
          <a:off x="863111" y="165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2" name="正方形/長方形 27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3" name="正方形/長方形 27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4" name="正方形/長方形 27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5" name="正方形/長方形 27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6" name="正方形/長方形 27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7" name="正方形/長方形 27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8" name="正方形/長方形 27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9" name="正方形/長方形 27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80" name="テキスト ボックス 27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1" name="直線コネクタ 28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3" name="テキスト ボックス 28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5" name="テキスト ボックス 28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7" name="テキスト ボックス 28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9" name="テキスト ボックス 28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91" name="テキスト ボックス 29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3" name="テキスト ボックス 29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5" name="テキスト ボックス 29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109982</xdr:rowOff>
    </xdr:from>
    <xdr:to>
      <xdr:col>15</xdr:col>
      <xdr:colOff>180340</xdr:colOff>
      <xdr:row>39</xdr:row>
      <xdr:rowOff>98878</xdr:rowOff>
    </xdr:to>
    <xdr:cxnSp macro="">
      <xdr:nvCxnSpPr>
        <xdr:cNvPr id="297" name="直線コネクタ 296"/>
        <xdr:cNvCxnSpPr/>
      </xdr:nvCxnSpPr>
      <xdr:spPr>
        <a:xfrm flipV="1">
          <a:off x="10475595" y="5253482"/>
          <a:ext cx="1270" cy="1531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9" name="直線コネクタ 29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56659</xdr:rowOff>
    </xdr:from>
    <xdr:ext cx="469744" cy="259045"/>
    <xdr:sp macro="" textlink="">
      <xdr:nvSpPr>
        <xdr:cNvPr id="300" name="労働費最大値テキスト"/>
        <xdr:cNvSpPr txBox="1"/>
      </xdr:nvSpPr>
      <xdr:spPr>
        <a:xfrm>
          <a:off x="10528300" y="502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4,691</a:t>
          </a:r>
          <a:endParaRPr kumimoji="1" lang="ja-JP" altLang="en-US" sz="1000" b="1">
            <a:latin typeface="ＭＳ Ｐゴシック"/>
          </a:endParaRPr>
        </a:p>
      </xdr:txBody>
    </xdr:sp>
    <xdr:clientData/>
  </xdr:oneCellAnchor>
  <xdr:twoCellAnchor>
    <xdr:from>
      <xdr:col>15</xdr:col>
      <xdr:colOff>92075</xdr:colOff>
      <xdr:row>30</xdr:row>
      <xdr:rowOff>109982</xdr:rowOff>
    </xdr:from>
    <xdr:to>
      <xdr:col>15</xdr:col>
      <xdr:colOff>269875</xdr:colOff>
      <xdr:row>30</xdr:row>
      <xdr:rowOff>109982</xdr:rowOff>
    </xdr:to>
    <xdr:cxnSp macro="">
      <xdr:nvCxnSpPr>
        <xdr:cNvPr id="301" name="直線コネクタ 300"/>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60016</xdr:rowOff>
    </xdr:from>
    <xdr:to>
      <xdr:col>15</xdr:col>
      <xdr:colOff>180975</xdr:colOff>
      <xdr:row>34</xdr:row>
      <xdr:rowOff>124678</xdr:rowOff>
    </xdr:to>
    <xdr:cxnSp macro="">
      <xdr:nvCxnSpPr>
        <xdr:cNvPr id="302" name="直線コネクタ 301"/>
        <xdr:cNvCxnSpPr/>
      </xdr:nvCxnSpPr>
      <xdr:spPr>
        <a:xfrm>
          <a:off x="9639300" y="5717866"/>
          <a:ext cx="838200" cy="23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151582</xdr:rowOff>
    </xdr:from>
    <xdr:ext cx="378565" cy="259045"/>
    <xdr:sp macro="" textlink="">
      <xdr:nvSpPr>
        <xdr:cNvPr id="303" name="労働費平均値テキスト"/>
        <xdr:cNvSpPr txBox="1"/>
      </xdr:nvSpPr>
      <xdr:spPr>
        <a:xfrm>
          <a:off x="10528300" y="6495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1705</xdr:rowOff>
    </xdr:from>
    <xdr:to>
      <xdr:col>15</xdr:col>
      <xdr:colOff>231775</xdr:colOff>
      <xdr:row>38</xdr:row>
      <xdr:rowOff>103305</xdr:rowOff>
    </xdr:to>
    <xdr:sp macro="" textlink="">
      <xdr:nvSpPr>
        <xdr:cNvPr id="304" name="フローチャート : 判断 303"/>
        <xdr:cNvSpPr/>
      </xdr:nvSpPr>
      <xdr:spPr>
        <a:xfrm>
          <a:off x="104267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60016</xdr:rowOff>
    </xdr:from>
    <xdr:to>
      <xdr:col>14</xdr:col>
      <xdr:colOff>28575</xdr:colOff>
      <xdr:row>38</xdr:row>
      <xdr:rowOff>115860</xdr:rowOff>
    </xdr:to>
    <xdr:cxnSp macro="">
      <xdr:nvCxnSpPr>
        <xdr:cNvPr id="305" name="直線コネクタ 304"/>
        <xdr:cNvCxnSpPr/>
      </xdr:nvCxnSpPr>
      <xdr:spPr>
        <a:xfrm flipV="1">
          <a:off x="8750300" y="5717866"/>
          <a:ext cx="889000" cy="91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74204</xdr:rowOff>
    </xdr:from>
    <xdr:to>
      <xdr:col>14</xdr:col>
      <xdr:colOff>79375</xdr:colOff>
      <xdr:row>38</xdr:row>
      <xdr:rowOff>4355</xdr:rowOff>
    </xdr:to>
    <xdr:sp macro="" textlink="">
      <xdr:nvSpPr>
        <xdr:cNvPr id="306" name="フローチャート : 判断 305"/>
        <xdr:cNvSpPr/>
      </xdr:nvSpPr>
      <xdr:spPr>
        <a:xfrm>
          <a:off x="9588500" y="64178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166931</xdr:rowOff>
    </xdr:from>
    <xdr:ext cx="378565" cy="259045"/>
    <xdr:sp macro="" textlink="">
      <xdr:nvSpPr>
        <xdr:cNvPr id="307" name="テキスト ボックス 306"/>
        <xdr:cNvSpPr txBox="1"/>
      </xdr:nvSpPr>
      <xdr:spPr>
        <a:xfrm>
          <a:off x="9450017" y="6510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60343</xdr:rowOff>
    </xdr:from>
    <xdr:to>
      <xdr:col>12</xdr:col>
      <xdr:colOff>511175</xdr:colOff>
      <xdr:row>38</xdr:row>
      <xdr:rowOff>115860</xdr:rowOff>
    </xdr:to>
    <xdr:cxnSp macro="">
      <xdr:nvCxnSpPr>
        <xdr:cNvPr id="308" name="直線コネクタ 307"/>
        <xdr:cNvCxnSpPr/>
      </xdr:nvCxnSpPr>
      <xdr:spPr>
        <a:xfrm>
          <a:off x="7861300" y="6232543"/>
          <a:ext cx="889000" cy="39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161725</xdr:rowOff>
    </xdr:from>
    <xdr:to>
      <xdr:col>12</xdr:col>
      <xdr:colOff>561975</xdr:colOff>
      <xdr:row>37</xdr:row>
      <xdr:rowOff>91875</xdr:rowOff>
    </xdr:to>
    <xdr:sp macro="" textlink="">
      <xdr:nvSpPr>
        <xdr:cNvPr id="309" name="フローチャート : 判断 308"/>
        <xdr:cNvSpPr/>
      </xdr:nvSpPr>
      <xdr:spPr>
        <a:xfrm>
          <a:off x="8699500" y="633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108402</xdr:rowOff>
    </xdr:from>
    <xdr:ext cx="469744" cy="259045"/>
    <xdr:sp macro="" textlink="">
      <xdr:nvSpPr>
        <xdr:cNvPr id="310" name="テキスト ボックス 309"/>
        <xdr:cNvSpPr txBox="1"/>
      </xdr:nvSpPr>
      <xdr:spPr>
        <a:xfrm>
          <a:off x="8515427" y="610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29972</xdr:rowOff>
    </xdr:from>
    <xdr:to>
      <xdr:col>11</xdr:col>
      <xdr:colOff>307975</xdr:colOff>
      <xdr:row>36</xdr:row>
      <xdr:rowOff>60343</xdr:rowOff>
    </xdr:to>
    <xdr:cxnSp macro="">
      <xdr:nvCxnSpPr>
        <xdr:cNvPr id="311" name="直線コネクタ 310"/>
        <xdr:cNvCxnSpPr/>
      </xdr:nvCxnSpPr>
      <xdr:spPr>
        <a:xfrm>
          <a:off x="6972300" y="6202172"/>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73551</xdr:rowOff>
    </xdr:from>
    <xdr:to>
      <xdr:col>11</xdr:col>
      <xdr:colOff>358775</xdr:colOff>
      <xdr:row>37</xdr:row>
      <xdr:rowOff>3701</xdr:rowOff>
    </xdr:to>
    <xdr:sp macro="" textlink="">
      <xdr:nvSpPr>
        <xdr:cNvPr id="312" name="フローチャート : 判断 311"/>
        <xdr:cNvSpPr/>
      </xdr:nvSpPr>
      <xdr:spPr>
        <a:xfrm>
          <a:off x="7810500" y="624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166278</xdr:rowOff>
    </xdr:from>
    <xdr:ext cx="469744" cy="259045"/>
    <xdr:sp macro="" textlink="">
      <xdr:nvSpPr>
        <xdr:cNvPr id="313" name="テキスト ボックス 312"/>
        <xdr:cNvSpPr txBox="1"/>
      </xdr:nvSpPr>
      <xdr:spPr>
        <a:xfrm>
          <a:off x="7626427" y="633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26851</xdr:rowOff>
    </xdr:from>
    <xdr:to>
      <xdr:col>10</xdr:col>
      <xdr:colOff>155575</xdr:colOff>
      <xdr:row>35</xdr:row>
      <xdr:rowOff>128451</xdr:rowOff>
    </xdr:to>
    <xdr:sp macro="" textlink="">
      <xdr:nvSpPr>
        <xdr:cNvPr id="314" name="フローチャート : 判断 313"/>
        <xdr:cNvSpPr/>
      </xdr:nvSpPr>
      <xdr:spPr>
        <a:xfrm>
          <a:off x="6921500" y="602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144978</xdr:rowOff>
    </xdr:from>
    <xdr:ext cx="469744" cy="259045"/>
    <xdr:sp macro="" textlink="">
      <xdr:nvSpPr>
        <xdr:cNvPr id="315" name="テキスト ボックス 314"/>
        <xdr:cNvSpPr txBox="1"/>
      </xdr:nvSpPr>
      <xdr:spPr>
        <a:xfrm>
          <a:off x="6737427" y="580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73878</xdr:rowOff>
    </xdr:from>
    <xdr:to>
      <xdr:col>15</xdr:col>
      <xdr:colOff>231775</xdr:colOff>
      <xdr:row>35</xdr:row>
      <xdr:rowOff>4028</xdr:rowOff>
    </xdr:to>
    <xdr:sp macro="" textlink="">
      <xdr:nvSpPr>
        <xdr:cNvPr id="321" name="円/楕円 320"/>
        <xdr:cNvSpPr/>
      </xdr:nvSpPr>
      <xdr:spPr>
        <a:xfrm>
          <a:off x="10426700" y="590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96755</xdr:rowOff>
    </xdr:from>
    <xdr:ext cx="469744" cy="259045"/>
    <xdr:sp macro="" textlink="">
      <xdr:nvSpPr>
        <xdr:cNvPr id="322" name="労働費該当値テキスト"/>
        <xdr:cNvSpPr txBox="1"/>
      </xdr:nvSpPr>
      <xdr:spPr>
        <a:xfrm>
          <a:off x="10528300" y="575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2,546</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9216</xdr:rowOff>
    </xdr:from>
    <xdr:to>
      <xdr:col>14</xdr:col>
      <xdr:colOff>79375</xdr:colOff>
      <xdr:row>33</xdr:row>
      <xdr:rowOff>110816</xdr:rowOff>
    </xdr:to>
    <xdr:sp macro="" textlink="">
      <xdr:nvSpPr>
        <xdr:cNvPr id="323" name="円/楕円 322"/>
        <xdr:cNvSpPr/>
      </xdr:nvSpPr>
      <xdr:spPr>
        <a:xfrm>
          <a:off x="9588500" y="566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31</xdr:row>
      <xdr:rowOff>127343</xdr:rowOff>
    </xdr:from>
    <xdr:ext cx="469744" cy="259045"/>
    <xdr:sp macro="" textlink="">
      <xdr:nvSpPr>
        <xdr:cNvPr id="324" name="テキスト ボックス 323"/>
        <xdr:cNvSpPr txBox="1"/>
      </xdr:nvSpPr>
      <xdr:spPr>
        <a:xfrm>
          <a:off x="9404427" y="544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65060</xdr:rowOff>
    </xdr:from>
    <xdr:to>
      <xdr:col>12</xdr:col>
      <xdr:colOff>561975</xdr:colOff>
      <xdr:row>38</xdr:row>
      <xdr:rowOff>166660</xdr:rowOff>
    </xdr:to>
    <xdr:sp macro="" textlink="">
      <xdr:nvSpPr>
        <xdr:cNvPr id="325" name="円/楕円 324"/>
        <xdr:cNvSpPr/>
      </xdr:nvSpPr>
      <xdr:spPr>
        <a:xfrm>
          <a:off x="8699500" y="658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157787</xdr:rowOff>
    </xdr:from>
    <xdr:ext cx="378565" cy="259045"/>
    <xdr:sp macro="" textlink="">
      <xdr:nvSpPr>
        <xdr:cNvPr id="326" name="テキスト ボックス 325"/>
        <xdr:cNvSpPr txBox="1"/>
      </xdr:nvSpPr>
      <xdr:spPr>
        <a:xfrm>
          <a:off x="8561017" y="667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9543</xdr:rowOff>
    </xdr:from>
    <xdr:to>
      <xdr:col>11</xdr:col>
      <xdr:colOff>358775</xdr:colOff>
      <xdr:row>36</xdr:row>
      <xdr:rowOff>111143</xdr:rowOff>
    </xdr:to>
    <xdr:sp macro="" textlink="">
      <xdr:nvSpPr>
        <xdr:cNvPr id="327" name="円/楕円 326"/>
        <xdr:cNvSpPr/>
      </xdr:nvSpPr>
      <xdr:spPr>
        <a:xfrm>
          <a:off x="7810500" y="618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127670</xdr:rowOff>
    </xdr:from>
    <xdr:ext cx="469744" cy="259045"/>
    <xdr:sp macro="" textlink="">
      <xdr:nvSpPr>
        <xdr:cNvPr id="328" name="テキスト ボックス 327"/>
        <xdr:cNvSpPr txBox="1"/>
      </xdr:nvSpPr>
      <xdr:spPr>
        <a:xfrm>
          <a:off x="7626427" y="595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150622</xdr:rowOff>
    </xdr:from>
    <xdr:to>
      <xdr:col>10</xdr:col>
      <xdr:colOff>155575</xdr:colOff>
      <xdr:row>36</xdr:row>
      <xdr:rowOff>80772</xdr:rowOff>
    </xdr:to>
    <xdr:sp macro="" textlink="">
      <xdr:nvSpPr>
        <xdr:cNvPr id="329" name="円/楕円 328"/>
        <xdr:cNvSpPr/>
      </xdr:nvSpPr>
      <xdr:spPr>
        <a:xfrm>
          <a:off x="6921500" y="615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71899</xdr:rowOff>
    </xdr:from>
    <xdr:ext cx="469744" cy="259045"/>
    <xdr:sp macro="" textlink="">
      <xdr:nvSpPr>
        <xdr:cNvPr id="330" name="テキスト ボックス 329"/>
        <xdr:cNvSpPr txBox="1"/>
      </xdr:nvSpPr>
      <xdr:spPr>
        <a:xfrm>
          <a:off x="6737427" y="624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41" name="直線コネクタ 34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2" name="テキスト ボックス 34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3" name="直線コネクタ 34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44" name="テキスト ボックス 34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5" name="直線コネクタ 34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46" name="テキスト ボックス 34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7" name="直線コネクタ 34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48" name="テキスト ボックス 34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9" name="直線コネクタ 34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50" name="テキスト ボックス 34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51" name="直線コネクタ 35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52" name="テキスト ボックス 35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4" name="テキスト ボックス 35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107631</xdr:rowOff>
    </xdr:from>
    <xdr:to>
      <xdr:col>15</xdr:col>
      <xdr:colOff>180340</xdr:colOff>
      <xdr:row>59</xdr:row>
      <xdr:rowOff>81211</xdr:rowOff>
    </xdr:to>
    <xdr:cxnSp macro="">
      <xdr:nvCxnSpPr>
        <xdr:cNvPr id="356" name="直線コネクタ 355"/>
        <xdr:cNvCxnSpPr/>
      </xdr:nvCxnSpPr>
      <xdr:spPr>
        <a:xfrm flipV="1">
          <a:off x="10475595" y="8680131"/>
          <a:ext cx="1270" cy="1516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85038</xdr:rowOff>
    </xdr:from>
    <xdr:ext cx="469744" cy="259045"/>
    <xdr:sp macro="" textlink="">
      <xdr:nvSpPr>
        <xdr:cNvPr id="357" name="農林水産業費最小値テキスト"/>
        <xdr:cNvSpPr txBox="1"/>
      </xdr:nvSpPr>
      <xdr:spPr>
        <a:xfrm>
          <a:off x="10528300" y="1020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15</xdr:col>
      <xdr:colOff>92075</xdr:colOff>
      <xdr:row>59</xdr:row>
      <xdr:rowOff>81211</xdr:rowOff>
    </xdr:from>
    <xdr:to>
      <xdr:col>15</xdr:col>
      <xdr:colOff>269875</xdr:colOff>
      <xdr:row>59</xdr:row>
      <xdr:rowOff>81211</xdr:rowOff>
    </xdr:to>
    <xdr:cxnSp macro="">
      <xdr:nvCxnSpPr>
        <xdr:cNvPr id="358" name="直線コネクタ 357"/>
        <xdr:cNvCxnSpPr/>
      </xdr:nvCxnSpPr>
      <xdr:spPr>
        <a:xfrm>
          <a:off x="10388600" y="10196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54308</xdr:rowOff>
    </xdr:from>
    <xdr:ext cx="534377" cy="259045"/>
    <xdr:sp macro="" textlink="">
      <xdr:nvSpPr>
        <xdr:cNvPr id="359" name="農林水産業費最大値テキスト"/>
        <xdr:cNvSpPr txBox="1"/>
      </xdr:nvSpPr>
      <xdr:spPr>
        <a:xfrm>
          <a:off x="10528300" y="8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93,964</a:t>
          </a:r>
          <a:endParaRPr kumimoji="1" lang="ja-JP" altLang="en-US" sz="1000" b="1">
            <a:latin typeface="ＭＳ Ｐゴシック"/>
          </a:endParaRPr>
        </a:p>
      </xdr:txBody>
    </xdr:sp>
    <xdr:clientData/>
  </xdr:oneCellAnchor>
  <xdr:twoCellAnchor>
    <xdr:from>
      <xdr:col>15</xdr:col>
      <xdr:colOff>92075</xdr:colOff>
      <xdr:row>50</xdr:row>
      <xdr:rowOff>107631</xdr:rowOff>
    </xdr:from>
    <xdr:to>
      <xdr:col>15</xdr:col>
      <xdr:colOff>269875</xdr:colOff>
      <xdr:row>50</xdr:row>
      <xdr:rowOff>107631</xdr:rowOff>
    </xdr:to>
    <xdr:cxnSp macro="">
      <xdr:nvCxnSpPr>
        <xdr:cNvPr id="360" name="直線コネクタ 359"/>
        <xdr:cNvCxnSpPr/>
      </xdr:nvCxnSpPr>
      <xdr:spPr>
        <a:xfrm>
          <a:off x="10388600" y="868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66825</xdr:rowOff>
    </xdr:from>
    <xdr:to>
      <xdr:col>15</xdr:col>
      <xdr:colOff>180975</xdr:colOff>
      <xdr:row>57</xdr:row>
      <xdr:rowOff>106014</xdr:rowOff>
    </xdr:to>
    <xdr:cxnSp macro="">
      <xdr:nvCxnSpPr>
        <xdr:cNvPr id="361" name="直線コネクタ 360"/>
        <xdr:cNvCxnSpPr/>
      </xdr:nvCxnSpPr>
      <xdr:spPr>
        <a:xfrm flipV="1">
          <a:off x="9639300" y="9839475"/>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11940</xdr:rowOff>
    </xdr:from>
    <xdr:ext cx="534377" cy="259045"/>
    <xdr:sp macro="" textlink="">
      <xdr:nvSpPr>
        <xdr:cNvPr id="362" name="農林水産業費平均値テキスト"/>
        <xdr:cNvSpPr txBox="1"/>
      </xdr:nvSpPr>
      <xdr:spPr>
        <a:xfrm>
          <a:off x="10528300" y="9784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33513</xdr:rowOff>
    </xdr:from>
    <xdr:to>
      <xdr:col>15</xdr:col>
      <xdr:colOff>231775</xdr:colOff>
      <xdr:row>57</xdr:row>
      <xdr:rowOff>135113</xdr:rowOff>
    </xdr:to>
    <xdr:sp macro="" textlink="">
      <xdr:nvSpPr>
        <xdr:cNvPr id="363" name="フローチャート : 判断 362"/>
        <xdr:cNvSpPr/>
      </xdr:nvSpPr>
      <xdr:spPr>
        <a:xfrm>
          <a:off x="10426700" y="98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106014</xdr:rowOff>
    </xdr:from>
    <xdr:to>
      <xdr:col>14</xdr:col>
      <xdr:colOff>28575</xdr:colOff>
      <xdr:row>57</xdr:row>
      <xdr:rowOff>122131</xdr:rowOff>
    </xdr:to>
    <xdr:cxnSp macro="">
      <xdr:nvCxnSpPr>
        <xdr:cNvPr id="364" name="直線コネクタ 363"/>
        <xdr:cNvCxnSpPr/>
      </xdr:nvCxnSpPr>
      <xdr:spPr>
        <a:xfrm flipV="1">
          <a:off x="8750300" y="9878664"/>
          <a:ext cx="889000" cy="1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40061</xdr:rowOff>
    </xdr:from>
    <xdr:to>
      <xdr:col>14</xdr:col>
      <xdr:colOff>79375</xdr:colOff>
      <xdr:row>58</xdr:row>
      <xdr:rowOff>141661</xdr:rowOff>
    </xdr:to>
    <xdr:sp macro="" textlink="">
      <xdr:nvSpPr>
        <xdr:cNvPr id="365" name="フローチャート : 判断 364"/>
        <xdr:cNvSpPr/>
      </xdr:nvSpPr>
      <xdr:spPr>
        <a:xfrm>
          <a:off x="9588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132788</xdr:rowOff>
    </xdr:from>
    <xdr:ext cx="534377" cy="259045"/>
    <xdr:sp macro="" textlink="">
      <xdr:nvSpPr>
        <xdr:cNvPr id="366" name="テキスト ボックス 365"/>
        <xdr:cNvSpPr txBox="1"/>
      </xdr:nvSpPr>
      <xdr:spPr>
        <a:xfrm>
          <a:off x="9372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69373</xdr:rowOff>
    </xdr:from>
    <xdr:to>
      <xdr:col>12</xdr:col>
      <xdr:colOff>511175</xdr:colOff>
      <xdr:row>57</xdr:row>
      <xdr:rowOff>122131</xdr:rowOff>
    </xdr:to>
    <xdr:cxnSp macro="">
      <xdr:nvCxnSpPr>
        <xdr:cNvPr id="367" name="直線コネクタ 366"/>
        <xdr:cNvCxnSpPr/>
      </xdr:nvCxnSpPr>
      <xdr:spPr>
        <a:xfrm>
          <a:off x="7861300" y="9842023"/>
          <a:ext cx="889000" cy="5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89</xdr:rowOff>
    </xdr:from>
    <xdr:to>
      <xdr:col>12</xdr:col>
      <xdr:colOff>561975</xdr:colOff>
      <xdr:row>58</xdr:row>
      <xdr:rowOff>101689</xdr:rowOff>
    </xdr:to>
    <xdr:sp macro="" textlink="">
      <xdr:nvSpPr>
        <xdr:cNvPr id="368" name="フローチャート : 判断 367"/>
        <xdr:cNvSpPr/>
      </xdr:nvSpPr>
      <xdr:spPr>
        <a:xfrm>
          <a:off x="8699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92816</xdr:rowOff>
    </xdr:from>
    <xdr:ext cx="534377" cy="259045"/>
    <xdr:sp macro="" textlink="">
      <xdr:nvSpPr>
        <xdr:cNvPr id="369" name="テキスト ボックス 368"/>
        <xdr:cNvSpPr txBox="1"/>
      </xdr:nvSpPr>
      <xdr:spPr>
        <a:xfrm>
          <a:off x="8483111" y="1003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69373</xdr:rowOff>
    </xdr:from>
    <xdr:to>
      <xdr:col>11</xdr:col>
      <xdr:colOff>307975</xdr:colOff>
      <xdr:row>57</xdr:row>
      <xdr:rowOff>83938</xdr:rowOff>
    </xdr:to>
    <xdr:cxnSp macro="">
      <xdr:nvCxnSpPr>
        <xdr:cNvPr id="370" name="直線コネクタ 369"/>
        <xdr:cNvCxnSpPr/>
      </xdr:nvCxnSpPr>
      <xdr:spPr>
        <a:xfrm flipV="1">
          <a:off x="6972300" y="9842023"/>
          <a:ext cx="8890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22475</xdr:rowOff>
    </xdr:from>
    <xdr:to>
      <xdr:col>11</xdr:col>
      <xdr:colOff>358775</xdr:colOff>
      <xdr:row>58</xdr:row>
      <xdr:rowOff>124075</xdr:rowOff>
    </xdr:to>
    <xdr:sp macro="" textlink="">
      <xdr:nvSpPr>
        <xdr:cNvPr id="371" name="フローチャート : 判断 370"/>
        <xdr:cNvSpPr/>
      </xdr:nvSpPr>
      <xdr:spPr>
        <a:xfrm>
          <a:off x="7810500" y="996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115202</xdr:rowOff>
    </xdr:from>
    <xdr:ext cx="534377" cy="259045"/>
    <xdr:sp macro="" textlink="">
      <xdr:nvSpPr>
        <xdr:cNvPr id="372" name="テキスト ボックス 371"/>
        <xdr:cNvSpPr txBox="1"/>
      </xdr:nvSpPr>
      <xdr:spPr>
        <a:xfrm>
          <a:off x="7594111" y="1005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38184</xdr:rowOff>
    </xdr:from>
    <xdr:to>
      <xdr:col>10</xdr:col>
      <xdr:colOff>155575</xdr:colOff>
      <xdr:row>58</xdr:row>
      <xdr:rowOff>139784</xdr:rowOff>
    </xdr:to>
    <xdr:sp macro="" textlink="">
      <xdr:nvSpPr>
        <xdr:cNvPr id="373" name="フローチャート : 判断 372"/>
        <xdr:cNvSpPr/>
      </xdr:nvSpPr>
      <xdr:spPr>
        <a:xfrm>
          <a:off x="6921500" y="998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130911</xdr:rowOff>
    </xdr:from>
    <xdr:ext cx="534377" cy="259045"/>
    <xdr:sp macro="" textlink="">
      <xdr:nvSpPr>
        <xdr:cNvPr id="374" name="テキスト ボックス 373"/>
        <xdr:cNvSpPr txBox="1"/>
      </xdr:nvSpPr>
      <xdr:spPr>
        <a:xfrm>
          <a:off x="6705111" y="1007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16025</xdr:rowOff>
    </xdr:from>
    <xdr:to>
      <xdr:col>15</xdr:col>
      <xdr:colOff>231775</xdr:colOff>
      <xdr:row>57</xdr:row>
      <xdr:rowOff>117625</xdr:rowOff>
    </xdr:to>
    <xdr:sp macro="" textlink="">
      <xdr:nvSpPr>
        <xdr:cNvPr id="380" name="円/楕円 379"/>
        <xdr:cNvSpPr/>
      </xdr:nvSpPr>
      <xdr:spPr>
        <a:xfrm>
          <a:off x="10426700" y="978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38902</xdr:rowOff>
    </xdr:from>
    <xdr:ext cx="534377" cy="259045"/>
    <xdr:sp macro="" textlink="">
      <xdr:nvSpPr>
        <xdr:cNvPr id="381" name="農林水産業費該当値テキスト"/>
        <xdr:cNvSpPr txBox="1"/>
      </xdr:nvSpPr>
      <xdr:spPr>
        <a:xfrm>
          <a:off x="10528300" y="964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22,963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55214</xdr:rowOff>
    </xdr:from>
    <xdr:to>
      <xdr:col>14</xdr:col>
      <xdr:colOff>79375</xdr:colOff>
      <xdr:row>57</xdr:row>
      <xdr:rowOff>156814</xdr:rowOff>
    </xdr:to>
    <xdr:sp macro="" textlink="">
      <xdr:nvSpPr>
        <xdr:cNvPr id="382" name="円/楕円 381"/>
        <xdr:cNvSpPr/>
      </xdr:nvSpPr>
      <xdr:spPr>
        <a:xfrm>
          <a:off x="9588500" y="982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1891</xdr:rowOff>
    </xdr:from>
    <xdr:ext cx="534377" cy="259045"/>
    <xdr:sp macro="" textlink="">
      <xdr:nvSpPr>
        <xdr:cNvPr id="383" name="テキスト ボックス 382"/>
        <xdr:cNvSpPr txBox="1"/>
      </xdr:nvSpPr>
      <xdr:spPr>
        <a:xfrm>
          <a:off x="9372111" y="960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20,563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71331</xdr:rowOff>
    </xdr:from>
    <xdr:to>
      <xdr:col>12</xdr:col>
      <xdr:colOff>561975</xdr:colOff>
      <xdr:row>58</xdr:row>
      <xdr:rowOff>1481</xdr:rowOff>
    </xdr:to>
    <xdr:sp macro="" textlink="">
      <xdr:nvSpPr>
        <xdr:cNvPr id="384" name="円/楕円 383"/>
        <xdr:cNvSpPr/>
      </xdr:nvSpPr>
      <xdr:spPr>
        <a:xfrm>
          <a:off x="8699500" y="984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18008</xdr:rowOff>
    </xdr:from>
    <xdr:ext cx="534377" cy="259045"/>
    <xdr:sp macro="" textlink="">
      <xdr:nvSpPr>
        <xdr:cNvPr id="385" name="テキスト ボックス 384"/>
        <xdr:cNvSpPr txBox="1"/>
      </xdr:nvSpPr>
      <xdr:spPr>
        <a:xfrm>
          <a:off x="8483111" y="96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19,576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18573</xdr:rowOff>
    </xdr:from>
    <xdr:to>
      <xdr:col>11</xdr:col>
      <xdr:colOff>358775</xdr:colOff>
      <xdr:row>57</xdr:row>
      <xdr:rowOff>120173</xdr:rowOff>
    </xdr:to>
    <xdr:sp macro="" textlink="">
      <xdr:nvSpPr>
        <xdr:cNvPr id="386" name="円/楕円 385"/>
        <xdr:cNvSpPr/>
      </xdr:nvSpPr>
      <xdr:spPr>
        <a:xfrm>
          <a:off x="7810500" y="979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136700</xdr:rowOff>
    </xdr:from>
    <xdr:ext cx="534377" cy="259045"/>
    <xdr:sp macro="" textlink="">
      <xdr:nvSpPr>
        <xdr:cNvPr id="387" name="テキスト ボックス 386"/>
        <xdr:cNvSpPr txBox="1"/>
      </xdr:nvSpPr>
      <xdr:spPr>
        <a:xfrm>
          <a:off x="7594111" y="956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22,807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33138</xdr:rowOff>
    </xdr:from>
    <xdr:to>
      <xdr:col>10</xdr:col>
      <xdr:colOff>155575</xdr:colOff>
      <xdr:row>57</xdr:row>
      <xdr:rowOff>134738</xdr:rowOff>
    </xdr:to>
    <xdr:sp macro="" textlink="">
      <xdr:nvSpPr>
        <xdr:cNvPr id="388" name="円/楕円 387"/>
        <xdr:cNvSpPr/>
      </xdr:nvSpPr>
      <xdr:spPr>
        <a:xfrm>
          <a:off x="6921500" y="980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151265</xdr:rowOff>
    </xdr:from>
    <xdr:ext cx="534377" cy="259045"/>
    <xdr:sp macro="" textlink="">
      <xdr:nvSpPr>
        <xdr:cNvPr id="389" name="テキスト ボックス 388"/>
        <xdr:cNvSpPr txBox="1"/>
      </xdr:nvSpPr>
      <xdr:spPr>
        <a:xfrm>
          <a:off x="6705111" y="958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400" name="直線コネクタ 39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401" name="テキスト ボックス 40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2" name="直線コネクタ 40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403" name="テキスト ボックス 40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4" name="直線コネクタ 40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405" name="テキスト ボックス 40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6" name="直線コネクタ 40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7" name="テキスト ボックス 40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8" name="直線コネクタ 40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9" name="テキスト ボックス 40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11" name="テキスト ボックス 41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81635</xdr:rowOff>
    </xdr:from>
    <xdr:to>
      <xdr:col>15</xdr:col>
      <xdr:colOff>180340</xdr:colOff>
      <xdr:row>78</xdr:row>
      <xdr:rowOff>165379</xdr:rowOff>
    </xdr:to>
    <xdr:cxnSp macro="">
      <xdr:nvCxnSpPr>
        <xdr:cNvPr id="413" name="直線コネクタ 412"/>
        <xdr:cNvCxnSpPr/>
      </xdr:nvCxnSpPr>
      <xdr:spPr>
        <a:xfrm flipV="1">
          <a:off x="10475595" y="12083135"/>
          <a:ext cx="1270" cy="14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169206</xdr:rowOff>
    </xdr:from>
    <xdr:ext cx="469744" cy="259045"/>
    <xdr:sp macro="" textlink="">
      <xdr:nvSpPr>
        <xdr:cNvPr id="414" name="商工費最小値テキスト"/>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1,326</a:t>
          </a:r>
          <a:endParaRPr kumimoji="1" lang="ja-JP" altLang="en-US" sz="1000" b="1">
            <a:latin typeface="ＭＳ Ｐゴシック"/>
          </a:endParaRPr>
        </a:p>
      </xdr:txBody>
    </xdr:sp>
    <xdr:clientData/>
  </xdr:oneCellAnchor>
  <xdr:twoCellAnchor>
    <xdr:from>
      <xdr:col>15</xdr:col>
      <xdr:colOff>92075</xdr:colOff>
      <xdr:row>78</xdr:row>
      <xdr:rowOff>165379</xdr:rowOff>
    </xdr:from>
    <xdr:to>
      <xdr:col>15</xdr:col>
      <xdr:colOff>269875</xdr:colOff>
      <xdr:row>78</xdr:row>
      <xdr:rowOff>165379</xdr:rowOff>
    </xdr:to>
    <xdr:cxnSp macro="">
      <xdr:nvCxnSpPr>
        <xdr:cNvPr id="415" name="直線コネクタ 414"/>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28312</xdr:rowOff>
    </xdr:from>
    <xdr:ext cx="534377" cy="259045"/>
    <xdr:sp macro="" textlink="">
      <xdr:nvSpPr>
        <xdr:cNvPr id="416" name="商工費最大値テキスト"/>
        <xdr:cNvSpPr txBox="1"/>
      </xdr:nvSpPr>
      <xdr:spPr>
        <a:xfrm>
          <a:off x="10528300" y="1185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39,524</a:t>
          </a:r>
          <a:endParaRPr kumimoji="1" lang="ja-JP" altLang="en-US" sz="1000" b="1">
            <a:latin typeface="ＭＳ Ｐゴシック"/>
          </a:endParaRPr>
        </a:p>
      </xdr:txBody>
    </xdr:sp>
    <xdr:clientData/>
  </xdr:oneCellAnchor>
  <xdr:twoCellAnchor>
    <xdr:from>
      <xdr:col>15</xdr:col>
      <xdr:colOff>92075</xdr:colOff>
      <xdr:row>70</xdr:row>
      <xdr:rowOff>81635</xdr:rowOff>
    </xdr:from>
    <xdr:to>
      <xdr:col>15</xdr:col>
      <xdr:colOff>269875</xdr:colOff>
      <xdr:row>70</xdr:row>
      <xdr:rowOff>81635</xdr:rowOff>
    </xdr:to>
    <xdr:cxnSp macro="">
      <xdr:nvCxnSpPr>
        <xdr:cNvPr id="417" name="直線コネクタ 416"/>
        <xdr:cNvCxnSpPr/>
      </xdr:nvCxnSpPr>
      <xdr:spPr>
        <a:xfrm>
          <a:off x="10388600" y="1208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110173</xdr:rowOff>
    </xdr:from>
    <xdr:to>
      <xdr:col>15</xdr:col>
      <xdr:colOff>180975</xdr:colOff>
      <xdr:row>77</xdr:row>
      <xdr:rowOff>102209</xdr:rowOff>
    </xdr:to>
    <xdr:cxnSp macro="">
      <xdr:nvCxnSpPr>
        <xdr:cNvPr id="418" name="直線コネクタ 417"/>
        <xdr:cNvCxnSpPr/>
      </xdr:nvCxnSpPr>
      <xdr:spPr>
        <a:xfrm flipV="1">
          <a:off x="9639300" y="13140373"/>
          <a:ext cx="838200" cy="16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71823</xdr:rowOff>
    </xdr:from>
    <xdr:ext cx="534377" cy="259045"/>
    <xdr:sp macro="" textlink="">
      <xdr:nvSpPr>
        <xdr:cNvPr id="419" name="商工費平均値テキスト"/>
        <xdr:cNvSpPr txBox="1"/>
      </xdr:nvSpPr>
      <xdr:spPr>
        <a:xfrm>
          <a:off x="10528300" y="13102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93396</xdr:rowOff>
    </xdr:from>
    <xdr:to>
      <xdr:col>15</xdr:col>
      <xdr:colOff>231775</xdr:colOff>
      <xdr:row>77</xdr:row>
      <xdr:rowOff>23546</xdr:rowOff>
    </xdr:to>
    <xdr:sp macro="" textlink="">
      <xdr:nvSpPr>
        <xdr:cNvPr id="420" name="フローチャート : 判断 419"/>
        <xdr:cNvSpPr/>
      </xdr:nvSpPr>
      <xdr:spPr>
        <a:xfrm>
          <a:off x="104267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42659</xdr:rowOff>
    </xdr:from>
    <xdr:to>
      <xdr:col>14</xdr:col>
      <xdr:colOff>28575</xdr:colOff>
      <xdr:row>77</xdr:row>
      <xdr:rowOff>102209</xdr:rowOff>
    </xdr:to>
    <xdr:cxnSp macro="">
      <xdr:nvCxnSpPr>
        <xdr:cNvPr id="421" name="直線コネクタ 420"/>
        <xdr:cNvCxnSpPr/>
      </xdr:nvCxnSpPr>
      <xdr:spPr>
        <a:xfrm>
          <a:off x="8750300" y="13244309"/>
          <a:ext cx="889000" cy="5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126315</xdr:rowOff>
    </xdr:from>
    <xdr:to>
      <xdr:col>14</xdr:col>
      <xdr:colOff>79375</xdr:colOff>
      <xdr:row>78</xdr:row>
      <xdr:rowOff>56465</xdr:rowOff>
    </xdr:to>
    <xdr:sp macro="" textlink="">
      <xdr:nvSpPr>
        <xdr:cNvPr id="422" name="フローチャート : 判断 421"/>
        <xdr:cNvSpPr/>
      </xdr:nvSpPr>
      <xdr:spPr>
        <a:xfrm>
          <a:off x="9588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47592</xdr:rowOff>
    </xdr:from>
    <xdr:ext cx="469744" cy="259045"/>
    <xdr:sp macro="" textlink="">
      <xdr:nvSpPr>
        <xdr:cNvPr id="423" name="テキスト ボックス 422"/>
        <xdr:cNvSpPr txBox="1"/>
      </xdr:nvSpPr>
      <xdr:spPr>
        <a:xfrm>
          <a:off x="9404427"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42659</xdr:rowOff>
    </xdr:from>
    <xdr:to>
      <xdr:col>12</xdr:col>
      <xdr:colOff>511175</xdr:colOff>
      <xdr:row>77</xdr:row>
      <xdr:rowOff>92190</xdr:rowOff>
    </xdr:to>
    <xdr:cxnSp macro="">
      <xdr:nvCxnSpPr>
        <xdr:cNvPr id="424" name="直線コネクタ 423"/>
        <xdr:cNvCxnSpPr/>
      </xdr:nvCxnSpPr>
      <xdr:spPr>
        <a:xfrm flipV="1">
          <a:off x="7861300" y="1324430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116636</xdr:rowOff>
    </xdr:from>
    <xdr:to>
      <xdr:col>12</xdr:col>
      <xdr:colOff>561975</xdr:colOff>
      <xdr:row>78</xdr:row>
      <xdr:rowOff>46786</xdr:rowOff>
    </xdr:to>
    <xdr:sp macro="" textlink="">
      <xdr:nvSpPr>
        <xdr:cNvPr id="425" name="フローチャート : 判断 424"/>
        <xdr:cNvSpPr/>
      </xdr:nvSpPr>
      <xdr:spPr>
        <a:xfrm>
          <a:off x="8699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37913</xdr:rowOff>
    </xdr:from>
    <xdr:ext cx="469744" cy="259045"/>
    <xdr:sp macro="" textlink="">
      <xdr:nvSpPr>
        <xdr:cNvPr id="426" name="テキスト ボックス 425"/>
        <xdr:cNvSpPr txBox="1"/>
      </xdr:nvSpPr>
      <xdr:spPr>
        <a:xfrm>
          <a:off x="8515427"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92190</xdr:rowOff>
    </xdr:from>
    <xdr:to>
      <xdr:col>11</xdr:col>
      <xdr:colOff>307975</xdr:colOff>
      <xdr:row>77</xdr:row>
      <xdr:rowOff>96571</xdr:rowOff>
    </xdr:to>
    <xdr:cxnSp macro="">
      <xdr:nvCxnSpPr>
        <xdr:cNvPr id="427" name="直線コネクタ 426"/>
        <xdr:cNvCxnSpPr/>
      </xdr:nvCxnSpPr>
      <xdr:spPr>
        <a:xfrm flipV="1">
          <a:off x="6972300" y="13293840"/>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142469</xdr:rowOff>
    </xdr:from>
    <xdr:to>
      <xdr:col>11</xdr:col>
      <xdr:colOff>358775</xdr:colOff>
      <xdr:row>78</xdr:row>
      <xdr:rowOff>72619</xdr:rowOff>
    </xdr:to>
    <xdr:sp macro="" textlink="">
      <xdr:nvSpPr>
        <xdr:cNvPr id="428" name="フローチャート : 判断 427"/>
        <xdr:cNvSpPr/>
      </xdr:nvSpPr>
      <xdr:spPr>
        <a:xfrm>
          <a:off x="7810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63746</xdr:rowOff>
    </xdr:from>
    <xdr:ext cx="469744" cy="259045"/>
    <xdr:sp macro="" textlink="">
      <xdr:nvSpPr>
        <xdr:cNvPr id="429" name="テキスト ボックス 428"/>
        <xdr:cNvSpPr txBox="1"/>
      </xdr:nvSpPr>
      <xdr:spPr>
        <a:xfrm>
          <a:off x="7626427" y="1343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142354</xdr:rowOff>
    </xdr:from>
    <xdr:to>
      <xdr:col>10</xdr:col>
      <xdr:colOff>155575</xdr:colOff>
      <xdr:row>78</xdr:row>
      <xdr:rowOff>72504</xdr:rowOff>
    </xdr:to>
    <xdr:sp macro="" textlink="">
      <xdr:nvSpPr>
        <xdr:cNvPr id="430" name="フローチャート : 判断 429"/>
        <xdr:cNvSpPr/>
      </xdr:nvSpPr>
      <xdr:spPr>
        <a:xfrm>
          <a:off x="6921500" y="1334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63631</xdr:rowOff>
    </xdr:from>
    <xdr:ext cx="469744" cy="259045"/>
    <xdr:sp macro="" textlink="">
      <xdr:nvSpPr>
        <xdr:cNvPr id="431" name="テキスト ボックス 430"/>
        <xdr:cNvSpPr txBox="1"/>
      </xdr:nvSpPr>
      <xdr:spPr>
        <a:xfrm>
          <a:off x="6737427" y="1343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59373</xdr:rowOff>
    </xdr:from>
    <xdr:to>
      <xdr:col>15</xdr:col>
      <xdr:colOff>231775</xdr:colOff>
      <xdr:row>76</xdr:row>
      <xdr:rowOff>160973</xdr:rowOff>
    </xdr:to>
    <xdr:sp macro="" textlink="">
      <xdr:nvSpPr>
        <xdr:cNvPr id="437" name="円/楕円 436"/>
        <xdr:cNvSpPr/>
      </xdr:nvSpPr>
      <xdr:spPr>
        <a:xfrm>
          <a:off x="10426700" y="1308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82249</xdr:rowOff>
    </xdr:from>
    <xdr:ext cx="534377" cy="259045"/>
    <xdr:sp macro="" textlink="">
      <xdr:nvSpPr>
        <xdr:cNvPr id="438" name="商工費該当値テキスト"/>
        <xdr:cNvSpPr txBox="1"/>
      </xdr:nvSpPr>
      <xdr:spPr>
        <a:xfrm>
          <a:off x="10528300" y="1294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11,775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51409</xdr:rowOff>
    </xdr:from>
    <xdr:to>
      <xdr:col>14</xdr:col>
      <xdr:colOff>79375</xdr:colOff>
      <xdr:row>77</xdr:row>
      <xdr:rowOff>153009</xdr:rowOff>
    </xdr:to>
    <xdr:sp macro="" textlink="">
      <xdr:nvSpPr>
        <xdr:cNvPr id="439" name="円/楕円 438"/>
        <xdr:cNvSpPr/>
      </xdr:nvSpPr>
      <xdr:spPr>
        <a:xfrm>
          <a:off x="9588500" y="1325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169536</xdr:rowOff>
    </xdr:from>
    <xdr:ext cx="469744" cy="259045"/>
    <xdr:sp macro="" textlink="">
      <xdr:nvSpPr>
        <xdr:cNvPr id="440" name="テキスト ボックス 439"/>
        <xdr:cNvSpPr txBox="1"/>
      </xdr:nvSpPr>
      <xdr:spPr>
        <a:xfrm>
          <a:off x="9404427" y="1302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163309</xdr:rowOff>
    </xdr:from>
    <xdr:to>
      <xdr:col>12</xdr:col>
      <xdr:colOff>561975</xdr:colOff>
      <xdr:row>77</xdr:row>
      <xdr:rowOff>93459</xdr:rowOff>
    </xdr:to>
    <xdr:sp macro="" textlink="">
      <xdr:nvSpPr>
        <xdr:cNvPr id="441" name="円/楕円 440"/>
        <xdr:cNvSpPr/>
      </xdr:nvSpPr>
      <xdr:spPr>
        <a:xfrm>
          <a:off x="8699500" y="1319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109986</xdr:rowOff>
    </xdr:from>
    <xdr:ext cx="469744" cy="259045"/>
    <xdr:sp macro="" textlink="">
      <xdr:nvSpPr>
        <xdr:cNvPr id="442" name="テキスト ボックス 441"/>
        <xdr:cNvSpPr txBox="1"/>
      </xdr:nvSpPr>
      <xdr:spPr>
        <a:xfrm>
          <a:off x="8515427" y="1296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41390</xdr:rowOff>
    </xdr:from>
    <xdr:to>
      <xdr:col>11</xdr:col>
      <xdr:colOff>358775</xdr:colOff>
      <xdr:row>77</xdr:row>
      <xdr:rowOff>142990</xdr:rowOff>
    </xdr:to>
    <xdr:sp macro="" textlink="">
      <xdr:nvSpPr>
        <xdr:cNvPr id="443" name="円/楕円 442"/>
        <xdr:cNvSpPr/>
      </xdr:nvSpPr>
      <xdr:spPr>
        <a:xfrm>
          <a:off x="7810500" y="132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159517</xdr:rowOff>
    </xdr:from>
    <xdr:ext cx="469744" cy="259045"/>
    <xdr:sp macro="" textlink="">
      <xdr:nvSpPr>
        <xdr:cNvPr id="444" name="テキスト ボックス 443"/>
        <xdr:cNvSpPr txBox="1"/>
      </xdr:nvSpPr>
      <xdr:spPr>
        <a:xfrm>
          <a:off x="7626427" y="13018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45771</xdr:rowOff>
    </xdr:from>
    <xdr:to>
      <xdr:col>10</xdr:col>
      <xdr:colOff>155575</xdr:colOff>
      <xdr:row>77</xdr:row>
      <xdr:rowOff>147371</xdr:rowOff>
    </xdr:to>
    <xdr:sp macro="" textlink="">
      <xdr:nvSpPr>
        <xdr:cNvPr id="445" name="円/楕円 444"/>
        <xdr:cNvSpPr/>
      </xdr:nvSpPr>
      <xdr:spPr>
        <a:xfrm>
          <a:off x="6921500" y="1324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163898</xdr:rowOff>
    </xdr:from>
    <xdr:ext cx="469744" cy="259045"/>
    <xdr:sp macro="" textlink="">
      <xdr:nvSpPr>
        <xdr:cNvPr id="446" name="テキスト ボックス 445"/>
        <xdr:cNvSpPr txBox="1"/>
      </xdr:nvSpPr>
      <xdr:spPr>
        <a:xfrm>
          <a:off x="6737427" y="1302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7" name="直線コネクタ 45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8" name="テキスト ボックス 45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9" name="直線コネクタ 45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60" name="テキスト ボックス 45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61" name="直線コネクタ 46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62" name="テキスト ボックス 46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63" name="直線コネクタ 46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64" name="テキスト ボックス 46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65" name="直線コネクタ 46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66" name="テキスト ボックス 46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7" name="直線コネクタ 46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8" name="テキスト ボックス 46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133790</xdr:rowOff>
    </xdr:from>
    <xdr:to>
      <xdr:col>15</xdr:col>
      <xdr:colOff>180340</xdr:colOff>
      <xdr:row>98</xdr:row>
      <xdr:rowOff>147895</xdr:rowOff>
    </xdr:to>
    <xdr:cxnSp macro="">
      <xdr:nvCxnSpPr>
        <xdr:cNvPr id="470" name="直線コネクタ 469"/>
        <xdr:cNvCxnSpPr/>
      </xdr:nvCxnSpPr>
      <xdr:spPr>
        <a:xfrm flipV="1">
          <a:off x="10475595" y="15564290"/>
          <a:ext cx="1270" cy="1385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151722</xdr:rowOff>
    </xdr:from>
    <xdr:ext cx="534377" cy="259045"/>
    <xdr:sp macro="" textlink="">
      <xdr:nvSpPr>
        <xdr:cNvPr id="471" name="土木費最小値テキスト"/>
        <xdr:cNvSpPr txBox="1"/>
      </xdr:nvSpPr>
      <xdr:spPr>
        <a:xfrm>
          <a:off x="10528300" y="1695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17,849</a:t>
          </a:r>
          <a:endParaRPr kumimoji="1" lang="ja-JP" altLang="en-US" sz="1000" b="1">
            <a:latin typeface="ＭＳ Ｐゴシック"/>
          </a:endParaRPr>
        </a:p>
      </xdr:txBody>
    </xdr:sp>
    <xdr:clientData/>
  </xdr:oneCellAnchor>
  <xdr:twoCellAnchor>
    <xdr:from>
      <xdr:col>15</xdr:col>
      <xdr:colOff>92075</xdr:colOff>
      <xdr:row>98</xdr:row>
      <xdr:rowOff>147895</xdr:rowOff>
    </xdr:from>
    <xdr:to>
      <xdr:col>15</xdr:col>
      <xdr:colOff>269875</xdr:colOff>
      <xdr:row>98</xdr:row>
      <xdr:rowOff>147895</xdr:rowOff>
    </xdr:to>
    <xdr:cxnSp macro="">
      <xdr:nvCxnSpPr>
        <xdr:cNvPr id="472" name="直線コネクタ 471"/>
        <xdr:cNvCxnSpPr/>
      </xdr:nvCxnSpPr>
      <xdr:spPr>
        <a:xfrm>
          <a:off x="10388600" y="16949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80467</xdr:rowOff>
    </xdr:from>
    <xdr:ext cx="599010" cy="259045"/>
    <xdr:sp macro="" textlink="">
      <xdr:nvSpPr>
        <xdr:cNvPr id="473" name="土木費最大値テキスト"/>
        <xdr:cNvSpPr txBox="1"/>
      </xdr:nvSpPr>
      <xdr:spPr>
        <a:xfrm>
          <a:off x="10528300" y="1533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381,551</a:t>
          </a:r>
          <a:endParaRPr kumimoji="1" lang="ja-JP" altLang="en-US" sz="1000" b="1">
            <a:latin typeface="ＭＳ Ｐゴシック"/>
          </a:endParaRPr>
        </a:p>
      </xdr:txBody>
    </xdr:sp>
    <xdr:clientData/>
  </xdr:oneCellAnchor>
  <xdr:twoCellAnchor>
    <xdr:from>
      <xdr:col>15</xdr:col>
      <xdr:colOff>92075</xdr:colOff>
      <xdr:row>90</xdr:row>
      <xdr:rowOff>133790</xdr:rowOff>
    </xdr:from>
    <xdr:to>
      <xdr:col>15</xdr:col>
      <xdr:colOff>269875</xdr:colOff>
      <xdr:row>90</xdr:row>
      <xdr:rowOff>133790</xdr:rowOff>
    </xdr:to>
    <xdr:cxnSp macro="">
      <xdr:nvCxnSpPr>
        <xdr:cNvPr id="474" name="直線コネクタ 473"/>
        <xdr:cNvCxnSpPr/>
      </xdr:nvCxnSpPr>
      <xdr:spPr>
        <a:xfrm>
          <a:off x="10388600" y="1556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6262</xdr:rowOff>
    </xdr:from>
    <xdr:to>
      <xdr:col>15</xdr:col>
      <xdr:colOff>180975</xdr:colOff>
      <xdr:row>98</xdr:row>
      <xdr:rowOff>49910</xdr:rowOff>
    </xdr:to>
    <xdr:cxnSp macro="">
      <xdr:nvCxnSpPr>
        <xdr:cNvPr id="475" name="直線コネクタ 474"/>
        <xdr:cNvCxnSpPr/>
      </xdr:nvCxnSpPr>
      <xdr:spPr>
        <a:xfrm flipV="1">
          <a:off x="9639300" y="16808362"/>
          <a:ext cx="838200" cy="4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127697</xdr:rowOff>
    </xdr:from>
    <xdr:ext cx="534377" cy="259045"/>
    <xdr:sp macro="" textlink="">
      <xdr:nvSpPr>
        <xdr:cNvPr id="476" name="土木費平均値テキスト"/>
        <xdr:cNvSpPr txBox="1"/>
      </xdr:nvSpPr>
      <xdr:spPr>
        <a:xfrm>
          <a:off x="10528300" y="1675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149270</xdr:rowOff>
    </xdr:from>
    <xdr:to>
      <xdr:col>15</xdr:col>
      <xdr:colOff>231775</xdr:colOff>
      <xdr:row>98</xdr:row>
      <xdr:rowOff>79420</xdr:rowOff>
    </xdr:to>
    <xdr:sp macro="" textlink="">
      <xdr:nvSpPr>
        <xdr:cNvPr id="477" name="フローチャート : 判断 476"/>
        <xdr:cNvSpPr/>
      </xdr:nvSpPr>
      <xdr:spPr>
        <a:xfrm>
          <a:off x="10426700" y="1677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3070</xdr:rowOff>
    </xdr:from>
    <xdr:to>
      <xdr:col>14</xdr:col>
      <xdr:colOff>28575</xdr:colOff>
      <xdr:row>98</xdr:row>
      <xdr:rowOff>49910</xdr:rowOff>
    </xdr:to>
    <xdr:cxnSp macro="">
      <xdr:nvCxnSpPr>
        <xdr:cNvPr id="478" name="直線コネクタ 477"/>
        <xdr:cNvCxnSpPr/>
      </xdr:nvCxnSpPr>
      <xdr:spPr>
        <a:xfrm>
          <a:off x="8750300" y="16805170"/>
          <a:ext cx="889000" cy="4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15196</xdr:rowOff>
    </xdr:from>
    <xdr:to>
      <xdr:col>14</xdr:col>
      <xdr:colOff>79375</xdr:colOff>
      <xdr:row>98</xdr:row>
      <xdr:rowOff>116796</xdr:rowOff>
    </xdr:to>
    <xdr:sp macro="" textlink="">
      <xdr:nvSpPr>
        <xdr:cNvPr id="479" name="フローチャート : 判断 478"/>
        <xdr:cNvSpPr/>
      </xdr:nvSpPr>
      <xdr:spPr>
        <a:xfrm>
          <a:off x="9588500" y="168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107923</xdr:rowOff>
    </xdr:from>
    <xdr:ext cx="534377" cy="259045"/>
    <xdr:sp macro="" textlink="">
      <xdr:nvSpPr>
        <xdr:cNvPr id="480" name="テキスト ボックス 479"/>
        <xdr:cNvSpPr txBox="1"/>
      </xdr:nvSpPr>
      <xdr:spPr>
        <a:xfrm>
          <a:off x="9372111" y="1691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3070</xdr:rowOff>
    </xdr:from>
    <xdr:to>
      <xdr:col>12</xdr:col>
      <xdr:colOff>511175</xdr:colOff>
      <xdr:row>98</xdr:row>
      <xdr:rowOff>38533</xdr:rowOff>
    </xdr:to>
    <xdr:cxnSp macro="">
      <xdr:nvCxnSpPr>
        <xdr:cNvPr id="481" name="直線コネクタ 480"/>
        <xdr:cNvCxnSpPr/>
      </xdr:nvCxnSpPr>
      <xdr:spPr>
        <a:xfrm flipV="1">
          <a:off x="7861300" y="16805170"/>
          <a:ext cx="889000" cy="3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5770</xdr:rowOff>
    </xdr:from>
    <xdr:to>
      <xdr:col>12</xdr:col>
      <xdr:colOff>561975</xdr:colOff>
      <xdr:row>98</xdr:row>
      <xdr:rowOff>107370</xdr:rowOff>
    </xdr:to>
    <xdr:sp macro="" textlink="">
      <xdr:nvSpPr>
        <xdr:cNvPr id="482" name="フローチャート : 判断 481"/>
        <xdr:cNvSpPr/>
      </xdr:nvSpPr>
      <xdr:spPr>
        <a:xfrm>
          <a:off x="8699500" y="1680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98497</xdr:rowOff>
    </xdr:from>
    <xdr:ext cx="534377" cy="259045"/>
    <xdr:sp macro="" textlink="">
      <xdr:nvSpPr>
        <xdr:cNvPr id="483" name="テキスト ボックス 482"/>
        <xdr:cNvSpPr txBox="1"/>
      </xdr:nvSpPr>
      <xdr:spPr>
        <a:xfrm>
          <a:off x="8483111" y="1690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38533</xdr:rowOff>
    </xdr:from>
    <xdr:to>
      <xdr:col>11</xdr:col>
      <xdr:colOff>307975</xdr:colOff>
      <xdr:row>98</xdr:row>
      <xdr:rowOff>48329</xdr:rowOff>
    </xdr:to>
    <xdr:cxnSp macro="">
      <xdr:nvCxnSpPr>
        <xdr:cNvPr id="484" name="直線コネクタ 483"/>
        <xdr:cNvCxnSpPr/>
      </xdr:nvCxnSpPr>
      <xdr:spPr>
        <a:xfrm flipV="1">
          <a:off x="6972300" y="16840633"/>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23943</xdr:rowOff>
    </xdr:from>
    <xdr:to>
      <xdr:col>11</xdr:col>
      <xdr:colOff>358775</xdr:colOff>
      <xdr:row>98</xdr:row>
      <xdr:rowOff>125543</xdr:rowOff>
    </xdr:to>
    <xdr:sp macro="" textlink="">
      <xdr:nvSpPr>
        <xdr:cNvPr id="485" name="フローチャート : 判断 484"/>
        <xdr:cNvSpPr/>
      </xdr:nvSpPr>
      <xdr:spPr>
        <a:xfrm>
          <a:off x="7810500" y="1682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116670</xdr:rowOff>
    </xdr:from>
    <xdr:ext cx="534377" cy="259045"/>
    <xdr:sp macro="" textlink="">
      <xdr:nvSpPr>
        <xdr:cNvPr id="486" name="テキスト ボックス 485"/>
        <xdr:cNvSpPr txBox="1"/>
      </xdr:nvSpPr>
      <xdr:spPr>
        <a:xfrm>
          <a:off x="7594111" y="1691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24949</xdr:rowOff>
    </xdr:from>
    <xdr:to>
      <xdr:col>10</xdr:col>
      <xdr:colOff>155575</xdr:colOff>
      <xdr:row>98</xdr:row>
      <xdr:rowOff>126549</xdr:rowOff>
    </xdr:to>
    <xdr:sp macro="" textlink="">
      <xdr:nvSpPr>
        <xdr:cNvPr id="487" name="フローチャート : 判断 486"/>
        <xdr:cNvSpPr/>
      </xdr:nvSpPr>
      <xdr:spPr>
        <a:xfrm>
          <a:off x="6921500" y="1682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117676</xdr:rowOff>
    </xdr:from>
    <xdr:ext cx="534377" cy="259045"/>
    <xdr:sp macro="" textlink="">
      <xdr:nvSpPr>
        <xdr:cNvPr id="488" name="テキスト ボックス 487"/>
        <xdr:cNvSpPr txBox="1"/>
      </xdr:nvSpPr>
      <xdr:spPr>
        <a:xfrm>
          <a:off x="6705111" y="169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9" name="テキスト ボックス 48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90" name="テキスト ボックス 48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91" name="テキスト ボックス 49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92" name="テキスト ボックス 49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93" name="テキスト ボックス 49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126912</xdr:rowOff>
    </xdr:from>
    <xdr:to>
      <xdr:col>15</xdr:col>
      <xdr:colOff>231775</xdr:colOff>
      <xdr:row>98</xdr:row>
      <xdr:rowOff>57062</xdr:rowOff>
    </xdr:to>
    <xdr:sp macro="" textlink="">
      <xdr:nvSpPr>
        <xdr:cNvPr id="494" name="円/楕円 493"/>
        <xdr:cNvSpPr/>
      </xdr:nvSpPr>
      <xdr:spPr>
        <a:xfrm>
          <a:off x="10426700" y="1675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149789</xdr:rowOff>
    </xdr:from>
    <xdr:ext cx="534377" cy="259045"/>
    <xdr:sp macro="" textlink="">
      <xdr:nvSpPr>
        <xdr:cNvPr id="495" name="土木費該当値テキスト"/>
        <xdr:cNvSpPr txBox="1"/>
      </xdr:nvSpPr>
      <xdr:spPr>
        <a:xfrm>
          <a:off x="10528300" y="1660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55,023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170560</xdr:rowOff>
    </xdr:from>
    <xdr:to>
      <xdr:col>14</xdr:col>
      <xdr:colOff>79375</xdr:colOff>
      <xdr:row>98</xdr:row>
      <xdr:rowOff>100710</xdr:rowOff>
    </xdr:to>
    <xdr:sp macro="" textlink="">
      <xdr:nvSpPr>
        <xdr:cNvPr id="496" name="円/楕円 495"/>
        <xdr:cNvSpPr/>
      </xdr:nvSpPr>
      <xdr:spPr>
        <a:xfrm>
          <a:off x="9588500" y="1680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117237</xdr:rowOff>
    </xdr:from>
    <xdr:ext cx="534377" cy="259045"/>
    <xdr:sp macro="" textlink="">
      <xdr:nvSpPr>
        <xdr:cNvPr id="497" name="テキスト ボックス 496"/>
        <xdr:cNvSpPr txBox="1"/>
      </xdr:nvSpPr>
      <xdr:spPr>
        <a:xfrm>
          <a:off x="9372111" y="1657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43,567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123720</xdr:rowOff>
    </xdr:from>
    <xdr:to>
      <xdr:col>12</xdr:col>
      <xdr:colOff>561975</xdr:colOff>
      <xdr:row>98</xdr:row>
      <xdr:rowOff>53870</xdr:rowOff>
    </xdr:to>
    <xdr:sp macro="" textlink="">
      <xdr:nvSpPr>
        <xdr:cNvPr id="498" name="円/楕円 497"/>
        <xdr:cNvSpPr/>
      </xdr:nvSpPr>
      <xdr:spPr>
        <a:xfrm>
          <a:off x="8699500" y="167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70397</xdr:rowOff>
    </xdr:from>
    <xdr:ext cx="534377" cy="259045"/>
    <xdr:sp macro="" textlink="">
      <xdr:nvSpPr>
        <xdr:cNvPr id="499" name="テキスト ボックス 498"/>
        <xdr:cNvSpPr txBox="1"/>
      </xdr:nvSpPr>
      <xdr:spPr>
        <a:xfrm>
          <a:off x="8483111" y="1652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55,861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159183</xdr:rowOff>
    </xdr:from>
    <xdr:to>
      <xdr:col>11</xdr:col>
      <xdr:colOff>358775</xdr:colOff>
      <xdr:row>98</xdr:row>
      <xdr:rowOff>89333</xdr:rowOff>
    </xdr:to>
    <xdr:sp macro="" textlink="">
      <xdr:nvSpPr>
        <xdr:cNvPr id="500" name="円/楕円 499"/>
        <xdr:cNvSpPr/>
      </xdr:nvSpPr>
      <xdr:spPr>
        <a:xfrm>
          <a:off x="7810500" y="1678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105860</xdr:rowOff>
    </xdr:from>
    <xdr:ext cx="534377" cy="259045"/>
    <xdr:sp macro="" textlink="">
      <xdr:nvSpPr>
        <xdr:cNvPr id="501" name="テキスト ボックス 500"/>
        <xdr:cNvSpPr txBox="1"/>
      </xdr:nvSpPr>
      <xdr:spPr>
        <a:xfrm>
          <a:off x="7594111" y="1656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46,553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168979</xdr:rowOff>
    </xdr:from>
    <xdr:to>
      <xdr:col>10</xdr:col>
      <xdr:colOff>155575</xdr:colOff>
      <xdr:row>98</xdr:row>
      <xdr:rowOff>99129</xdr:rowOff>
    </xdr:to>
    <xdr:sp macro="" textlink="">
      <xdr:nvSpPr>
        <xdr:cNvPr id="502" name="円/楕円 501"/>
        <xdr:cNvSpPr/>
      </xdr:nvSpPr>
      <xdr:spPr>
        <a:xfrm>
          <a:off x="6921500" y="1679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115656</xdr:rowOff>
    </xdr:from>
    <xdr:ext cx="534377" cy="259045"/>
    <xdr:sp macro="" textlink="">
      <xdr:nvSpPr>
        <xdr:cNvPr id="503" name="テキスト ボックス 502"/>
        <xdr:cNvSpPr txBox="1"/>
      </xdr:nvSpPr>
      <xdr:spPr>
        <a:xfrm>
          <a:off x="6705111" y="1657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43,982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504" name="正方形/長方形 50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505" name="正方形/長方形 50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6" name="正方形/長方形 50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7" name="正方形/長方形 50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8" name="正方形/長方形 50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9" name="正方形/長方形 50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10" name="正方形/長方形 50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11" name="正方形/長方形 51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12" name="テキスト ボックス 51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13" name="直線コネクタ 51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14" name="直線コネクタ 51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15" name="テキスト ボックス 51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6" name="直線コネクタ 51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7" name="テキスト ボックス 51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8" name="直線コネクタ 51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9" name="テキスト ボックス 51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20" name="直線コネクタ 51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21" name="テキスト ボックス 52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22" name="直線コネクタ 52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23" name="テキスト ボックス 52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25" name="テキスト ボックス 52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156331</xdr:rowOff>
    </xdr:from>
    <xdr:to>
      <xdr:col>23</xdr:col>
      <xdr:colOff>516889</xdr:colOff>
      <xdr:row>37</xdr:row>
      <xdr:rowOff>169552</xdr:rowOff>
    </xdr:to>
    <xdr:cxnSp macro="">
      <xdr:nvCxnSpPr>
        <xdr:cNvPr id="527" name="直線コネクタ 526"/>
        <xdr:cNvCxnSpPr/>
      </xdr:nvCxnSpPr>
      <xdr:spPr>
        <a:xfrm flipV="1">
          <a:off x="16317595" y="5299831"/>
          <a:ext cx="1269" cy="121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1929</xdr:rowOff>
    </xdr:from>
    <xdr:ext cx="534377" cy="259045"/>
    <xdr:sp macro="" textlink="">
      <xdr:nvSpPr>
        <xdr:cNvPr id="528" name="消防費最小値テキスト"/>
        <xdr:cNvSpPr txBox="1"/>
      </xdr:nvSpPr>
      <xdr:spPr>
        <a:xfrm>
          <a:off x="16370300" y="651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11,433</a:t>
          </a:r>
          <a:endParaRPr kumimoji="1" lang="ja-JP" altLang="en-US" sz="1000" b="1">
            <a:latin typeface="ＭＳ Ｐゴシック"/>
          </a:endParaRPr>
        </a:p>
      </xdr:txBody>
    </xdr:sp>
    <xdr:clientData/>
  </xdr:oneCellAnchor>
  <xdr:twoCellAnchor>
    <xdr:from>
      <xdr:col>23</xdr:col>
      <xdr:colOff>428625</xdr:colOff>
      <xdr:row>37</xdr:row>
      <xdr:rowOff>169552</xdr:rowOff>
    </xdr:from>
    <xdr:to>
      <xdr:col>23</xdr:col>
      <xdr:colOff>606425</xdr:colOff>
      <xdr:row>37</xdr:row>
      <xdr:rowOff>169552</xdr:rowOff>
    </xdr:to>
    <xdr:cxnSp macro="">
      <xdr:nvCxnSpPr>
        <xdr:cNvPr id="529" name="直線コネクタ 528"/>
        <xdr:cNvCxnSpPr/>
      </xdr:nvCxnSpPr>
      <xdr:spPr>
        <a:xfrm>
          <a:off x="16230600" y="65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103008</xdr:rowOff>
    </xdr:from>
    <xdr:ext cx="534377" cy="259045"/>
    <xdr:sp macro="" textlink="">
      <xdr:nvSpPr>
        <xdr:cNvPr id="530" name="消防費最大値テキスト"/>
        <xdr:cNvSpPr txBox="1"/>
      </xdr:nvSpPr>
      <xdr:spPr>
        <a:xfrm>
          <a:off x="16370300" y="507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75,127</a:t>
          </a:r>
          <a:endParaRPr kumimoji="1" lang="ja-JP" altLang="en-US" sz="1000" b="1">
            <a:latin typeface="ＭＳ Ｐゴシック"/>
          </a:endParaRPr>
        </a:p>
      </xdr:txBody>
    </xdr:sp>
    <xdr:clientData/>
  </xdr:oneCellAnchor>
  <xdr:twoCellAnchor>
    <xdr:from>
      <xdr:col>23</xdr:col>
      <xdr:colOff>428625</xdr:colOff>
      <xdr:row>30</xdr:row>
      <xdr:rowOff>156331</xdr:rowOff>
    </xdr:from>
    <xdr:to>
      <xdr:col>23</xdr:col>
      <xdr:colOff>606425</xdr:colOff>
      <xdr:row>30</xdr:row>
      <xdr:rowOff>156331</xdr:rowOff>
    </xdr:to>
    <xdr:cxnSp macro="">
      <xdr:nvCxnSpPr>
        <xdr:cNvPr id="531" name="直線コネクタ 530"/>
        <xdr:cNvCxnSpPr/>
      </xdr:nvCxnSpPr>
      <xdr:spPr>
        <a:xfrm>
          <a:off x="16230600" y="529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90341</xdr:rowOff>
    </xdr:from>
    <xdr:to>
      <xdr:col>23</xdr:col>
      <xdr:colOff>517525</xdr:colOff>
      <xdr:row>36</xdr:row>
      <xdr:rowOff>106706</xdr:rowOff>
    </xdr:to>
    <xdr:cxnSp macro="">
      <xdr:nvCxnSpPr>
        <xdr:cNvPr id="532" name="直線コネクタ 531"/>
        <xdr:cNvCxnSpPr/>
      </xdr:nvCxnSpPr>
      <xdr:spPr>
        <a:xfrm>
          <a:off x="15481300" y="6262541"/>
          <a:ext cx="838200" cy="1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38714</xdr:rowOff>
    </xdr:from>
    <xdr:ext cx="534377" cy="259045"/>
    <xdr:sp macro="" textlink="">
      <xdr:nvSpPr>
        <xdr:cNvPr id="533" name="消防費平均値テキスト"/>
        <xdr:cNvSpPr txBox="1"/>
      </xdr:nvSpPr>
      <xdr:spPr>
        <a:xfrm>
          <a:off x="16370300" y="6210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60287</xdr:rowOff>
    </xdr:from>
    <xdr:to>
      <xdr:col>23</xdr:col>
      <xdr:colOff>568325</xdr:colOff>
      <xdr:row>36</xdr:row>
      <xdr:rowOff>161887</xdr:rowOff>
    </xdr:to>
    <xdr:sp macro="" textlink="">
      <xdr:nvSpPr>
        <xdr:cNvPr id="534" name="フローチャート : 判断 533"/>
        <xdr:cNvSpPr/>
      </xdr:nvSpPr>
      <xdr:spPr>
        <a:xfrm>
          <a:off x="162687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90341</xdr:rowOff>
    </xdr:from>
    <xdr:to>
      <xdr:col>22</xdr:col>
      <xdr:colOff>365125</xdr:colOff>
      <xdr:row>36</xdr:row>
      <xdr:rowOff>92094</xdr:rowOff>
    </xdr:to>
    <xdr:cxnSp macro="">
      <xdr:nvCxnSpPr>
        <xdr:cNvPr id="535" name="直線コネクタ 534"/>
        <xdr:cNvCxnSpPr/>
      </xdr:nvCxnSpPr>
      <xdr:spPr>
        <a:xfrm flipV="1">
          <a:off x="14592300" y="6262541"/>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3023</xdr:rowOff>
    </xdr:from>
    <xdr:to>
      <xdr:col>22</xdr:col>
      <xdr:colOff>415925</xdr:colOff>
      <xdr:row>37</xdr:row>
      <xdr:rowOff>104623</xdr:rowOff>
    </xdr:to>
    <xdr:sp macro="" textlink="">
      <xdr:nvSpPr>
        <xdr:cNvPr id="536" name="フローチャート : 判断 535"/>
        <xdr:cNvSpPr/>
      </xdr:nvSpPr>
      <xdr:spPr>
        <a:xfrm>
          <a:off x="15430500" y="634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95750</xdr:rowOff>
    </xdr:from>
    <xdr:ext cx="534377" cy="259045"/>
    <xdr:sp macro="" textlink="">
      <xdr:nvSpPr>
        <xdr:cNvPr id="537" name="テキスト ボックス 536"/>
        <xdr:cNvSpPr txBox="1"/>
      </xdr:nvSpPr>
      <xdr:spPr>
        <a:xfrm>
          <a:off x="15214111" y="643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92094</xdr:rowOff>
    </xdr:from>
    <xdr:to>
      <xdr:col>21</xdr:col>
      <xdr:colOff>161925</xdr:colOff>
      <xdr:row>37</xdr:row>
      <xdr:rowOff>864</xdr:rowOff>
    </xdr:to>
    <xdr:cxnSp macro="">
      <xdr:nvCxnSpPr>
        <xdr:cNvPr id="538" name="直線コネクタ 537"/>
        <xdr:cNvCxnSpPr/>
      </xdr:nvCxnSpPr>
      <xdr:spPr>
        <a:xfrm flipV="1">
          <a:off x="13703300" y="6264294"/>
          <a:ext cx="889000" cy="8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27140</xdr:rowOff>
    </xdr:from>
    <xdr:to>
      <xdr:col>21</xdr:col>
      <xdr:colOff>212725</xdr:colOff>
      <xdr:row>37</xdr:row>
      <xdr:rowOff>128740</xdr:rowOff>
    </xdr:to>
    <xdr:sp macro="" textlink="">
      <xdr:nvSpPr>
        <xdr:cNvPr id="539" name="フローチャート : 判断 538"/>
        <xdr:cNvSpPr/>
      </xdr:nvSpPr>
      <xdr:spPr>
        <a:xfrm>
          <a:off x="14541500" y="637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119867</xdr:rowOff>
    </xdr:from>
    <xdr:ext cx="534377" cy="259045"/>
    <xdr:sp macro="" textlink="">
      <xdr:nvSpPr>
        <xdr:cNvPr id="540" name="テキスト ボックス 539"/>
        <xdr:cNvSpPr txBox="1"/>
      </xdr:nvSpPr>
      <xdr:spPr>
        <a:xfrm>
          <a:off x="14325111" y="646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139033</xdr:rowOff>
    </xdr:from>
    <xdr:to>
      <xdr:col>19</xdr:col>
      <xdr:colOff>644525</xdr:colOff>
      <xdr:row>37</xdr:row>
      <xdr:rowOff>864</xdr:rowOff>
    </xdr:to>
    <xdr:cxnSp macro="">
      <xdr:nvCxnSpPr>
        <xdr:cNvPr id="541" name="直線コネクタ 540"/>
        <xdr:cNvCxnSpPr/>
      </xdr:nvCxnSpPr>
      <xdr:spPr>
        <a:xfrm>
          <a:off x="12814300" y="6311233"/>
          <a:ext cx="889000" cy="3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30283</xdr:rowOff>
    </xdr:from>
    <xdr:to>
      <xdr:col>20</xdr:col>
      <xdr:colOff>9525</xdr:colOff>
      <xdr:row>37</xdr:row>
      <xdr:rowOff>131883</xdr:rowOff>
    </xdr:to>
    <xdr:sp macro="" textlink="">
      <xdr:nvSpPr>
        <xdr:cNvPr id="542" name="フローチャート : 判断 541"/>
        <xdr:cNvSpPr/>
      </xdr:nvSpPr>
      <xdr:spPr>
        <a:xfrm>
          <a:off x="13652500" y="6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123010</xdr:rowOff>
    </xdr:from>
    <xdr:ext cx="534377" cy="259045"/>
    <xdr:sp macro="" textlink="">
      <xdr:nvSpPr>
        <xdr:cNvPr id="543" name="テキスト ボックス 542"/>
        <xdr:cNvSpPr txBox="1"/>
      </xdr:nvSpPr>
      <xdr:spPr>
        <a:xfrm>
          <a:off x="13436111" y="646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45981</xdr:rowOff>
    </xdr:from>
    <xdr:to>
      <xdr:col>18</xdr:col>
      <xdr:colOff>492125</xdr:colOff>
      <xdr:row>37</xdr:row>
      <xdr:rowOff>147581</xdr:rowOff>
    </xdr:to>
    <xdr:sp macro="" textlink="">
      <xdr:nvSpPr>
        <xdr:cNvPr id="544" name="フローチャート : 判断 543"/>
        <xdr:cNvSpPr/>
      </xdr:nvSpPr>
      <xdr:spPr>
        <a:xfrm>
          <a:off x="12763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138707</xdr:rowOff>
    </xdr:from>
    <xdr:ext cx="534377" cy="259045"/>
    <xdr:sp macro="" textlink="">
      <xdr:nvSpPr>
        <xdr:cNvPr id="545" name="テキスト ボックス 544"/>
        <xdr:cNvSpPr txBox="1"/>
      </xdr:nvSpPr>
      <xdr:spPr>
        <a:xfrm>
          <a:off x="12547111" y="648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55906</xdr:rowOff>
    </xdr:from>
    <xdr:to>
      <xdr:col>23</xdr:col>
      <xdr:colOff>568325</xdr:colOff>
      <xdr:row>36</xdr:row>
      <xdr:rowOff>157506</xdr:rowOff>
    </xdr:to>
    <xdr:sp macro="" textlink="">
      <xdr:nvSpPr>
        <xdr:cNvPr id="551" name="円/楕円 550"/>
        <xdr:cNvSpPr/>
      </xdr:nvSpPr>
      <xdr:spPr>
        <a:xfrm>
          <a:off x="16268700" y="622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78783</xdr:rowOff>
    </xdr:from>
    <xdr:ext cx="534377" cy="259045"/>
    <xdr:sp macro="" textlink="">
      <xdr:nvSpPr>
        <xdr:cNvPr id="552" name="消防費該当値テキスト"/>
        <xdr:cNvSpPr txBox="1"/>
      </xdr:nvSpPr>
      <xdr:spPr>
        <a:xfrm>
          <a:off x="16370300" y="607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23,732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39541</xdr:rowOff>
    </xdr:from>
    <xdr:to>
      <xdr:col>22</xdr:col>
      <xdr:colOff>415925</xdr:colOff>
      <xdr:row>36</xdr:row>
      <xdr:rowOff>141141</xdr:rowOff>
    </xdr:to>
    <xdr:sp macro="" textlink="">
      <xdr:nvSpPr>
        <xdr:cNvPr id="553" name="円/楕円 552"/>
        <xdr:cNvSpPr/>
      </xdr:nvSpPr>
      <xdr:spPr>
        <a:xfrm>
          <a:off x="15430500" y="621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157668</xdr:rowOff>
    </xdr:from>
    <xdr:ext cx="534377" cy="259045"/>
    <xdr:sp macro="" textlink="">
      <xdr:nvSpPr>
        <xdr:cNvPr id="554" name="テキスト ボックス 553"/>
        <xdr:cNvSpPr txBox="1"/>
      </xdr:nvSpPr>
      <xdr:spPr>
        <a:xfrm>
          <a:off x="15214111" y="598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24,591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41294</xdr:rowOff>
    </xdr:from>
    <xdr:to>
      <xdr:col>21</xdr:col>
      <xdr:colOff>212725</xdr:colOff>
      <xdr:row>36</xdr:row>
      <xdr:rowOff>142894</xdr:rowOff>
    </xdr:to>
    <xdr:sp macro="" textlink="">
      <xdr:nvSpPr>
        <xdr:cNvPr id="555" name="円/楕円 554"/>
        <xdr:cNvSpPr/>
      </xdr:nvSpPr>
      <xdr:spPr>
        <a:xfrm>
          <a:off x="14541500" y="621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159421</xdr:rowOff>
    </xdr:from>
    <xdr:ext cx="534377" cy="259045"/>
    <xdr:sp macro="" textlink="">
      <xdr:nvSpPr>
        <xdr:cNvPr id="556" name="テキスト ボックス 555"/>
        <xdr:cNvSpPr txBox="1"/>
      </xdr:nvSpPr>
      <xdr:spPr>
        <a:xfrm>
          <a:off x="14325111" y="598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24,499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121514</xdr:rowOff>
    </xdr:from>
    <xdr:to>
      <xdr:col>20</xdr:col>
      <xdr:colOff>9525</xdr:colOff>
      <xdr:row>37</xdr:row>
      <xdr:rowOff>51664</xdr:rowOff>
    </xdr:to>
    <xdr:sp macro="" textlink="">
      <xdr:nvSpPr>
        <xdr:cNvPr id="557" name="円/楕円 556"/>
        <xdr:cNvSpPr/>
      </xdr:nvSpPr>
      <xdr:spPr>
        <a:xfrm>
          <a:off x="13652500" y="629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68191</xdr:rowOff>
    </xdr:from>
    <xdr:ext cx="534377" cy="259045"/>
    <xdr:sp macro="" textlink="">
      <xdr:nvSpPr>
        <xdr:cNvPr id="558" name="テキスト ボックス 557"/>
        <xdr:cNvSpPr txBox="1"/>
      </xdr:nvSpPr>
      <xdr:spPr>
        <a:xfrm>
          <a:off x="13436111" y="60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20,288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88233</xdr:rowOff>
    </xdr:from>
    <xdr:to>
      <xdr:col>18</xdr:col>
      <xdr:colOff>492125</xdr:colOff>
      <xdr:row>37</xdr:row>
      <xdr:rowOff>18383</xdr:rowOff>
    </xdr:to>
    <xdr:sp macro="" textlink="">
      <xdr:nvSpPr>
        <xdr:cNvPr id="559" name="円/楕円 558"/>
        <xdr:cNvSpPr/>
      </xdr:nvSpPr>
      <xdr:spPr>
        <a:xfrm>
          <a:off x="12763500" y="626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34910</xdr:rowOff>
    </xdr:from>
    <xdr:ext cx="534377" cy="259045"/>
    <xdr:sp macro="" textlink="">
      <xdr:nvSpPr>
        <xdr:cNvPr id="560" name="テキスト ボックス 559"/>
        <xdr:cNvSpPr txBox="1"/>
      </xdr:nvSpPr>
      <xdr:spPr>
        <a:xfrm>
          <a:off x="12547111" y="603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71" name="直線コネクタ 57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72" name="テキスト ボックス 57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73" name="直線コネクタ 57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74" name="テキスト ボックス 57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75" name="直線コネクタ 57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76" name="テキスト ボックス 57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7" name="直線コネクタ 57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78" name="テキスト ボックス 57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38577</xdr:rowOff>
    </xdr:from>
    <xdr:to>
      <xdr:col>23</xdr:col>
      <xdr:colOff>516889</xdr:colOff>
      <xdr:row>58</xdr:row>
      <xdr:rowOff>7181</xdr:rowOff>
    </xdr:to>
    <xdr:cxnSp macro="">
      <xdr:nvCxnSpPr>
        <xdr:cNvPr id="582" name="直線コネクタ 581"/>
        <xdr:cNvCxnSpPr/>
      </xdr:nvCxnSpPr>
      <xdr:spPr>
        <a:xfrm flipV="1">
          <a:off x="16317595" y="8782527"/>
          <a:ext cx="1269" cy="116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11008</xdr:rowOff>
    </xdr:from>
    <xdr:ext cx="534377" cy="259045"/>
    <xdr:sp macro="" textlink="">
      <xdr:nvSpPr>
        <xdr:cNvPr id="583" name="教育費最小値テキスト"/>
        <xdr:cNvSpPr txBox="1"/>
      </xdr:nvSpPr>
      <xdr:spPr>
        <a:xfrm>
          <a:off x="16370300" y="995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28,985</a:t>
          </a:r>
          <a:endParaRPr kumimoji="1" lang="ja-JP" altLang="en-US" sz="1000" b="1">
            <a:latin typeface="ＭＳ Ｐゴシック"/>
          </a:endParaRPr>
        </a:p>
      </xdr:txBody>
    </xdr:sp>
    <xdr:clientData/>
  </xdr:oneCellAnchor>
  <xdr:twoCellAnchor>
    <xdr:from>
      <xdr:col>23</xdr:col>
      <xdr:colOff>428625</xdr:colOff>
      <xdr:row>58</xdr:row>
      <xdr:rowOff>7181</xdr:rowOff>
    </xdr:from>
    <xdr:to>
      <xdr:col>23</xdr:col>
      <xdr:colOff>606425</xdr:colOff>
      <xdr:row>58</xdr:row>
      <xdr:rowOff>7181</xdr:rowOff>
    </xdr:to>
    <xdr:cxnSp macro="">
      <xdr:nvCxnSpPr>
        <xdr:cNvPr id="584" name="直線コネクタ 583"/>
        <xdr:cNvCxnSpPr/>
      </xdr:nvCxnSpPr>
      <xdr:spPr>
        <a:xfrm>
          <a:off x="16230600" y="995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156704</xdr:rowOff>
    </xdr:from>
    <xdr:ext cx="599010" cy="259045"/>
    <xdr:sp macro="" textlink="">
      <xdr:nvSpPr>
        <xdr:cNvPr id="585" name="教育費最大値テキスト"/>
        <xdr:cNvSpPr txBox="1"/>
      </xdr:nvSpPr>
      <xdr:spPr>
        <a:xfrm>
          <a:off x="16370300" y="855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284,618</a:t>
          </a:r>
          <a:endParaRPr kumimoji="1" lang="ja-JP" altLang="en-US" sz="1000" b="1">
            <a:latin typeface="ＭＳ Ｐゴシック"/>
          </a:endParaRPr>
        </a:p>
      </xdr:txBody>
    </xdr:sp>
    <xdr:clientData/>
  </xdr:oneCellAnchor>
  <xdr:twoCellAnchor>
    <xdr:from>
      <xdr:col>23</xdr:col>
      <xdr:colOff>428625</xdr:colOff>
      <xdr:row>51</xdr:row>
      <xdr:rowOff>38577</xdr:rowOff>
    </xdr:from>
    <xdr:to>
      <xdr:col>23</xdr:col>
      <xdr:colOff>606425</xdr:colOff>
      <xdr:row>51</xdr:row>
      <xdr:rowOff>38577</xdr:rowOff>
    </xdr:to>
    <xdr:cxnSp macro="">
      <xdr:nvCxnSpPr>
        <xdr:cNvPr id="586" name="直線コネクタ 585"/>
        <xdr:cNvCxnSpPr/>
      </xdr:nvCxnSpPr>
      <xdr:spPr>
        <a:xfrm>
          <a:off x="16230600" y="878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90702</xdr:rowOff>
    </xdr:from>
    <xdr:to>
      <xdr:col>23</xdr:col>
      <xdr:colOff>517525</xdr:colOff>
      <xdr:row>57</xdr:row>
      <xdr:rowOff>125627</xdr:rowOff>
    </xdr:to>
    <xdr:cxnSp macro="">
      <xdr:nvCxnSpPr>
        <xdr:cNvPr id="587" name="直線コネクタ 586"/>
        <xdr:cNvCxnSpPr/>
      </xdr:nvCxnSpPr>
      <xdr:spPr>
        <a:xfrm flipV="1">
          <a:off x="15481300" y="9863352"/>
          <a:ext cx="838200" cy="3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9332</xdr:rowOff>
    </xdr:from>
    <xdr:ext cx="534377" cy="259045"/>
    <xdr:sp macro="" textlink="">
      <xdr:nvSpPr>
        <xdr:cNvPr id="588" name="教育費平均値テキスト"/>
        <xdr:cNvSpPr txBox="1"/>
      </xdr:nvSpPr>
      <xdr:spPr>
        <a:xfrm>
          <a:off x="16370300" y="961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157905</xdr:rowOff>
    </xdr:from>
    <xdr:to>
      <xdr:col>23</xdr:col>
      <xdr:colOff>568325</xdr:colOff>
      <xdr:row>57</xdr:row>
      <xdr:rowOff>88055</xdr:rowOff>
    </xdr:to>
    <xdr:sp macro="" textlink="">
      <xdr:nvSpPr>
        <xdr:cNvPr id="589" name="フローチャート : 判断 588"/>
        <xdr:cNvSpPr/>
      </xdr:nvSpPr>
      <xdr:spPr>
        <a:xfrm>
          <a:off x="162687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125627</xdr:rowOff>
    </xdr:from>
    <xdr:to>
      <xdr:col>22</xdr:col>
      <xdr:colOff>365125</xdr:colOff>
      <xdr:row>57</xdr:row>
      <xdr:rowOff>134959</xdr:rowOff>
    </xdr:to>
    <xdr:cxnSp macro="">
      <xdr:nvCxnSpPr>
        <xdr:cNvPr id="590" name="直線コネクタ 589"/>
        <xdr:cNvCxnSpPr/>
      </xdr:nvCxnSpPr>
      <xdr:spPr>
        <a:xfrm flipV="1">
          <a:off x="14592300" y="9898277"/>
          <a:ext cx="889000" cy="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46970</xdr:rowOff>
    </xdr:from>
    <xdr:to>
      <xdr:col>22</xdr:col>
      <xdr:colOff>415925</xdr:colOff>
      <xdr:row>57</xdr:row>
      <xdr:rowOff>148570</xdr:rowOff>
    </xdr:to>
    <xdr:sp macro="" textlink="">
      <xdr:nvSpPr>
        <xdr:cNvPr id="591" name="フローチャート : 判断 590"/>
        <xdr:cNvSpPr/>
      </xdr:nvSpPr>
      <xdr:spPr>
        <a:xfrm>
          <a:off x="15430500" y="98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165097</xdr:rowOff>
    </xdr:from>
    <xdr:ext cx="534377" cy="259045"/>
    <xdr:sp macro="" textlink="">
      <xdr:nvSpPr>
        <xdr:cNvPr id="592" name="テキスト ボックス 591"/>
        <xdr:cNvSpPr txBox="1"/>
      </xdr:nvSpPr>
      <xdr:spPr>
        <a:xfrm>
          <a:off x="15214111" y="959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110645</xdr:rowOff>
    </xdr:from>
    <xdr:to>
      <xdr:col>21</xdr:col>
      <xdr:colOff>161925</xdr:colOff>
      <xdr:row>57</xdr:row>
      <xdr:rowOff>134959</xdr:rowOff>
    </xdr:to>
    <xdr:cxnSp macro="">
      <xdr:nvCxnSpPr>
        <xdr:cNvPr id="593" name="直線コネクタ 592"/>
        <xdr:cNvCxnSpPr/>
      </xdr:nvCxnSpPr>
      <xdr:spPr>
        <a:xfrm>
          <a:off x="13703300" y="9883295"/>
          <a:ext cx="889000" cy="2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59306</xdr:rowOff>
    </xdr:from>
    <xdr:to>
      <xdr:col>21</xdr:col>
      <xdr:colOff>212725</xdr:colOff>
      <xdr:row>57</xdr:row>
      <xdr:rowOff>160906</xdr:rowOff>
    </xdr:to>
    <xdr:sp macro="" textlink="">
      <xdr:nvSpPr>
        <xdr:cNvPr id="594" name="フローチャート : 判断 593"/>
        <xdr:cNvSpPr/>
      </xdr:nvSpPr>
      <xdr:spPr>
        <a:xfrm>
          <a:off x="14541500" y="983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5983</xdr:rowOff>
    </xdr:from>
    <xdr:ext cx="534377" cy="259045"/>
    <xdr:sp macro="" textlink="">
      <xdr:nvSpPr>
        <xdr:cNvPr id="595" name="テキスト ボックス 594"/>
        <xdr:cNvSpPr txBox="1"/>
      </xdr:nvSpPr>
      <xdr:spPr>
        <a:xfrm>
          <a:off x="14325111" y="960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46820</xdr:rowOff>
    </xdr:from>
    <xdr:to>
      <xdr:col>19</xdr:col>
      <xdr:colOff>644525</xdr:colOff>
      <xdr:row>57</xdr:row>
      <xdr:rowOff>110645</xdr:rowOff>
    </xdr:to>
    <xdr:cxnSp macro="">
      <xdr:nvCxnSpPr>
        <xdr:cNvPr id="596" name="直線コネクタ 595"/>
        <xdr:cNvCxnSpPr/>
      </xdr:nvCxnSpPr>
      <xdr:spPr>
        <a:xfrm>
          <a:off x="12814300" y="9648020"/>
          <a:ext cx="889000" cy="23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60426</xdr:rowOff>
    </xdr:from>
    <xdr:to>
      <xdr:col>20</xdr:col>
      <xdr:colOff>9525</xdr:colOff>
      <xdr:row>57</xdr:row>
      <xdr:rowOff>162026</xdr:rowOff>
    </xdr:to>
    <xdr:sp macro="" textlink="">
      <xdr:nvSpPr>
        <xdr:cNvPr id="597" name="フローチャート : 判断 596"/>
        <xdr:cNvSpPr/>
      </xdr:nvSpPr>
      <xdr:spPr>
        <a:xfrm>
          <a:off x="13652500" y="98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153153</xdr:rowOff>
    </xdr:from>
    <xdr:ext cx="534377" cy="259045"/>
    <xdr:sp macro="" textlink="">
      <xdr:nvSpPr>
        <xdr:cNvPr id="598" name="テキスト ボックス 597"/>
        <xdr:cNvSpPr txBox="1"/>
      </xdr:nvSpPr>
      <xdr:spPr>
        <a:xfrm>
          <a:off x="13436111" y="992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65660</xdr:rowOff>
    </xdr:from>
    <xdr:to>
      <xdr:col>18</xdr:col>
      <xdr:colOff>492125</xdr:colOff>
      <xdr:row>57</xdr:row>
      <xdr:rowOff>167260</xdr:rowOff>
    </xdr:to>
    <xdr:sp macro="" textlink="">
      <xdr:nvSpPr>
        <xdr:cNvPr id="599" name="フローチャート : 判断 598"/>
        <xdr:cNvSpPr/>
      </xdr:nvSpPr>
      <xdr:spPr>
        <a:xfrm>
          <a:off x="12763500" y="983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158387</xdr:rowOff>
    </xdr:from>
    <xdr:ext cx="534377" cy="259045"/>
    <xdr:sp macro="" textlink="">
      <xdr:nvSpPr>
        <xdr:cNvPr id="600" name="テキスト ボックス 599"/>
        <xdr:cNvSpPr txBox="1"/>
      </xdr:nvSpPr>
      <xdr:spPr>
        <a:xfrm>
          <a:off x="12547111" y="993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39902</xdr:rowOff>
    </xdr:from>
    <xdr:to>
      <xdr:col>23</xdr:col>
      <xdr:colOff>568325</xdr:colOff>
      <xdr:row>57</xdr:row>
      <xdr:rowOff>141502</xdr:rowOff>
    </xdr:to>
    <xdr:sp macro="" textlink="">
      <xdr:nvSpPr>
        <xdr:cNvPr id="606" name="円/楕円 605"/>
        <xdr:cNvSpPr/>
      </xdr:nvSpPr>
      <xdr:spPr>
        <a:xfrm>
          <a:off x="16268700" y="98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136332</xdr:rowOff>
    </xdr:from>
    <xdr:ext cx="534377" cy="259045"/>
    <xdr:sp macro="" textlink="">
      <xdr:nvSpPr>
        <xdr:cNvPr id="607" name="教育費該当値テキスト"/>
        <xdr:cNvSpPr txBox="1"/>
      </xdr:nvSpPr>
      <xdr:spPr>
        <a:xfrm>
          <a:off x="16370300" y="973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48,217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74827</xdr:rowOff>
    </xdr:from>
    <xdr:to>
      <xdr:col>22</xdr:col>
      <xdr:colOff>415925</xdr:colOff>
      <xdr:row>58</xdr:row>
      <xdr:rowOff>4977</xdr:rowOff>
    </xdr:to>
    <xdr:sp macro="" textlink="">
      <xdr:nvSpPr>
        <xdr:cNvPr id="608" name="円/楕円 607"/>
        <xdr:cNvSpPr/>
      </xdr:nvSpPr>
      <xdr:spPr>
        <a:xfrm>
          <a:off x="15430500" y="9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167554</xdr:rowOff>
    </xdr:from>
    <xdr:ext cx="534377" cy="259045"/>
    <xdr:sp macro="" textlink="">
      <xdr:nvSpPr>
        <xdr:cNvPr id="609" name="テキスト ボックス 608"/>
        <xdr:cNvSpPr txBox="1"/>
      </xdr:nvSpPr>
      <xdr:spPr>
        <a:xfrm>
          <a:off x="15214111" y="994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40,578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84159</xdr:rowOff>
    </xdr:from>
    <xdr:to>
      <xdr:col>21</xdr:col>
      <xdr:colOff>212725</xdr:colOff>
      <xdr:row>58</xdr:row>
      <xdr:rowOff>14309</xdr:rowOff>
    </xdr:to>
    <xdr:sp macro="" textlink="">
      <xdr:nvSpPr>
        <xdr:cNvPr id="610" name="円/楕円 609"/>
        <xdr:cNvSpPr/>
      </xdr:nvSpPr>
      <xdr:spPr>
        <a:xfrm>
          <a:off x="14541500" y="985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5436</xdr:rowOff>
    </xdr:from>
    <xdr:ext cx="534377" cy="259045"/>
    <xdr:sp macro="" textlink="">
      <xdr:nvSpPr>
        <xdr:cNvPr id="611" name="テキスト ボックス 610"/>
        <xdr:cNvSpPr txBox="1"/>
      </xdr:nvSpPr>
      <xdr:spPr>
        <a:xfrm>
          <a:off x="14325111" y="994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38,537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59845</xdr:rowOff>
    </xdr:from>
    <xdr:to>
      <xdr:col>20</xdr:col>
      <xdr:colOff>9525</xdr:colOff>
      <xdr:row>57</xdr:row>
      <xdr:rowOff>161445</xdr:rowOff>
    </xdr:to>
    <xdr:sp macro="" textlink="">
      <xdr:nvSpPr>
        <xdr:cNvPr id="612" name="円/楕円 611"/>
        <xdr:cNvSpPr/>
      </xdr:nvSpPr>
      <xdr:spPr>
        <a:xfrm>
          <a:off x="13652500" y="983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6522</xdr:rowOff>
    </xdr:from>
    <xdr:ext cx="534377" cy="259045"/>
    <xdr:sp macro="" textlink="">
      <xdr:nvSpPr>
        <xdr:cNvPr id="613" name="テキスト ボックス 612"/>
        <xdr:cNvSpPr txBox="1"/>
      </xdr:nvSpPr>
      <xdr:spPr>
        <a:xfrm>
          <a:off x="13436111" y="960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43,855</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167470</xdr:rowOff>
    </xdr:from>
    <xdr:to>
      <xdr:col>18</xdr:col>
      <xdr:colOff>492125</xdr:colOff>
      <xdr:row>56</xdr:row>
      <xdr:rowOff>97620</xdr:rowOff>
    </xdr:to>
    <xdr:sp macro="" textlink="">
      <xdr:nvSpPr>
        <xdr:cNvPr id="614" name="円/楕円 613"/>
        <xdr:cNvSpPr/>
      </xdr:nvSpPr>
      <xdr:spPr>
        <a:xfrm>
          <a:off x="12763500" y="95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114147</xdr:rowOff>
    </xdr:from>
    <xdr:ext cx="534377" cy="259045"/>
    <xdr:sp macro="" textlink="">
      <xdr:nvSpPr>
        <xdr:cNvPr id="615" name="テキスト ボックス 614"/>
        <xdr:cNvSpPr txBox="1"/>
      </xdr:nvSpPr>
      <xdr:spPr>
        <a:xfrm>
          <a:off x="12547111" y="937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95,315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6" name="直線コネクタ 62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7" name="テキスト ボックス 62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8" name="直線コネクタ 62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9" name="テキスト ボックス 62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30" name="直線コネクタ 62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31" name="テキスト ボックス 63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32" name="直線コネクタ 63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33" name="テキスト ボックス 63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5" name="テキスト ボックス 63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73</xdr:row>
      <xdr:rowOff>78207</xdr:rowOff>
    </xdr:from>
    <xdr:to>
      <xdr:col>23</xdr:col>
      <xdr:colOff>516889</xdr:colOff>
      <xdr:row>78</xdr:row>
      <xdr:rowOff>139700</xdr:rowOff>
    </xdr:to>
    <xdr:cxnSp macro="">
      <xdr:nvCxnSpPr>
        <xdr:cNvPr id="637" name="直線コネクタ 636"/>
        <xdr:cNvCxnSpPr/>
      </xdr:nvCxnSpPr>
      <xdr:spPr>
        <a:xfrm flipV="1">
          <a:off x="16317595" y="12594057"/>
          <a:ext cx="1269" cy="918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9" name="直線コネクタ 63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24884</xdr:rowOff>
    </xdr:from>
    <xdr:ext cx="534377" cy="259045"/>
    <xdr:sp macro="" textlink="">
      <xdr:nvSpPr>
        <xdr:cNvPr id="640" name="災害復旧費最大値テキスト"/>
        <xdr:cNvSpPr txBox="1"/>
      </xdr:nvSpPr>
      <xdr:spPr>
        <a:xfrm>
          <a:off x="16370300" y="123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73</xdr:row>
      <xdr:rowOff>78207</xdr:rowOff>
    </xdr:from>
    <xdr:to>
      <xdr:col>23</xdr:col>
      <xdr:colOff>606425</xdr:colOff>
      <xdr:row>73</xdr:row>
      <xdr:rowOff>78207</xdr:rowOff>
    </xdr:to>
    <xdr:cxnSp macro="">
      <xdr:nvCxnSpPr>
        <xdr:cNvPr id="641" name="直線コネクタ 640"/>
        <xdr:cNvCxnSpPr/>
      </xdr:nvCxnSpPr>
      <xdr:spPr>
        <a:xfrm>
          <a:off x="16230600" y="1259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136683</xdr:rowOff>
    </xdr:from>
    <xdr:to>
      <xdr:col>23</xdr:col>
      <xdr:colOff>517525</xdr:colOff>
      <xdr:row>78</xdr:row>
      <xdr:rowOff>100199</xdr:rowOff>
    </xdr:to>
    <xdr:cxnSp macro="">
      <xdr:nvCxnSpPr>
        <xdr:cNvPr id="642" name="直線コネクタ 641"/>
        <xdr:cNvCxnSpPr/>
      </xdr:nvCxnSpPr>
      <xdr:spPr>
        <a:xfrm flipV="1">
          <a:off x="15481300" y="13338333"/>
          <a:ext cx="838200" cy="13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165306</xdr:rowOff>
    </xdr:from>
    <xdr:ext cx="469744" cy="259045"/>
    <xdr:sp macro="" textlink="">
      <xdr:nvSpPr>
        <xdr:cNvPr id="643" name="災害復旧費平均値テキスト"/>
        <xdr:cNvSpPr txBox="1"/>
      </xdr:nvSpPr>
      <xdr:spPr>
        <a:xfrm>
          <a:off x="16370300" y="13366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15429</xdr:rowOff>
    </xdr:from>
    <xdr:to>
      <xdr:col>23</xdr:col>
      <xdr:colOff>568325</xdr:colOff>
      <xdr:row>78</xdr:row>
      <xdr:rowOff>117029</xdr:rowOff>
    </xdr:to>
    <xdr:sp macro="" textlink="">
      <xdr:nvSpPr>
        <xdr:cNvPr id="644" name="フローチャート : 判断 643"/>
        <xdr:cNvSpPr/>
      </xdr:nvSpPr>
      <xdr:spPr>
        <a:xfrm>
          <a:off x="16268700" y="1338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8621</xdr:rowOff>
    </xdr:from>
    <xdr:to>
      <xdr:col>22</xdr:col>
      <xdr:colOff>365125</xdr:colOff>
      <xdr:row>78</xdr:row>
      <xdr:rowOff>100199</xdr:rowOff>
    </xdr:to>
    <xdr:cxnSp macro="">
      <xdr:nvCxnSpPr>
        <xdr:cNvPr id="645" name="直線コネクタ 644"/>
        <xdr:cNvCxnSpPr/>
      </xdr:nvCxnSpPr>
      <xdr:spPr>
        <a:xfrm>
          <a:off x="14592300" y="13381721"/>
          <a:ext cx="889000" cy="9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27636</xdr:rowOff>
    </xdr:from>
    <xdr:to>
      <xdr:col>22</xdr:col>
      <xdr:colOff>415925</xdr:colOff>
      <xdr:row>78</xdr:row>
      <xdr:rowOff>129236</xdr:rowOff>
    </xdr:to>
    <xdr:sp macro="" textlink="">
      <xdr:nvSpPr>
        <xdr:cNvPr id="646" name="フローチャート : 判断 645"/>
        <xdr:cNvSpPr/>
      </xdr:nvSpPr>
      <xdr:spPr>
        <a:xfrm>
          <a:off x="15430500" y="134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145763</xdr:rowOff>
    </xdr:from>
    <xdr:ext cx="469744" cy="259045"/>
    <xdr:sp macro="" textlink="">
      <xdr:nvSpPr>
        <xdr:cNvPr id="647" name="テキスト ボックス 646"/>
        <xdr:cNvSpPr txBox="1"/>
      </xdr:nvSpPr>
      <xdr:spPr>
        <a:xfrm>
          <a:off x="15246427" y="1317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109754</xdr:rowOff>
    </xdr:from>
    <xdr:to>
      <xdr:col>21</xdr:col>
      <xdr:colOff>161925</xdr:colOff>
      <xdr:row>78</xdr:row>
      <xdr:rowOff>8621</xdr:rowOff>
    </xdr:to>
    <xdr:cxnSp macro="">
      <xdr:nvCxnSpPr>
        <xdr:cNvPr id="648" name="直線コネクタ 647"/>
        <xdr:cNvCxnSpPr/>
      </xdr:nvCxnSpPr>
      <xdr:spPr>
        <a:xfrm>
          <a:off x="13703300" y="12797054"/>
          <a:ext cx="889000" cy="58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167447</xdr:rowOff>
    </xdr:from>
    <xdr:to>
      <xdr:col>21</xdr:col>
      <xdr:colOff>212725</xdr:colOff>
      <xdr:row>78</xdr:row>
      <xdr:rowOff>97597</xdr:rowOff>
    </xdr:to>
    <xdr:sp macro="" textlink="">
      <xdr:nvSpPr>
        <xdr:cNvPr id="649" name="フローチャート : 判断 648"/>
        <xdr:cNvSpPr/>
      </xdr:nvSpPr>
      <xdr:spPr>
        <a:xfrm>
          <a:off x="14541500" y="1336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88724</xdr:rowOff>
    </xdr:from>
    <xdr:ext cx="469744" cy="259045"/>
    <xdr:sp macro="" textlink="">
      <xdr:nvSpPr>
        <xdr:cNvPr id="650" name="テキスト ボックス 649"/>
        <xdr:cNvSpPr txBox="1"/>
      </xdr:nvSpPr>
      <xdr:spPr>
        <a:xfrm>
          <a:off x="14357427" y="13461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109662</xdr:rowOff>
    </xdr:from>
    <xdr:to>
      <xdr:col>19</xdr:col>
      <xdr:colOff>644525</xdr:colOff>
      <xdr:row>74</xdr:row>
      <xdr:rowOff>109754</xdr:rowOff>
    </xdr:to>
    <xdr:cxnSp macro="">
      <xdr:nvCxnSpPr>
        <xdr:cNvPr id="651" name="直線コネクタ 650"/>
        <xdr:cNvCxnSpPr/>
      </xdr:nvCxnSpPr>
      <xdr:spPr>
        <a:xfrm>
          <a:off x="12814300" y="12282612"/>
          <a:ext cx="889000" cy="51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115463</xdr:rowOff>
    </xdr:from>
    <xdr:to>
      <xdr:col>20</xdr:col>
      <xdr:colOff>9525</xdr:colOff>
      <xdr:row>78</xdr:row>
      <xdr:rowOff>45613</xdr:rowOff>
    </xdr:to>
    <xdr:sp macro="" textlink="">
      <xdr:nvSpPr>
        <xdr:cNvPr id="652" name="フローチャート : 判断 651"/>
        <xdr:cNvSpPr/>
      </xdr:nvSpPr>
      <xdr:spPr>
        <a:xfrm>
          <a:off x="13652500" y="1331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36740</xdr:rowOff>
    </xdr:from>
    <xdr:ext cx="469744" cy="259045"/>
    <xdr:sp macro="" textlink="">
      <xdr:nvSpPr>
        <xdr:cNvPr id="653" name="テキスト ボックス 652"/>
        <xdr:cNvSpPr txBox="1"/>
      </xdr:nvSpPr>
      <xdr:spPr>
        <a:xfrm>
          <a:off x="13468427" y="1340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98639</xdr:rowOff>
    </xdr:from>
    <xdr:to>
      <xdr:col>18</xdr:col>
      <xdr:colOff>492125</xdr:colOff>
      <xdr:row>78</xdr:row>
      <xdr:rowOff>28789</xdr:rowOff>
    </xdr:to>
    <xdr:sp macro="" textlink="">
      <xdr:nvSpPr>
        <xdr:cNvPr id="654" name="フローチャート : 判断 653"/>
        <xdr:cNvSpPr/>
      </xdr:nvSpPr>
      <xdr:spPr>
        <a:xfrm>
          <a:off x="12763500" y="1330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19916</xdr:rowOff>
    </xdr:from>
    <xdr:ext cx="469744" cy="259045"/>
    <xdr:sp macro="" textlink="">
      <xdr:nvSpPr>
        <xdr:cNvPr id="655" name="テキスト ボックス 654"/>
        <xdr:cNvSpPr txBox="1"/>
      </xdr:nvSpPr>
      <xdr:spPr>
        <a:xfrm>
          <a:off x="12579427" y="1339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85883</xdr:rowOff>
    </xdr:from>
    <xdr:to>
      <xdr:col>23</xdr:col>
      <xdr:colOff>568325</xdr:colOff>
      <xdr:row>78</xdr:row>
      <xdr:rowOff>16033</xdr:rowOff>
    </xdr:to>
    <xdr:sp macro="" textlink="">
      <xdr:nvSpPr>
        <xdr:cNvPr id="661" name="円/楕円 660"/>
        <xdr:cNvSpPr/>
      </xdr:nvSpPr>
      <xdr:spPr>
        <a:xfrm>
          <a:off x="16268700" y="1328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108760</xdr:rowOff>
    </xdr:from>
    <xdr:ext cx="469744" cy="259045"/>
    <xdr:sp macro="" textlink="">
      <xdr:nvSpPr>
        <xdr:cNvPr id="662" name="災害復旧費該当値テキスト"/>
        <xdr:cNvSpPr txBox="1"/>
      </xdr:nvSpPr>
      <xdr:spPr>
        <a:xfrm>
          <a:off x="16370300" y="13138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49399</xdr:rowOff>
    </xdr:from>
    <xdr:to>
      <xdr:col>22</xdr:col>
      <xdr:colOff>415925</xdr:colOff>
      <xdr:row>78</xdr:row>
      <xdr:rowOff>150999</xdr:rowOff>
    </xdr:to>
    <xdr:sp macro="" textlink="">
      <xdr:nvSpPr>
        <xdr:cNvPr id="663" name="円/楕円 662"/>
        <xdr:cNvSpPr/>
      </xdr:nvSpPr>
      <xdr:spPr>
        <a:xfrm>
          <a:off x="15430500" y="134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142126</xdr:rowOff>
    </xdr:from>
    <xdr:ext cx="378565" cy="259045"/>
    <xdr:sp macro="" textlink="">
      <xdr:nvSpPr>
        <xdr:cNvPr id="664" name="テキスト ボックス 663"/>
        <xdr:cNvSpPr txBox="1"/>
      </xdr:nvSpPr>
      <xdr:spPr>
        <a:xfrm>
          <a:off x="15292017" y="13515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129271</xdr:rowOff>
    </xdr:from>
    <xdr:to>
      <xdr:col>21</xdr:col>
      <xdr:colOff>212725</xdr:colOff>
      <xdr:row>78</xdr:row>
      <xdr:rowOff>59421</xdr:rowOff>
    </xdr:to>
    <xdr:sp macro="" textlink="">
      <xdr:nvSpPr>
        <xdr:cNvPr id="665" name="円/楕円 664"/>
        <xdr:cNvSpPr/>
      </xdr:nvSpPr>
      <xdr:spPr>
        <a:xfrm>
          <a:off x="14541500" y="1333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75948</xdr:rowOff>
    </xdr:from>
    <xdr:ext cx="469744" cy="259045"/>
    <xdr:sp macro="" textlink="">
      <xdr:nvSpPr>
        <xdr:cNvPr id="666" name="テキスト ボックス 665"/>
        <xdr:cNvSpPr txBox="1"/>
      </xdr:nvSpPr>
      <xdr:spPr>
        <a:xfrm>
          <a:off x="14357427" y="1310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2,867</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58954</xdr:rowOff>
    </xdr:from>
    <xdr:to>
      <xdr:col>20</xdr:col>
      <xdr:colOff>9525</xdr:colOff>
      <xdr:row>74</xdr:row>
      <xdr:rowOff>160554</xdr:rowOff>
    </xdr:to>
    <xdr:sp macro="" textlink="">
      <xdr:nvSpPr>
        <xdr:cNvPr id="667" name="円/楕円 666"/>
        <xdr:cNvSpPr/>
      </xdr:nvSpPr>
      <xdr:spPr>
        <a:xfrm>
          <a:off x="13652500" y="1274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5631</xdr:rowOff>
    </xdr:from>
    <xdr:ext cx="534377" cy="259045"/>
    <xdr:sp macro="" textlink="">
      <xdr:nvSpPr>
        <xdr:cNvPr id="668" name="テキスト ボックス 667"/>
        <xdr:cNvSpPr txBox="1"/>
      </xdr:nvSpPr>
      <xdr:spPr>
        <a:xfrm>
          <a:off x="13436111" y="1252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15,655</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58862</xdr:rowOff>
    </xdr:from>
    <xdr:to>
      <xdr:col>18</xdr:col>
      <xdr:colOff>492125</xdr:colOff>
      <xdr:row>71</xdr:row>
      <xdr:rowOff>160462</xdr:rowOff>
    </xdr:to>
    <xdr:sp macro="" textlink="">
      <xdr:nvSpPr>
        <xdr:cNvPr id="669" name="円/楕円 668"/>
        <xdr:cNvSpPr/>
      </xdr:nvSpPr>
      <xdr:spPr>
        <a:xfrm>
          <a:off x="12763500" y="1223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5539</xdr:rowOff>
    </xdr:from>
    <xdr:ext cx="534377" cy="259045"/>
    <xdr:sp macro="" textlink="">
      <xdr:nvSpPr>
        <xdr:cNvPr id="670" name="テキスト ボックス 669"/>
        <xdr:cNvSpPr txBox="1"/>
      </xdr:nvSpPr>
      <xdr:spPr>
        <a:xfrm>
          <a:off x="12547111" y="1200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6" name="テキスト ボックス 68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8" name="テキスト ボックス 68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40869</xdr:rowOff>
    </xdr:from>
    <xdr:to>
      <xdr:col>23</xdr:col>
      <xdr:colOff>516889</xdr:colOff>
      <xdr:row>98</xdr:row>
      <xdr:rowOff>149575</xdr:rowOff>
    </xdr:to>
    <xdr:cxnSp macro="">
      <xdr:nvCxnSpPr>
        <xdr:cNvPr id="694" name="直線コネクタ 693"/>
        <xdr:cNvCxnSpPr/>
      </xdr:nvCxnSpPr>
      <xdr:spPr>
        <a:xfrm flipV="1">
          <a:off x="16317595" y="15642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153402</xdr:rowOff>
    </xdr:from>
    <xdr:ext cx="469744" cy="259045"/>
    <xdr:sp macro="" textlink="">
      <xdr:nvSpPr>
        <xdr:cNvPr id="695" name="公債費最小値テキスト"/>
        <xdr:cNvSpPr txBox="1"/>
      </xdr:nvSpPr>
      <xdr:spPr>
        <a:xfrm>
          <a:off x="16370300" y="169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98</xdr:row>
      <xdr:rowOff>149575</xdr:rowOff>
    </xdr:from>
    <xdr:to>
      <xdr:col>23</xdr:col>
      <xdr:colOff>606425</xdr:colOff>
      <xdr:row>98</xdr:row>
      <xdr:rowOff>149575</xdr:rowOff>
    </xdr:to>
    <xdr:cxnSp macro="">
      <xdr:nvCxnSpPr>
        <xdr:cNvPr id="696" name="直線コネクタ 695"/>
        <xdr:cNvCxnSpPr/>
      </xdr:nvCxnSpPr>
      <xdr:spPr>
        <a:xfrm>
          <a:off x="16230600" y="1695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158996</xdr:rowOff>
    </xdr:from>
    <xdr:ext cx="599010" cy="259045"/>
    <xdr:sp macro="" textlink="">
      <xdr:nvSpPr>
        <xdr:cNvPr id="697" name="公債費最大値テキスト"/>
        <xdr:cNvSpPr txBox="1"/>
      </xdr:nvSpPr>
      <xdr:spPr>
        <a:xfrm>
          <a:off x="16370300" y="1541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91</xdr:row>
      <xdr:rowOff>40869</xdr:rowOff>
    </xdr:from>
    <xdr:to>
      <xdr:col>23</xdr:col>
      <xdr:colOff>606425</xdr:colOff>
      <xdr:row>91</xdr:row>
      <xdr:rowOff>40869</xdr:rowOff>
    </xdr:to>
    <xdr:cxnSp macro="">
      <xdr:nvCxnSpPr>
        <xdr:cNvPr id="698" name="直線コネクタ 697"/>
        <xdr:cNvCxnSpPr/>
      </xdr:nvCxnSpPr>
      <xdr:spPr>
        <a:xfrm>
          <a:off x="16230600" y="15642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71028</xdr:rowOff>
    </xdr:from>
    <xdr:to>
      <xdr:col>23</xdr:col>
      <xdr:colOff>517525</xdr:colOff>
      <xdr:row>96</xdr:row>
      <xdr:rowOff>82459</xdr:rowOff>
    </xdr:to>
    <xdr:cxnSp macro="">
      <xdr:nvCxnSpPr>
        <xdr:cNvPr id="699" name="直線コネクタ 698"/>
        <xdr:cNvCxnSpPr/>
      </xdr:nvCxnSpPr>
      <xdr:spPr>
        <a:xfrm>
          <a:off x="15481300" y="16530228"/>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108802</xdr:rowOff>
    </xdr:from>
    <xdr:ext cx="534377" cy="259045"/>
    <xdr:sp macro="" textlink="">
      <xdr:nvSpPr>
        <xdr:cNvPr id="700" name="公債費平均値テキスト"/>
        <xdr:cNvSpPr txBox="1"/>
      </xdr:nvSpPr>
      <xdr:spPr>
        <a:xfrm>
          <a:off x="16370300" y="1656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130375</xdr:rowOff>
    </xdr:from>
    <xdr:to>
      <xdr:col>23</xdr:col>
      <xdr:colOff>568325</xdr:colOff>
      <xdr:row>97</xdr:row>
      <xdr:rowOff>60525</xdr:rowOff>
    </xdr:to>
    <xdr:sp macro="" textlink="">
      <xdr:nvSpPr>
        <xdr:cNvPr id="701" name="フローチャート : 判断 700"/>
        <xdr:cNvSpPr/>
      </xdr:nvSpPr>
      <xdr:spPr>
        <a:xfrm>
          <a:off x="162687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71028</xdr:rowOff>
    </xdr:from>
    <xdr:to>
      <xdr:col>22</xdr:col>
      <xdr:colOff>365125</xdr:colOff>
      <xdr:row>96</xdr:row>
      <xdr:rowOff>76439</xdr:rowOff>
    </xdr:to>
    <xdr:cxnSp macro="">
      <xdr:nvCxnSpPr>
        <xdr:cNvPr id="702" name="直線コネクタ 701"/>
        <xdr:cNvCxnSpPr/>
      </xdr:nvCxnSpPr>
      <xdr:spPr>
        <a:xfrm flipV="1">
          <a:off x="14592300" y="16530228"/>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75603</xdr:rowOff>
    </xdr:from>
    <xdr:to>
      <xdr:col>22</xdr:col>
      <xdr:colOff>415925</xdr:colOff>
      <xdr:row>98</xdr:row>
      <xdr:rowOff>5753</xdr:rowOff>
    </xdr:to>
    <xdr:sp macro="" textlink="">
      <xdr:nvSpPr>
        <xdr:cNvPr id="703" name="フローチャート : 判断 702"/>
        <xdr:cNvSpPr/>
      </xdr:nvSpPr>
      <xdr:spPr>
        <a:xfrm>
          <a:off x="15430500" y="1670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168330</xdr:rowOff>
    </xdr:from>
    <xdr:ext cx="534377" cy="259045"/>
    <xdr:sp macro="" textlink="">
      <xdr:nvSpPr>
        <xdr:cNvPr id="704" name="テキスト ボックス 703"/>
        <xdr:cNvSpPr txBox="1"/>
      </xdr:nvSpPr>
      <xdr:spPr>
        <a:xfrm>
          <a:off x="15214111" y="1679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68307</xdr:rowOff>
    </xdr:from>
    <xdr:to>
      <xdr:col>21</xdr:col>
      <xdr:colOff>161925</xdr:colOff>
      <xdr:row>96</xdr:row>
      <xdr:rowOff>76439</xdr:rowOff>
    </xdr:to>
    <xdr:cxnSp macro="">
      <xdr:nvCxnSpPr>
        <xdr:cNvPr id="705" name="直線コネクタ 704"/>
        <xdr:cNvCxnSpPr/>
      </xdr:nvCxnSpPr>
      <xdr:spPr>
        <a:xfrm>
          <a:off x="13703300" y="16527507"/>
          <a:ext cx="889000" cy="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73622</xdr:rowOff>
    </xdr:from>
    <xdr:to>
      <xdr:col>21</xdr:col>
      <xdr:colOff>212725</xdr:colOff>
      <xdr:row>98</xdr:row>
      <xdr:rowOff>3772</xdr:rowOff>
    </xdr:to>
    <xdr:sp macro="" textlink="">
      <xdr:nvSpPr>
        <xdr:cNvPr id="706" name="フローチャート : 判断 705"/>
        <xdr:cNvSpPr/>
      </xdr:nvSpPr>
      <xdr:spPr>
        <a:xfrm>
          <a:off x="14541500" y="1670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166349</xdr:rowOff>
    </xdr:from>
    <xdr:ext cx="534377" cy="259045"/>
    <xdr:sp macro="" textlink="">
      <xdr:nvSpPr>
        <xdr:cNvPr id="707" name="テキスト ボックス 706"/>
        <xdr:cNvSpPr txBox="1"/>
      </xdr:nvSpPr>
      <xdr:spPr>
        <a:xfrm>
          <a:off x="14325111" y="1679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65337</xdr:rowOff>
    </xdr:from>
    <xdr:to>
      <xdr:col>19</xdr:col>
      <xdr:colOff>644525</xdr:colOff>
      <xdr:row>96</xdr:row>
      <xdr:rowOff>68307</xdr:rowOff>
    </xdr:to>
    <xdr:cxnSp macro="">
      <xdr:nvCxnSpPr>
        <xdr:cNvPr id="708" name="直線コネクタ 707"/>
        <xdr:cNvCxnSpPr/>
      </xdr:nvCxnSpPr>
      <xdr:spPr>
        <a:xfrm>
          <a:off x="12814300" y="16524537"/>
          <a:ext cx="889000" cy="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61354</xdr:rowOff>
    </xdr:from>
    <xdr:to>
      <xdr:col>20</xdr:col>
      <xdr:colOff>9525</xdr:colOff>
      <xdr:row>97</xdr:row>
      <xdr:rowOff>162954</xdr:rowOff>
    </xdr:to>
    <xdr:sp macro="" textlink="">
      <xdr:nvSpPr>
        <xdr:cNvPr id="709" name="フローチャート : 判断 708"/>
        <xdr:cNvSpPr/>
      </xdr:nvSpPr>
      <xdr:spPr>
        <a:xfrm>
          <a:off x="13652500" y="1669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154081</xdr:rowOff>
    </xdr:from>
    <xdr:ext cx="534377" cy="259045"/>
    <xdr:sp macro="" textlink="">
      <xdr:nvSpPr>
        <xdr:cNvPr id="710" name="テキスト ボックス 709"/>
        <xdr:cNvSpPr txBox="1"/>
      </xdr:nvSpPr>
      <xdr:spPr>
        <a:xfrm>
          <a:off x="13436111" y="1678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61041</xdr:rowOff>
    </xdr:from>
    <xdr:to>
      <xdr:col>18</xdr:col>
      <xdr:colOff>492125</xdr:colOff>
      <xdr:row>97</xdr:row>
      <xdr:rowOff>162641</xdr:rowOff>
    </xdr:to>
    <xdr:sp macro="" textlink="">
      <xdr:nvSpPr>
        <xdr:cNvPr id="711" name="フローチャート : 判断 710"/>
        <xdr:cNvSpPr/>
      </xdr:nvSpPr>
      <xdr:spPr>
        <a:xfrm>
          <a:off x="12763500" y="1669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153768</xdr:rowOff>
    </xdr:from>
    <xdr:ext cx="534377" cy="259045"/>
    <xdr:sp macro="" textlink="">
      <xdr:nvSpPr>
        <xdr:cNvPr id="712" name="テキスト ボックス 711"/>
        <xdr:cNvSpPr txBox="1"/>
      </xdr:nvSpPr>
      <xdr:spPr>
        <a:xfrm>
          <a:off x="12547111" y="1678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31659</xdr:rowOff>
    </xdr:from>
    <xdr:to>
      <xdr:col>23</xdr:col>
      <xdr:colOff>568325</xdr:colOff>
      <xdr:row>96</xdr:row>
      <xdr:rowOff>133259</xdr:rowOff>
    </xdr:to>
    <xdr:sp macro="" textlink="">
      <xdr:nvSpPr>
        <xdr:cNvPr id="718" name="円/楕円 717"/>
        <xdr:cNvSpPr/>
      </xdr:nvSpPr>
      <xdr:spPr>
        <a:xfrm>
          <a:off x="16268700" y="1649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54536</xdr:rowOff>
    </xdr:from>
    <xdr:ext cx="534377" cy="259045"/>
    <xdr:sp macro="" textlink="">
      <xdr:nvSpPr>
        <xdr:cNvPr id="719" name="公債費該当値テキスト"/>
        <xdr:cNvSpPr txBox="1"/>
      </xdr:nvSpPr>
      <xdr:spPr>
        <a:xfrm>
          <a:off x="16370300" y="1634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62,512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20228</xdr:rowOff>
    </xdr:from>
    <xdr:to>
      <xdr:col>22</xdr:col>
      <xdr:colOff>415925</xdr:colOff>
      <xdr:row>96</xdr:row>
      <xdr:rowOff>121828</xdr:rowOff>
    </xdr:to>
    <xdr:sp macro="" textlink="">
      <xdr:nvSpPr>
        <xdr:cNvPr id="720" name="円/楕円 719"/>
        <xdr:cNvSpPr/>
      </xdr:nvSpPr>
      <xdr:spPr>
        <a:xfrm>
          <a:off x="15430500" y="164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138355</xdr:rowOff>
    </xdr:from>
    <xdr:ext cx="534377" cy="259045"/>
    <xdr:sp macro="" textlink="">
      <xdr:nvSpPr>
        <xdr:cNvPr id="721" name="テキスト ボックス 720"/>
        <xdr:cNvSpPr txBox="1"/>
      </xdr:nvSpPr>
      <xdr:spPr>
        <a:xfrm>
          <a:off x="15214111" y="1625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64,012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25639</xdr:rowOff>
    </xdr:from>
    <xdr:to>
      <xdr:col>21</xdr:col>
      <xdr:colOff>212725</xdr:colOff>
      <xdr:row>96</xdr:row>
      <xdr:rowOff>127239</xdr:rowOff>
    </xdr:to>
    <xdr:sp macro="" textlink="">
      <xdr:nvSpPr>
        <xdr:cNvPr id="722" name="円/楕円 721"/>
        <xdr:cNvSpPr/>
      </xdr:nvSpPr>
      <xdr:spPr>
        <a:xfrm>
          <a:off x="14541500" y="1648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143766</xdr:rowOff>
    </xdr:from>
    <xdr:ext cx="534377" cy="259045"/>
    <xdr:sp macro="" textlink="">
      <xdr:nvSpPr>
        <xdr:cNvPr id="723" name="テキスト ボックス 722"/>
        <xdr:cNvSpPr txBox="1"/>
      </xdr:nvSpPr>
      <xdr:spPr>
        <a:xfrm>
          <a:off x="14325111" y="1626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63,302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17507</xdr:rowOff>
    </xdr:from>
    <xdr:to>
      <xdr:col>20</xdr:col>
      <xdr:colOff>9525</xdr:colOff>
      <xdr:row>96</xdr:row>
      <xdr:rowOff>119107</xdr:rowOff>
    </xdr:to>
    <xdr:sp macro="" textlink="">
      <xdr:nvSpPr>
        <xdr:cNvPr id="724" name="円/楕円 723"/>
        <xdr:cNvSpPr/>
      </xdr:nvSpPr>
      <xdr:spPr>
        <a:xfrm>
          <a:off x="13652500" y="1647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135634</xdr:rowOff>
    </xdr:from>
    <xdr:ext cx="534377" cy="259045"/>
    <xdr:sp macro="" textlink="">
      <xdr:nvSpPr>
        <xdr:cNvPr id="725" name="テキスト ボックス 724"/>
        <xdr:cNvSpPr txBox="1"/>
      </xdr:nvSpPr>
      <xdr:spPr>
        <a:xfrm>
          <a:off x="13436111" y="1625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64,369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14537</xdr:rowOff>
    </xdr:from>
    <xdr:to>
      <xdr:col>18</xdr:col>
      <xdr:colOff>492125</xdr:colOff>
      <xdr:row>96</xdr:row>
      <xdr:rowOff>116137</xdr:rowOff>
    </xdr:to>
    <xdr:sp macro="" textlink="">
      <xdr:nvSpPr>
        <xdr:cNvPr id="726" name="円/楕円 725"/>
        <xdr:cNvSpPr/>
      </xdr:nvSpPr>
      <xdr:spPr>
        <a:xfrm>
          <a:off x="12763500" y="1647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132664</xdr:rowOff>
    </xdr:from>
    <xdr:ext cx="534377" cy="259045"/>
    <xdr:sp macro="" textlink="">
      <xdr:nvSpPr>
        <xdr:cNvPr id="727" name="テキスト ボックス 726"/>
        <xdr:cNvSpPr txBox="1"/>
      </xdr:nvSpPr>
      <xdr:spPr>
        <a:xfrm>
          <a:off x="12547111" y="1624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64,759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1" name="テキスト ボックス 74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3" name="テキスト ボックス 74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5" name="テキスト ボックス 74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7" name="テキスト ボックス 74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99695</xdr:rowOff>
    </xdr:from>
    <xdr:to>
      <xdr:col>32</xdr:col>
      <xdr:colOff>186689</xdr:colOff>
      <xdr:row>39</xdr:row>
      <xdr:rowOff>44450</xdr:rowOff>
    </xdr:to>
    <xdr:cxnSp macro="">
      <xdr:nvCxnSpPr>
        <xdr:cNvPr id="751" name="直線コネクタ 750"/>
        <xdr:cNvCxnSpPr/>
      </xdr:nvCxnSpPr>
      <xdr:spPr>
        <a:xfrm flipV="1">
          <a:off x="22159595" y="5414645"/>
          <a:ext cx="1269"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64787</xdr:rowOff>
    </xdr:from>
    <xdr:ext cx="249299" cy="259045"/>
    <xdr:sp macro="" textlink="">
      <xdr:nvSpPr>
        <xdr:cNvPr id="752" name="諸支出金最小値テキスト"/>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46372</xdr:rowOff>
    </xdr:from>
    <xdr:ext cx="378565" cy="259045"/>
    <xdr:sp macro="" textlink="">
      <xdr:nvSpPr>
        <xdr:cNvPr id="754" name="諸支出金最大値テキスト"/>
        <xdr:cNvSpPr txBox="1"/>
      </xdr:nvSpPr>
      <xdr:spPr>
        <a:xfrm>
          <a:off x="22212300" y="5189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32</xdr:col>
      <xdr:colOff>98425</xdr:colOff>
      <xdr:row>31</xdr:row>
      <xdr:rowOff>99695</xdr:rowOff>
    </xdr:from>
    <xdr:to>
      <xdr:col>32</xdr:col>
      <xdr:colOff>276225</xdr:colOff>
      <xdr:row>31</xdr:row>
      <xdr:rowOff>99695</xdr:rowOff>
    </xdr:to>
    <xdr:cxnSp macro="">
      <xdr:nvCxnSpPr>
        <xdr:cNvPr id="755" name="直線コネクタ 754"/>
        <xdr:cNvCxnSpPr/>
      </xdr:nvCxnSpPr>
      <xdr:spPr>
        <a:xfrm>
          <a:off x="22072600" y="54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153687</xdr:rowOff>
    </xdr:from>
    <xdr:ext cx="313932" cy="259045"/>
    <xdr:sp macro="" textlink="">
      <xdr:nvSpPr>
        <xdr:cNvPr id="757" name="諸支出金平均値テキスト"/>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130810</xdr:rowOff>
    </xdr:from>
    <xdr:to>
      <xdr:col>32</xdr:col>
      <xdr:colOff>238125</xdr:colOff>
      <xdr:row>39</xdr:row>
      <xdr:rowOff>60960</xdr:rowOff>
    </xdr:to>
    <xdr:sp macro="" textlink="">
      <xdr:nvSpPr>
        <xdr:cNvPr id="758" name="フローチャート : 判断 757"/>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31750</xdr:rowOff>
    </xdr:from>
    <xdr:to>
      <xdr:col>31</xdr:col>
      <xdr:colOff>85725</xdr:colOff>
      <xdr:row>37</xdr:row>
      <xdr:rowOff>133350</xdr:rowOff>
    </xdr:to>
    <xdr:sp macro="" textlink="">
      <xdr:nvSpPr>
        <xdr:cNvPr id="760" name="フローチャート : 判断 759"/>
        <xdr:cNvSpPr/>
      </xdr:nvSpPr>
      <xdr:spPr>
        <a:xfrm>
          <a:off x="21272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149877</xdr:rowOff>
    </xdr:from>
    <xdr:ext cx="378565" cy="259045"/>
    <xdr:sp macro="" textlink="">
      <xdr:nvSpPr>
        <xdr:cNvPr id="761" name="テキスト ボックス 760"/>
        <xdr:cNvSpPr txBox="1"/>
      </xdr:nvSpPr>
      <xdr:spPr>
        <a:xfrm>
          <a:off x="21134017" y="6150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64135</xdr:rowOff>
    </xdr:from>
    <xdr:to>
      <xdr:col>29</xdr:col>
      <xdr:colOff>568325</xdr:colOff>
      <xdr:row>36</xdr:row>
      <xdr:rowOff>165735</xdr:rowOff>
    </xdr:to>
    <xdr:sp macro="" textlink="">
      <xdr:nvSpPr>
        <xdr:cNvPr id="763" name="フローチャート : 判断 762"/>
        <xdr:cNvSpPr/>
      </xdr:nvSpPr>
      <xdr:spPr>
        <a:xfrm>
          <a:off x="20383500" y="623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10812</xdr:rowOff>
    </xdr:from>
    <xdr:ext cx="378565" cy="259045"/>
    <xdr:sp macro="" textlink="">
      <xdr:nvSpPr>
        <xdr:cNvPr id="764" name="テキスト ボックス 763"/>
        <xdr:cNvSpPr txBox="1"/>
      </xdr:nvSpPr>
      <xdr:spPr>
        <a:xfrm>
          <a:off x="20245017" y="6011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130810</xdr:rowOff>
    </xdr:from>
    <xdr:to>
      <xdr:col>28</xdr:col>
      <xdr:colOff>365125</xdr:colOff>
      <xdr:row>37</xdr:row>
      <xdr:rowOff>60960</xdr:rowOff>
    </xdr:to>
    <xdr:sp macro="" textlink="">
      <xdr:nvSpPr>
        <xdr:cNvPr id="766" name="フローチャート : 判断 765"/>
        <xdr:cNvSpPr/>
      </xdr:nvSpPr>
      <xdr:spPr>
        <a:xfrm>
          <a:off x="194945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77487</xdr:rowOff>
    </xdr:from>
    <xdr:ext cx="378565" cy="259045"/>
    <xdr:sp macro="" textlink="">
      <xdr:nvSpPr>
        <xdr:cNvPr id="767" name="テキスト ボックス 766"/>
        <xdr:cNvSpPr txBox="1"/>
      </xdr:nvSpPr>
      <xdr:spPr>
        <a:xfrm>
          <a:off x="19356017" y="6078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153670</xdr:rowOff>
    </xdr:from>
    <xdr:to>
      <xdr:col>27</xdr:col>
      <xdr:colOff>161925</xdr:colOff>
      <xdr:row>36</xdr:row>
      <xdr:rowOff>83820</xdr:rowOff>
    </xdr:to>
    <xdr:sp macro="" textlink="">
      <xdr:nvSpPr>
        <xdr:cNvPr id="768" name="フローチャート : 判断 767"/>
        <xdr:cNvSpPr/>
      </xdr:nvSpPr>
      <xdr:spPr>
        <a:xfrm>
          <a:off x="18605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34</xdr:row>
      <xdr:rowOff>100347</xdr:rowOff>
    </xdr:from>
    <xdr:ext cx="378565" cy="259045"/>
    <xdr:sp macro="" textlink="">
      <xdr:nvSpPr>
        <xdr:cNvPr id="769" name="テキスト ボックス 768"/>
        <xdr:cNvSpPr txBox="1"/>
      </xdr:nvSpPr>
      <xdr:spPr>
        <a:xfrm>
          <a:off x="18467017" y="5929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5" name="円/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109237</xdr:rowOff>
    </xdr:from>
    <xdr:ext cx="249299" cy="259045"/>
    <xdr:sp macro="" textlink="">
      <xdr:nvSpPr>
        <xdr:cNvPr id="776" name="諸支出金該当値テキスト"/>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7" name="円/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8" name="テキスト ボックス 77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9" name="円/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0" name="テキスト ボックス 77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1" name="円/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2" name="テキスト ボックス 78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3" name="円/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4" name="テキスト ボックス 78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フローチャート :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9" name="フローチャート :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0" name="テキスト ボックス 80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2" name="フローチャート :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3" name="テキスト ボックス 81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5" name="フローチャート :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6" name="テキスト ボックス 81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フローチャート :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8" name="テキスト ボックス 81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4" name="円/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6" name="円/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7" name="テキスト ボックス 82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8" name="円/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9" name="テキスト ボックス 82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0" name="円/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1" name="テキスト ボックス 83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2" name="円/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3" name="テキスト ボックス 83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・民生費は、住民一人当たり</a:t>
          </a:r>
          <a:r>
            <a:rPr kumimoji="1" lang="en-US" altLang="ja-JP" sz="1100" baseline="0">
              <a:solidFill>
                <a:schemeClr val="dk1"/>
              </a:solidFill>
              <a:effectLst/>
              <a:latin typeface="+mn-lt"/>
              <a:ea typeface="+mn-ea"/>
              <a:cs typeface="+mn-cs"/>
            </a:rPr>
            <a:t>119,878</a:t>
          </a:r>
          <a:r>
            <a:rPr kumimoji="1" lang="ja-JP" altLang="ja-JP" sz="1100" baseline="0">
              <a:solidFill>
                <a:schemeClr val="dk1"/>
              </a:solidFill>
              <a:effectLst/>
              <a:latin typeface="+mn-lt"/>
              <a:ea typeface="+mn-ea"/>
              <a:cs typeface="+mn-cs"/>
            </a:rPr>
            <a:t>円となっている。決算額全体でみると、民生費のうち社会保障関係経費の増加等により、国民健康保険特別会計への繰出金が年々増嵩していることが要因となっている。</a:t>
          </a:r>
          <a:endParaRPr lang="ja-JP" altLang="ja-JP">
            <a:effectLst/>
          </a:endParaRPr>
        </a:p>
        <a:p>
          <a:r>
            <a:rPr kumimoji="1" lang="ja-JP" altLang="ja-JP" sz="1100" baseline="0">
              <a:solidFill>
                <a:schemeClr val="dk1"/>
              </a:solidFill>
              <a:effectLst/>
              <a:latin typeface="+mn-lt"/>
              <a:ea typeface="+mn-ea"/>
              <a:cs typeface="+mn-cs"/>
            </a:rPr>
            <a:t>・総務費が住民一人当たり</a:t>
          </a:r>
          <a:r>
            <a:rPr kumimoji="1" lang="en-US" altLang="ja-JP" sz="1100" baseline="0">
              <a:solidFill>
                <a:schemeClr val="dk1"/>
              </a:solidFill>
              <a:effectLst/>
              <a:latin typeface="+mn-lt"/>
              <a:ea typeface="+mn-ea"/>
              <a:cs typeface="+mn-cs"/>
            </a:rPr>
            <a:t>69,193</a:t>
          </a:r>
          <a:r>
            <a:rPr kumimoji="1" lang="ja-JP" altLang="ja-JP" sz="1100" baseline="0">
              <a:solidFill>
                <a:schemeClr val="dk1"/>
              </a:solidFill>
              <a:effectLst/>
              <a:latin typeface="+mn-lt"/>
              <a:ea typeface="+mn-ea"/>
              <a:cs typeface="+mn-cs"/>
            </a:rPr>
            <a:t>円となっており、平成</a:t>
          </a:r>
          <a:r>
            <a:rPr kumimoji="1" lang="en-US" altLang="ja-JP" sz="1100" baseline="0">
              <a:solidFill>
                <a:schemeClr val="dk1"/>
              </a:solidFill>
              <a:effectLst/>
              <a:latin typeface="+mn-lt"/>
              <a:ea typeface="+mn-ea"/>
              <a:cs typeface="+mn-cs"/>
            </a:rPr>
            <a:t>26</a:t>
          </a:r>
          <a:r>
            <a:rPr kumimoji="1" lang="ja-JP" altLang="ja-JP" sz="1100" baseline="0">
              <a:solidFill>
                <a:schemeClr val="dk1"/>
              </a:solidFill>
              <a:effectLst/>
              <a:latin typeface="+mn-lt"/>
              <a:ea typeface="+mn-ea"/>
              <a:cs typeface="+mn-cs"/>
            </a:rPr>
            <a:t>年度と比較すると</a:t>
          </a:r>
          <a:r>
            <a:rPr kumimoji="1" lang="en-US" altLang="ja-JP" sz="1100" baseline="0">
              <a:solidFill>
                <a:schemeClr val="dk1"/>
              </a:solidFill>
              <a:effectLst/>
              <a:latin typeface="+mn-lt"/>
              <a:ea typeface="+mn-ea"/>
              <a:cs typeface="+mn-cs"/>
            </a:rPr>
            <a:t>88,271</a:t>
          </a:r>
          <a:r>
            <a:rPr kumimoji="1" lang="ja-JP" altLang="ja-JP" sz="1100" baseline="0">
              <a:solidFill>
                <a:schemeClr val="dk1"/>
              </a:solidFill>
              <a:effectLst/>
              <a:latin typeface="+mn-lt"/>
              <a:ea typeface="+mn-ea"/>
              <a:cs typeface="+mn-cs"/>
            </a:rPr>
            <a:t>円下がっている。これは</a:t>
          </a:r>
          <a:r>
            <a:rPr kumimoji="1" lang="en-US" altLang="ja-JP" sz="1100" baseline="0">
              <a:solidFill>
                <a:schemeClr val="dk1"/>
              </a:solidFill>
              <a:effectLst/>
              <a:latin typeface="+mn-lt"/>
              <a:ea typeface="+mn-ea"/>
              <a:cs typeface="+mn-cs"/>
            </a:rPr>
            <a:t>26</a:t>
          </a:r>
          <a:r>
            <a:rPr kumimoji="1" lang="ja-JP" altLang="ja-JP" sz="1100" baseline="0">
              <a:solidFill>
                <a:schemeClr val="dk1"/>
              </a:solidFill>
              <a:effectLst/>
              <a:latin typeface="+mn-lt"/>
              <a:ea typeface="+mn-ea"/>
              <a:cs typeface="+mn-cs"/>
            </a:rPr>
            <a:t>年度に新庁舎建設事業が終了したことが要因と思われる。</a:t>
          </a:r>
          <a:endParaRPr lang="ja-JP" altLang="ja-JP">
            <a:effectLst/>
          </a:endParaRPr>
        </a:p>
        <a:p>
          <a:r>
            <a:rPr kumimoji="1" lang="ja-JP" altLang="ja-JP" sz="1100" baseline="0">
              <a:solidFill>
                <a:schemeClr val="dk1"/>
              </a:solidFill>
              <a:effectLst/>
              <a:latin typeface="+mn-lt"/>
              <a:ea typeface="+mn-ea"/>
              <a:cs typeface="+mn-cs"/>
            </a:rPr>
            <a:t>・公債費が住民一人当たり</a:t>
          </a:r>
          <a:r>
            <a:rPr kumimoji="1" lang="en-US" altLang="ja-JP" sz="1100" baseline="0">
              <a:solidFill>
                <a:schemeClr val="dk1"/>
              </a:solidFill>
              <a:effectLst/>
              <a:latin typeface="+mn-lt"/>
              <a:ea typeface="+mn-ea"/>
              <a:cs typeface="+mn-cs"/>
            </a:rPr>
            <a:t>62,512</a:t>
          </a:r>
          <a:r>
            <a:rPr kumimoji="1" lang="ja-JP" altLang="ja-JP" sz="1100" baseline="0">
              <a:solidFill>
                <a:schemeClr val="dk1"/>
              </a:solidFill>
              <a:effectLst/>
              <a:latin typeface="+mn-lt"/>
              <a:ea typeface="+mn-ea"/>
              <a:cs typeface="+mn-cs"/>
            </a:rPr>
            <a:t>円となっており、合併前に借り入れた起債が多いためであり、近年償還終了を迎えるものも多く、前年度決算と比較すると</a:t>
          </a:r>
          <a:r>
            <a:rPr kumimoji="1" lang="en-US" altLang="ja-JP" sz="1100" baseline="0">
              <a:solidFill>
                <a:schemeClr val="dk1"/>
              </a:solidFill>
              <a:effectLst/>
              <a:latin typeface="+mn-lt"/>
              <a:ea typeface="+mn-ea"/>
              <a:cs typeface="+mn-cs"/>
            </a:rPr>
            <a:t>2.3</a:t>
          </a:r>
          <a:r>
            <a:rPr kumimoji="1" lang="ja-JP" altLang="ja-JP" sz="1100" baseline="0">
              <a:solidFill>
                <a:schemeClr val="dk1"/>
              </a:solidFill>
              <a:effectLst/>
              <a:latin typeface="+mn-lt"/>
              <a:ea typeface="+mn-ea"/>
              <a:cs typeface="+mn-cs"/>
            </a:rPr>
            <a:t>％減となっている。依然として類似団体平均を上回っており</a:t>
          </a:r>
          <a:r>
            <a:rPr kumimoji="1" lang="ja-JP" altLang="en-US" sz="1100" baseline="0">
              <a:solidFill>
                <a:schemeClr val="dk1"/>
              </a:solidFill>
              <a:effectLst/>
              <a:latin typeface="+mn-lt"/>
              <a:ea typeface="+mn-ea"/>
              <a:cs typeface="+mn-cs"/>
            </a:rPr>
            <a:t>、今後も</a:t>
          </a:r>
          <a:r>
            <a:rPr kumimoji="1" lang="ja-JP" altLang="ja-JP" sz="1100" baseline="0">
              <a:solidFill>
                <a:schemeClr val="dk1"/>
              </a:solidFill>
              <a:effectLst/>
              <a:latin typeface="+mn-lt"/>
              <a:ea typeface="+mn-ea"/>
              <a:cs typeface="+mn-cs"/>
            </a:rPr>
            <a:t>合併特例事業</a:t>
          </a:r>
          <a:r>
            <a:rPr kumimoji="1" lang="ja-JP" altLang="en-US" sz="1100" baseline="0">
              <a:solidFill>
                <a:schemeClr val="dk1"/>
              </a:solidFill>
              <a:effectLst/>
              <a:latin typeface="+mn-lt"/>
              <a:ea typeface="+mn-ea"/>
              <a:cs typeface="+mn-cs"/>
            </a:rPr>
            <a:t>については起</a:t>
          </a:r>
          <a:r>
            <a:rPr kumimoji="1" lang="ja-JP" altLang="ja-JP" sz="1100" baseline="0">
              <a:solidFill>
                <a:schemeClr val="dk1"/>
              </a:solidFill>
              <a:effectLst/>
              <a:latin typeface="+mn-lt"/>
              <a:ea typeface="+mn-ea"/>
              <a:cs typeface="+mn-cs"/>
            </a:rPr>
            <a:t>債が増加</a:t>
          </a:r>
          <a:r>
            <a:rPr kumimoji="1" lang="ja-JP" altLang="en-US" sz="1100" baseline="0">
              <a:solidFill>
                <a:schemeClr val="dk1"/>
              </a:solidFill>
              <a:effectLst/>
              <a:latin typeface="+mn-lt"/>
              <a:ea typeface="+mn-ea"/>
              <a:cs typeface="+mn-cs"/>
            </a:rPr>
            <a:t>予定で</a:t>
          </a:r>
          <a:r>
            <a:rPr kumimoji="1" lang="ja-JP" altLang="ja-JP" sz="1100" baseline="0">
              <a:solidFill>
                <a:schemeClr val="dk1"/>
              </a:solidFill>
              <a:effectLst/>
              <a:latin typeface="+mn-lt"/>
              <a:ea typeface="+mn-ea"/>
              <a:cs typeface="+mn-cs"/>
            </a:rPr>
            <a:t>あり、比率は上昇する</a:t>
          </a:r>
          <a:r>
            <a:rPr kumimoji="1" lang="ja-JP" altLang="en-US" sz="1100" baseline="0">
              <a:solidFill>
                <a:schemeClr val="dk1"/>
              </a:solidFill>
              <a:effectLst/>
              <a:latin typeface="+mn-lt"/>
              <a:ea typeface="+mn-ea"/>
              <a:cs typeface="+mn-cs"/>
            </a:rPr>
            <a:t>と</a:t>
          </a:r>
          <a:r>
            <a:rPr kumimoji="1" lang="ja-JP" altLang="ja-JP" sz="1100" baseline="0">
              <a:solidFill>
                <a:schemeClr val="dk1"/>
              </a:solidFill>
              <a:effectLst/>
              <a:latin typeface="+mn-lt"/>
              <a:ea typeface="+mn-ea"/>
              <a:cs typeface="+mn-cs"/>
            </a:rPr>
            <a:t>考えられるため、</a:t>
          </a:r>
          <a:r>
            <a:rPr kumimoji="1" lang="ja-JP" altLang="en-US" sz="1100" baseline="0">
              <a:solidFill>
                <a:schemeClr val="dk1"/>
              </a:solidFill>
              <a:effectLst/>
              <a:latin typeface="+mn-lt"/>
              <a:ea typeface="+mn-ea"/>
              <a:cs typeface="+mn-cs"/>
            </a:rPr>
            <a:t>それ以外の</a:t>
          </a:r>
          <a:r>
            <a:rPr kumimoji="1" lang="ja-JP" altLang="ja-JP" sz="1100" baseline="0">
              <a:solidFill>
                <a:schemeClr val="dk1"/>
              </a:solidFill>
              <a:effectLst/>
              <a:latin typeface="+mn-lt"/>
              <a:ea typeface="+mn-ea"/>
              <a:cs typeface="+mn-cs"/>
            </a:rPr>
            <a:t>起債発行事業を精査し、公債費の減少に努める。</a:t>
          </a:r>
          <a:endParaRPr lang="ja-JP" altLang="ja-JP">
            <a:effectLst/>
          </a:endParaRPr>
        </a:p>
        <a:p>
          <a:r>
            <a:rPr kumimoji="1" lang="ja-JP" altLang="ja-JP" sz="1100" baseline="0">
              <a:solidFill>
                <a:schemeClr val="dk1"/>
              </a:solidFill>
              <a:effectLst/>
              <a:latin typeface="+mn-lt"/>
              <a:ea typeface="+mn-ea"/>
              <a:cs typeface="+mn-cs"/>
            </a:rPr>
            <a:t>・労働費は、住民一人当たり</a:t>
          </a:r>
          <a:r>
            <a:rPr kumimoji="1" lang="en-US" altLang="ja-JP" sz="1100" baseline="0">
              <a:solidFill>
                <a:schemeClr val="dk1"/>
              </a:solidFill>
              <a:effectLst/>
              <a:latin typeface="+mn-lt"/>
              <a:ea typeface="+mn-ea"/>
              <a:cs typeface="+mn-cs"/>
            </a:rPr>
            <a:t>2,546</a:t>
          </a:r>
          <a:r>
            <a:rPr kumimoji="1" lang="ja-JP" altLang="ja-JP" sz="1100" baseline="0">
              <a:solidFill>
                <a:schemeClr val="dk1"/>
              </a:solidFill>
              <a:effectLst/>
              <a:latin typeface="+mn-lt"/>
              <a:ea typeface="+mn-ea"/>
              <a:cs typeface="+mn-cs"/>
            </a:rPr>
            <a:t>円となっており、平成</a:t>
          </a:r>
          <a:r>
            <a:rPr kumimoji="1" lang="en-US" altLang="ja-JP" sz="1100" baseline="0">
              <a:solidFill>
                <a:schemeClr val="dk1"/>
              </a:solidFill>
              <a:effectLst/>
              <a:latin typeface="+mn-lt"/>
              <a:ea typeface="+mn-ea"/>
              <a:cs typeface="+mn-cs"/>
            </a:rPr>
            <a:t>26</a:t>
          </a:r>
          <a:r>
            <a:rPr kumimoji="1" lang="ja-JP" altLang="ja-JP" sz="1100" baseline="0">
              <a:solidFill>
                <a:schemeClr val="dk1"/>
              </a:solidFill>
              <a:effectLst/>
              <a:latin typeface="+mn-lt"/>
              <a:ea typeface="+mn-ea"/>
              <a:cs typeface="+mn-cs"/>
            </a:rPr>
            <a:t>年度と比較すると</a:t>
          </a:r>
          <a:r>
            <a:rPr kumimoji="1" lang="en-US" altLang="ja-JP" sz="1100" baseline="0">
              <a:solidFill>
                <a:schemeClr val="dk1"/>
              </a:solidFill>
              <a:effectLst/>
              <a:latin typeface="+mn-lt"/>
              <a:ea typeface="+mn-ea"/>
              <a:cs typeface="+mn-cs"/>
            </a:rPr>
            <a:t>723</a:t>
          </a:r>
          <a:r>
            <a:rPr kumimoji="1" lang="ja-JP" altLang="ja-JP" sz="1100" baseline="0">
              <a:solidFill>
                <a:schemeClr val="dk1"/>
              </a:solidFill>
              <a:effectLst/>
              <a:latin typeface="+mn-lt"/>
              <a:ea typeface="+mn-ea"/>
              <a:cs typeface="+mn-cs"/>
            </a:rPr>
            <a:t>円下がっているが、類似団体平均と比較すると</a:t>
          </a:r>
          <a:r>
            <a:rPr kumimoji="1" lang="en-US" altLang="ja-JP" sz="1100" baseline="0">
              <a:solidFill>
                <a:schemeClr val="dk1"/>
              </a:solidFill>
              <a:effectLst/>
              <a:latin typeface="+mn-lt"/>
              <a:ea typeface="+mn-ea"/>
              <a:cs typeface="+mn-cs"/>
            </a:rPr>
            <a:t>1,879</a:t>
          </a:r>
          <a:r>
            <a:rPr kumimoji="1" lang="ja-JP" altLang="ja-JP" sz="1100" baseline="0">
              <a:solidFill>
                <a:schemeClr val="dk1"/>
              </a:solidFill>
              <a:effectLst/>
              <a:latin typeface="+mn-lt"/>
              <a:ea typeface="+mn-ea"/>
              <a:cs typeface="+mn-cs"/>
            </a:rPr>
            <a:t>円上回って</a:t>
          </a:r>
          <a:r>
            <a:rPr kumimoji="1" lang="ja-JP" altLang="en-US" sz="1100" baseline="0">
              <a:solidFill>
                <a:schemeClr val="dk1"/>
              </a:solidFill>
              <a:effectLst/>
              <a:latin typeface="+mn-lt"/>
              <a:ea typeface="+mn-ea"/>
              <a:cs typeface="+mn-cs"/>
            </a:rPr>
            <a:t>いる。これは</a:t>
          </a:r>
          <a:r>
            <a:rPr kumimoji="1" lang="ja-JP" altLang="ja-JP" sz="1100" baseline="0">
              <a:solidFill>
                <a:schemeClr val="dk1"/>
              </a:solidFill>
              <a:effectLst/>
              <a:latin typeface="+mn-lt"/>
              <a:ea typeface="+mn-ea"/>
              <a:cs typeface="+mn-cs"/>
            </a:rPr>
            <a:t>緊急雇用創出事業に係る下水道事業特別会計への繰出金が増加したことが要因</a:t>
          </a:r>
          <a:r>
            <a:rPr kumimoji="1" lang="ja-JP" altLang="en-US" sz="1100" baseline="0">
              <a:solidFill>
                <a:schemeClr val="dk1"/>
              </a:solidFill>
              <a:effectLst/>
              <a:latin typeface="+mn-lt"/>
              <a:ea typeface="+mn-ea"/>
              <a:cs typeface="+mn-cs"/>
            </a:rPr>
            <a:t>である</a:t>
          </a:r>
          <a:r>
            <a:rPr kumimoji="1" lang="ja-JP" altLang="ja-JP" sz="1100" baseline="0">
              <a:solidFill>
                <a:schemeClr val="dk1"/>
              </a:solidFill>
              <a:effectLst/>
              <a:latin typeface="+mn-lt"/>
              <a:ea typeface="+mn-ea"/>
              <a:cs typeface="+mn-cs"/>
            </a:rPr>
            <a:t>。</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茨城県城里町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ea"/>
              <a:ea typeface="+mn-ea"/>
              <a:cs typeface="+mn-cs"/>
            </a:rPr>
            <a:t>　財政調整基金については、中期的な見通しのもとに、決算剰余金を中心に積み立てるとともに、最低水準の取り崩しに努めている。実質収支額については、町村合併後、継続的に黒字を確保しており、</a:t>
          </a:r>
          <a:r>
            <a:rPr lang="en-US" altLang="ja-JP" sz="1100">
              <a:solidFill>
                <a:schemeClr val="dk1"/>
              </a:solidFill>
              <a:effectLst/>
              <a:latin typeface="+mn-ea"/>
              <a:ea typeface="+mn-ea"/>
              <a:cs typeface="+mn-cs"/>
            </a:rPr>
            <a:t>70</a:t>
          </a:r>
          <a:r>
            <a:rPr lang="ja-JP" altLang="ja-JP" sz="1100">
              <a:solidFill>
                <a:schemeClr val="dk1"/>
              </a:solidFill>
              <a:effectLst/>
              <a:latin typeface="+mn-ea"/>
              <a:ea typeface="+mn-ea"/>
              <a:cs typeface="+mn-cs"/>
            </a:rPr>
            <a:t>億前後の標準財政規模に対する比率は</a:t>
          </a:r>
          <a:r>
            <a:rPr lang="en-US" altLang="ja-JP" sz="1100">
              <a:solidFill>
                <a:schemeClr val="dk1"/>
              </a:solidFill>
              <a:effectLst/>
              <a:latin typeface="+mn-ea"/>
              <a:ea typeface="+mn-ea"/>
              <a:cs typeface="+mn-cs"/>
            </a:rPr>
            <a:t>0.2</a:t>
          </a:r>
          <a:r>
            <a:rPr lang="ja-JP" altLang="ja-JP" sz="1100">
              <a:solidFill>
                <a:schemeClr val="dk1"/>
              </a:solidFill>
              <a:effectLst/>
              <a:latin typeface="+mn-ea"/>
              <a:ea typeface="+mn-ea"/>
              <a:cs typeface="+mn-cs"/>
            </a:rPr>
            <a:t>～</a:t>
          </a:r>
          <a:r>
            <a:rPr lang="en-US" altLang="ja-JP" sz="1100">
              <a:solidFill>
                <a:schemeClr val="dk1"/>
              </a:solidFill>
              <a:effectLst/>
              <a:latin typeface="+mn-ea"/>
              <a:ea typeface="+mn-ea"/>
              <a:cs typeface="+mn-cs"/>
            </a:rPr>
            <a:t>6.0</a:t>
          </a:r>
          <a:r>
            <a:rPr lang="ja-JP" altLang="en-US" sz="1100">
              <a:solidFill>
                <a:schemeClr val="dk1"/>
              </a:solidFill>
              <a:effectLst/>
              <a:latin typeface="+mn-ea"/>
              <a:ea typeface="+mn-ea"/>
              <a:cs typeface="+mn-cs"/>
            </a:rPr>
            <a:t>％</a:t>
          </a:r>
          <a:r>
            <a:rPr lang="ja-JP" altLang="ja-JP" sz="1100">
              <a:solidFill>
                <a:schemeClr val="dk1"/>
              </a:solidFill>
              <a:effectLst/>
              <a:latin typeface="+mn-ea"/>
              <a:ea typeface="+mn-ea"/>
              <a:cs typeface="+mn-cs"/>
            </a:rPr>
            <a:t>の間で推移している。</a:t>
          </a:r>
          <a:endParaRPr lang="ja-JP" altLang="ja-JP" sz="1400">
            <a:effectLst/>
            <a:latin typeface="+mn-ea"/>
            <a:ea typeface="+mn-ea"/>
          </a:endParaRPr>
        </a:p>
        <a:p>
          <a:pPr eaLnBrk="1" fontAlgn="auto" latinLnBrk="0" hangingPunct="1"/>
          <a:r>
            <a:rPr lang="ja-JP" altLang="ja-JP" sz="1100">
              <a:solidFill>
                <a:schemeClr val="dk1"/>
              </a:solidFill>
              <a:effectLst/>
              <a:latin typeface="+mn-ea"/>
              <a:ea typeface="+mn-ea"/>
              <a:cs typeface="+mn-cs"/>
            </a:rPr>
            <a:t>　今後も、事務事業の見直しを行い、健全な行財政運営に努め</a:t>
          </a:r>
          <a:r>
            <a:rPr lang="ja-JP" altLang="en-US" sz="1100">
              <a:solidFill>
                <a:schemeClr val="dk1"/>
              </a:solidFill>
              <a:effectLst/>
              <a:latin typeface="+mn-ea"/>
              <a:ea typeface="+mn-ea"/>
              <a:cs typeface="+mn-cs"/>
            </a:rPr>
            <a:t>る</a:t>
          </a:r>
          <a:r>
            <a:rPr lang="ja-JP" altLang="ja-JP" sz="1100">
              <a:solidFill>
                <a:schemeClr val="dk1"/>
              </a:solidFill>
              <a:effectLst/>
              <a:latin typeface="+mn-ea"/>
              <a:ea typeface="+mn-ea"/>
              <a:cs typeface="+mn-cs"/>
            </a:rPr>
            <a:t>。</a:t>
          </a:r>
          <a:endParaRPr lang="ja-JP" altLang="ja-JP" sz="14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茨城県城里町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連結実質赤字比率はすべての会計において黒字である。</a:t>
          </a:r>
          <a:endParaRPr lang="ja-JP" altLang="ja-JP" sz="1400">
            <a:effectLst/>
            <a:latin typeface="+mn-ea"/>
            <a:ea typeface="+mn-ea"/>
          </a:endParaRPr>
        </a:p>
        <a:p>
          <a:r>
            <a:rPr kumimoji="1" lang="ja-JP" altLang="ja-JP" sz="1100">
              <a:solidFill>
                <a:schemeClr val="dk1"/>
              </a:solidFill>
              <a:effectLst/>
              <a:latin typeface="+mn-ea"/>
              <a:ea typeface="+mn-ea"/>
              <a:cs typeface="+mn-cs"/>
            </a:rPr>
            <a:t>　しかし、一般会計以外の会計はすべて一般会計からの繰入れを行っており、独立採算が望ましいとされる上水道事業会計、公共下水道事業会計においては、料金徴収による運営が難しく、繰出金に頼らざるをえない状況である。</a:t>
          </a:r>
          <a:endParaRPr lang="ja-JP" altLang="ja-JP" sz="1400">
            <a:effectLst/>
            <a:latin typeface="+mn-ea"/>
            <a:ea typeface="+mn-ea"/>
          </a:endParaRPr>
        </a:p>
        <a:p>
          <a:r>
            <a:rPr kumimoji="1" lang="ja-JP" altLang="ja-JP" sz="1100">
              <a:solidFill>
                <a:schemeClr val="dk1"/>
              </a:solidFill>
              <a:effectLst/>
              <a:latin typeface="+mn-ea"/>
              <a:ea typeface="+mn-ea"/>
              <a:cs typeface="+mn-cs"/>
            </a:rPr>
            <a:t>　また、国民健康保険特別会計（事業勘定）においても、景気低迷の影響による保険税収入の減と、医療費増高のギャップが生じており、赤字解消のための一般会計からの繰出金が慢性化しており、財政運営の健全化が必要とされ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一方、それら特別会計を支えている一般会計も、人口減少による町税収入の減少、平成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年度から普通交付税の合併算定替の縮減が段階的に始まっており、今後さらに一般財源の確保が難しくなり、財政調整基金等の運用に頼る財政運営が求められるため、各会計でそれぞれ財政運営の健全化</a:t>
          </a:r>
          <a:r>
            <a:rPr kumimoji="1" lang="ja-JP" altLang="en-US" sz="1100">
              <a:solidFill>
                <a:schemeClr val="dk1"/>
              </a:solidFill>
              <a:effectLst/>
              <a:latin typeface="+mn-ea"/>
              <a:ea typeface="+mn-ea"/>
              <a:cs typeface="+mn-cs"/>
            </a:rPr>
            <a:t>に努める</a:t>
          </a:r>
          <a:r>
            <a:rPr kumimoji="1" lang="ja-JP" altLang="ja-JP" sz="1100">
              <a:solidFill>
                <a:schemeClr val="dk1"/>
              </a:solidFill>
              <a:effectLst/>
              <a:latin typeface="+mn-ea"/>
              <a:ea typeface="+mn-ea"/>
              <a:cs typeface="+mn-cs"/>
            </a:rPr>
            <a:t>。</a:t>
          </a:r>
          <a:endParaRPr lang="ja-JP" altLang="ja-JP" sz="14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10293751</v>
      </c>
      <c r="BO4" s="409"/>
      <c r="BP4" s="409"/>
      <c r="BQ4" s="409"/>
      <c r="BR4" s="409"/>
      <c r="BS4" s="409"/>
      <c r="BT4" s="409"/>
      <c r="BU4" s="410"/>
      <c r="BV4" s="408">
        <v>11055604</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5.7</v>
      </c>
      <c r="CU4" s="586"/>
      <c r="CV4" s="586"/>
      <c r="CW4" s="586"/>
      <c r="CX4" s="586"/>
      <c r="CY4" s="586"/>
      <c r="CZ4" s="586"/>
      <c r="DA4" s="587"/>
      <c r="DB4" s="585">
        <v>0.2</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9501564</v>
      </c>
      <c r="BO5" s="414"/>
      <c r="BP5" s="414"/>
      <c r="BQ5" s="414"/>
      <c r="BR5" s="414"/>
      <c r="BS5" s="414"/>
      <c r="BT5" s="414"/>
      <c r="BU5" s="415"/>
      <c r="BV5" s="413">
        <v>10709425</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85.9</v>
      </c>
      <c r="CU5" s="384"/>
      <c r="CV5" s="384"/>
      <c r="CW5" s="384"/>
      <c r="CX5" s="384"/>
      <c r="CY5" s="384"/>
      <c r="CZ5" s="384"/>
      <c r="DA5" s="385"/>
      <c r="DB5" s="383">
        <v>85.4</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792187</v>
      </c>
      <c r="BO6" s="414"/>
      <c r="BP6" s="414"/>
      <c r="BQ6" s="414"/>
      <c r="BR6" s="414"/>
      <c r="BS6" s="414"/>
      <c r="BT6" s="414"/>
      <c r="BU6" s="415"/>
      <c r="BV6" s="413">
        <v>346179</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91</v>
      </c>
      <c r="CU6" s="560"/>
      <c r="CV6" s="560"/>
      <c r="CW6" s="560"/>
      <c r="CX6" s="560"/>
      <c r="CY6" s="560"/>
      <c r="CZ6" s="560"/>
      <c r="DA6" s="561"/>
      <c r="DB6" s="559">
        <v>91</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401377</v>
      </c>
      <c r="BO7" s="414"/>
      <c r="BP7" s="414"/>
      <c r="BQ7" s="414"/>
      <c r="BR7" s="414"/>
      <c r="BS7" s="414"/>
      <c r="BT7" s="414"/>
      <c r="BU7" s="415"/>
      <c r="BV7" s="413">
        <v>331097</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6854465</v>
      </c>
      <c r="CU7" s="414"/>
      <c r="CV7" s="414"/>
      <c r="CW7" s="414"/>
      <c r="CX7" s="414"/>
      <c r="CY7" s="414"/>
      <c r="CZ7" s="414"/>
      <c r="DA7" s="415"/>
      <c r="DB7" s="413">
        <v>6890394</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390810</v>
      </c>
      <c r="BO8" s="414"/>
      <c r="BP8" s="414"/>
      <c r="BQ8" s="414"/>
      <c r="BR8" s="414"/>
      <c r="BS8" s="414"/>
      <c r="BT8" s="414"/>
      <c r="BU8" s="415"/>
      <c r="BV8" s="413">
        <v>15082</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0.38</v>
      </c>
      <c r="CU8" s="523"/>
      <c r="CV8" s="523"/>
      <c r="CW8" s="523"/>
      <c r="CX8" s="523"/>
      <c r="CY8" s="523"/>
      <c r="CZ8" s="523"/>
      <c r="DA8" s="524"/>
      <c r="DB8" s="522">
        <v>0.38</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19800</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375728</v>
      </c>
      <c r="BO9" s="414"/>
      <c r="BP9" s="414"/>
      <c r="BQ9" s="414"/>
      <c r="BR9" s="414"/>
      <c r="BS9" s="414"/>
      <c r="BT9" s="414"/>
      <c r="BU9" s="415"/>
      <c r="BV9" s="413">
        <v>-49367</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15.7</v>
      </c>
      <c r="CU9" s="384"/>
      <c r="CV9" s="384"/>
      <c r="CW9" s="384"/>
      <c r="CX9" s="384"/>
      <c r="CY9" s="384"/>
      <c r="CZ9" s="384"/>
      <c r="DA9" s="385"/>
      <c r="DB9" s="383">
        <v>15.9</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21491</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1924</v>
      </c>
      <c r="BO10" s="414"/>
      <c r="BP10" s="414"/>
      <c r="BQ10" s="414"/>
      <c r="BR10" s="414"/>
      <c r="BS10" s="414"/>
      <c r="BT10" s="414"/>
      <c r="BU10" s="415"/>
      <c r="BV10" s="413">
        <v>2738</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101</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20722</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177596</v>
      </c>
      <c r="BO12" s="414"/>
      <c r="BP12" s="414"/>
      <c r="BQ12" s="414"/>
      <c r="BR12" s="414"/>
      <c r="BS12" s="414"/>
      <c r="BT12" s="414"/>
      <c r="BU12" s="415"/>
      <c r="BV12" s="413">
        <v>200100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20633</v>
      </c>
      <c r="S13" s="515"/>
      <c r="T13" s="515"/>
      <c r="U13" s="515"/>
      <c r="V13" s="516"/>
      <c r="W13" s="502" t="s">
        <v>120</v>
      </c>
      <c r="X13" s="426"/>
      <c r="Y13" s="426"/>
      <c r="Z13" s="426"/>
      <c r="AA13" s="426"/>
      <c r="AB13" s="427"/>
      <c r="AC13" s="389">
        <v>1152</v>
      </c>
      <c r="AD13" s="390"/>
      <c r="AE13" s="390"/>
      <c r="AF13" s="390"/>
      <c r="AG13" s="391"/>
      <c r="AH13" s="389">
        <v>1841</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200056</v>
      </c>
      <c r="BO13" s="414"/>
      <c r="BP13" s="414"/>
      <c r="BQ13" s="414"/>
      <c r="BR13" s="414"/>
      <c r="BS13" s="414"/>
      <c r="BT13" s="414"/>
      <c r="BU13" s="415"/>
      <c r="BV13" s="413">
        <v>-246729</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12.4</v>
      </c>
      <c r="CU13" s="384"/>
      <c r="CV13" s="384"/>
      <c r="CW13" s="384"/>
      <c r="CX13" s="384"/>
      <c r="CY13" s="384"/>
      <c r="CZ13" s="384"/>
      <c r="DA13" s="385"/>
      <c r="DB13" s="383">
        <v>12.8</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21060</v>
      </c>
      <c r="S14" s="515"/>
      <c r="T14" s="515"/>
      <c r="U14" s="515"/>
      <c r="V14" s="516"/>
      <c r="W14" s="517"/>
      <c r="X14" s="429"/>
      <c r="Y14" s="429"/>
      <c r="Z14" s="429"/>
      <c r="AA14" s="429"/>
      <c r="AB14" s="430"/>
      <c r="AC14" s="507">
        <v>11.2</v>
      </c>
      <c r="AD14" s="508"/>
      <c r="AE14" s="508"/>
      <c r="AF14" s="508"/>
      <c r="AG14" s="509"/>
      <c r="AH14" s="507">
        <v>15.4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75.2</v>
      </c>
      <c r="CU14" s="486"/>
      <c r="CV14" s="486"/>
      <c r="CW14" s="486"/>
      <c r="CX14" s="486"/>
      <c r="CY14" s="486"/>
      <c r="CZ14" s="486"/>
      <c r="DA14" s="487"/>
      <c r="DB14" s="518">
        <v>73.099999999999994</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20971</v>
      </c>
      <c r="S15" s="515"/>
      <c r="T15" s="515"/>
      <c r="U15" s="515"/>
      <c r="V15" s="516"/>
      <c r="W15" s="502" t="s">
        <v>127</v>
      </c>
      <c r="X15" s="426"/>
      <c r="Y15" s="426"/>
      <c r="Z15" s="426"/>
      <c r="AA15" s="426"/>
      <c r="AB15" s="427"/>
      <c r="AC15" s="389">
        <v>2701</v>
      </c>
      <c r="AD15" s="390"/>
      <c r="AE15" s="390"/>
      <c r="AF15" s="390"/>
      <c r="AG15" s="391"/>
      <c r="AH15" s="389">
        <v>3163</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1971452</v>
      </c>
      <c r="BO15" s="409"/>
      <c r="BP15" s="409"/>
      <c r="BQ15" s="409"/>
      <c r="BR15" s="409"/>
      <c r="BS15" s="409"/>
      <c r="BT15" s="409"/>
      <c r="BU15" s="410"/>
      <c r="BV15" s="408">
        <v>1915513</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26.2</v>
      </c>
      <c r="AD16" s="508"/>
      <c r="AE16" s="508"/>
      <c r="AF16" s="508"/>
      <c r="AG16" s="509"/>
      <c r="AH16" s="507">
        <v>26.5</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5339343</v>
      </c>
      <c r="BO16" s="414"/>
      <c r="BP16" s="414"/>
      <c r="BQ16" s="414"/>
      <c r="BR16" s="414"/>
      <c r="BS16" s="414"/>
      <c r="BT16" s="414"/>
      <c r="BU16" s="415"/>
      <c r="BV16" s="413">
        <v>5082415</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6445</v>
      </c>
      <c r="AD17" s="390"/>
      <c r="AE17" s="390"/>
      <c r="AF17" s="390"/>
      <c r="AG17" s="391"/>
      <c r="AH17" s="389">
        <v>6872</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2454934</v>
      </c>
      <c r="BO17" s="414"/>
      <c r="BP17" s="414"/>
      <c r="BQ17" s="414"/>
      <c r="BR17" s="414"/>
      <c r="BS17" s="414"/>
      <c r="BT17" s="414"/>
      <c r="BU17" s="415"/>
      <c r="BV17" s="413">
        <v>2424538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161.80000000000001</v>
      </c>
      <c r="M18" s="478"/>
      <c r="N18" s="478"/>
      <c r="O18" s="478"/>
      <c r="P18" s="478"/>
      <c r="Q18" s="478"/>
      <c r="R18" s="479"/>
      <c r="S18" s="479"/>
      <c r="T18" s="479"/>
      <c r="U18" s="479"/>
      <c r="V18" s="480"/>
      <c r="W18" s="494"/>
      <c r="X18" s="495"/>
      <c r="Y18" s="495"/>
      <c r="Z18" s="495"/>
      <c r="AA18" s="495"/>
      <c r="AB18" s="503"/>
      <c r="AC18" s="377">
        <v>62.6</v>
      </c>
      <c r="AD18" s="378"/>
      <c r="AE18" s="378"/>
      <c r="AF18" s="378"/>
      <c r="AG18" s="481"/>
      <c r="AH18" s="377">
        <v>57.5</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5980935</v>
      </c>
      <c r="BO18" s="414"/>
      <c r="BP18" s="414"/>
      <c r="BQ18" s="414"/>
      <c r="BR18" s="414"/>
      <c r="BS18" s="414"/>
      <c r="BT18" s="414"/>
      <c r="BU18" s="415"/>
      <c r="BV18" s="413">
        <v>5906831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122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7818481</v>
      </c>
      <c r="BO19" s="414"/>
      <c r="BP19" s="414"/>
      <c r="BQ19" s="414"/>
      <c r="BR19" s="414"/>
      <c r="BS19" s="414"/>
      <c r="BT19" s="414"/>
      <c r="BU19" s="415"/>
      <c r="BV19" s="413">
        <v>8055606</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7066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10491890</v>
      </c>
      <c r="BO23" s="414"/>
      <c r="BP23" s="414"/>
      <c r="BQ23" s="414"/>
      <c r="BR23" s="414"/>
      <c r="BS23" s="414"/>
      <c r="BT23" s="414"/>
      <c r="BU23" s="415"/>
      <c r="BV23" s="413">
        <v>11008620</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7790</v>
      </c>
      <c r="R24" s="390"/>
      <c r="S24" s="390"/>
      <c r="T24" s="390"/>
      <c r="U24" s="390"/>
      <c r="V24" s="391"/>
      <c r="W24" s="455"/>
      <c r="X24" s="446"/>
      <c r="Y24" s="447"/>
      <c r="Z24" s="386" t="s">
        <v>150</v>
      </c>
      <c r="AA24" s="387"/>
      <c r="AB24" s="387"/>
      <c r="AC24" s="387"/>
      <c r="AD24" s="387"/>
      <c r="AE24" s="387"/>
      <c r="AF24" s="387"/>
      <c r="AG24" s="388"/>
      <c r="AH24" s="389">
        <v>158</v>
      </c>
      <c r="AI24" s="390"/>
      <c r="AJ24" s="390"/>
      <c r="AK24" s="390"/>
      <c r="AL24" s="391"/>
      <c r="AM24" s="389">
        <v>474158</v>
      </c>
      <c r="AN24" s="390"/>
      <c r="AO24" s="390"/>
      <c r="AP24" s="390"/>
      <c r="AQ24" s="390"/>
      <c r="AR24" s="391"/>
      <c r="AS24" s="389">
        <v>3001</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6919439</v>
      </c>
      <c r="BO24" s="414"/>
      <c r="BP24" s="414"/>
      <c r="BQ24" s="414"/>
      <c r="BR24" s="414"/>
      <c r="BS24" s="414"/>
      <c r="BT24" s="414"/>
      <c r="BU24" s="415"/>
      <c r="BV24" s="413">
        <v>6983324</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6130</v>
      </c>
      <c r="R25" s="390"/>
      <c r="S25" s="390"/>
      <c r="T25" s="390"/>
      <c r="U25" s="390"/>
      <c r="V25" s="391"/>
      <c r="W25" s="455"/>
      <c r="X25" s="446"/>
      <c r="Y25" s="447"/>
      <c r="Z25" s="386" t="s">
        <v>153</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619019</v>
      </c>
      <c r="BO25" s="409"/>
      <c r="BP25" s="409"/>
      <c r="BQ25" s="409"/>
      <c r="BR25" s="409"/>
      <c r="BS25" s="409"/>
      <c r="BT25" s="409"/>
      <c r="BU25" s="410"/>
      <c r="BV25" s="408">
        <v>645204</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5410</v>
      </c>
      <c r="R26" s="390"/>
      <c r="S26" s="390"/>
      <c r="T26" s="390"/>
      <c r="U26" s="390"/>
      <c r="V26" s="391"/>
      <c r="W26" s="455"/>
      <c r="X26" s="446"/>
      <c r="Y26" s="447"/>
      <c r="Z26" s="386" t="s">
        <v>156</v>
      </c>
      <c r="AA26" s="468"/>
      <c r="AB26" s="468"/>
      <c r="AC26" s="468"/>
      <c r="AD26" s="468"/>
      <c r="AE26" s="468"/>
      <c r="AF26" s="468"/>
      <c r="AG26" s="469"/>
      <c r="AH26" s="389">
        <v>4</v>
      </c>
      <c r="AI26" s="390"/>
      <c r="AJ26" s="390"/>
      <c r="AK26" s="390"/>
      <c r="AL26" s="391"/>
      <c r="AM26" s="389">
        <v>11896</v>
      </c>
      <c r="AN26" s="390"/>
      <c r="AO26" s="390"/>
      <c r="AP26" s="390"/>
      <c r="AQ26" s="390"/>
      <c r="AR26" s="391"/>
      <c r="AS26" s="389">
        <v>2974</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3350</v>
      </c>
      <c r="R27" s="390"/>
      <c r="S27" s="390"/>
      <c r="T27" s="390"/>
      <c r="U27" s="390"/>
      <c r="V27" s="391"/>
      <c r="W27" s="455"/>
      <c r="X27" s="446"/>
      <c r="Y27" s="447"/>
      <c r="Z27" s="386" t="s">
        <v>159</v>
      </c>
      <c r="AA27" s="387"/>
      <c r="AB27" s="387"/>
      <c r="AC27" s="387"/>
      <c r="AD27" s="387"/>
      <c r="AE27" s="387"/>
      <c r="AF27" s="387"/>
      <c r="AG27" s="388"/>
      <c r="AH27" s="389">
        <v>4</v>
      </c>
      <c r="AI27" s="390"/>
      <c r="AJ27" s="390"/>
      <c r="AK27" s="390"/>
      <c r="AL27" s="391"/>
      <c r="AM27" s="389">
        <v>14844</v>
      </c>
      <c r="AN27" s="390"/>
      <c r="AO27" s="390"/>
      <c r="AP27" s="390"/>
      <c r="AQ27" s="390"/>
      <c r="AR27" s="391"/>
      <c r="AS27" s="389">
        <v>3711</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319457</v>
      </c>
      <c r="BO27" s="417"/>
      <c r="BP27" s="417"/>
      <c r="BQ27" s="417"/>
      <c r="BR27" s="417"/>
      <c r="BS27" s="417"/>
      <c r="BT27" s="417"/>
      <c r="BU27" s="418"/>
      <c r="BV27" s="416">
        <v>319410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2930</v>
      </c>
      <c r="R28" s="390"/>
      <c r="S28" s="390"/>
      <c r="T28" s="390"/>
      <c r="U28" s="390"/>
      <c r="V28" s="391"/>
      <c r="W28" s="455"/>
      <c r="X28" s="446"/>
      <c r="Y28" s="447"/>
      <c r="Z28" s="386" t="s">
        <v>162</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3388319</v>
      </c>
      <c r="BO28" s="409"/>
      <c r="BP28" s="409"/>
      <c r="BQ28" s="409"/>
      <c r="BR28" s="409"/>
      <c r="BS28" s="409"/>
      <c r="BT28" s="409"/>
      <c r="BU28" s="410"/>
      <c r="BV28" s="408">
        <v>3563991</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14</v>
      </c>
      <c r="M29" s="390"/>
      <c r="N29" s="390"/>
      <c r="O29" s="390"/>
      <c r="P29" s="391"/>
      <c r="Q29" s="389">
        <v>2680</v>
      </c>
      <c r="R29" s="390"/>
      <c r="S29" s="390"/>
      <c r="T29" s="390"/>
      <c r="U29" s="390"/>
      <c r="V29" s="391"/>
      <c r="W29" s="456"/>
      <c r="X29" s="457"/>
      <c r="Y29" s="458"/>
      <c r="Z29" s="386" t="s">
        <v>166</v>
      </c>
      <c r="AA29" s="387"/>
      <c r="AB29" s="387"/>
      <c r="AC29" s="387"/>
      <c r="AD29" s="387"/>
      <c r="AE29" s="387"/>
      <c r="AF29" s="387"/>
      <c r="AG29" s="388"/>
      <c r="AH29" s="389">
        <v>162</v>
      </c>
      <c r="AI29" s="390"/>
      <c r="AJ29" s="390"/>
      <c r="AK29" s="390"/>
      <c r="AL29" s="391"/>
      <c r="AM29" s="389">
        <v>489002</v>
      </c>
      <c r="AN29" s="390"/>
      <c r="AO29" s="390"/>
      <c r="AP29" s="390"/>
      <c r="AQ29" s="390"/>
      <c r="AR29" s="391"/>
      <c r="AS29" s="389">
        <v>3019</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102866</v>
      </c>
      <c r="BO29" s="414"/>
      <c r="BP29" s="414"/>
      <c r="BQ29" s="414"/>
      <c r="BR29" s="414"/>
      <c r="BS29" s="414"/>
      <c r="BT29" s="414"/>
      <c r="BU29" s="415"/>
      <c r="BV29" s="413">
        <v>114970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97.3</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1326545</v>
      </c>
      <c r="BO30" s="417"/>
      <c r="BP30" s="417"/>
      <c r="BQ30" s="417"/>
      <c r="BR30" s="417"/>
      <c r="BS30" s="417"/>
      <c r="BT30" s="417"/>
      <c r="BU30" s="418"/>
      <c r="BV30" s="416">
        <v>1282843</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国民健康保険特別会計（事業勘定）</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IF('各会計、関係団体の財政状況及び健全化判断比率'!B33="","",'各会計、関係団体の財政状況及び健全化判断比率'!B33)</f>
        <v>上水道事業会計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IF('各会計、関係団体の財政状況及び健全化判断比率'!B34="","",'各会計、関係団体の財政状況及び健全化判断比率'!B34)</f>
        <v>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茨城県市町村総合事務組合（一般会計）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17</v>
      </c>
      <c r="CP34" s="373"/>
      <c r="CQ34" s="372" t="str">
        <f>IF('各会計、関係団体の財政状況及び健全化判断比率'!BS7="","",'各会計、関係団体の財政状況及び健全化判断比率'!BS7)</f>
        <v>城里町開発公社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国民健康保険特別会計（施設勘定）</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9</v>
      </c>
      <c r="BF35" s="373"/>
      <c r="BG35" s="372" t="str">
        <f>IF('各会計、関係団体の財政状況及び健全化判断比率'!B35="","",'各会計、関係団体の財政状況及び健全化判断比率'!B35)</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茨城県市町村総合事務組合（県民交通災害共済事業特別会計）</v>
      </c>
      <c r="BZ35" s="372"/>
      <c r="CA35" s="372"/>
      <c r="CB35" s="372"/>
      <c r="CC35" s="372"/>
      <c r="CD35" s="372"/>
      <c r="CE35" s="372"/>
      <c r="CF35" s="372"/>
      <c r="CG35" s="372"/>
      <c r="CH35" s="372"/>
      <c r="CI35" s="372"/>
      <c r="CJ35" s="372"/>
      <c r="CK35" s="372"/>
      <c r="CL35" s="372"/>
      <c r="CM35" s="372"/>
      <c r="CN35" s="165"/>
      <c r="CO35" s="373">
        <f t="shared" ref="CO35:CO43" si="3">IF(CQ35="","",CO34+1)</f>
        <v>18</v>
      </c>
      <c r="CP35" s="373"/>
      <c r="CQ35" s="372" t="str">
        <f>IF('各会計、関係団体の財政状況及び健全化判断比率'!BS8="","",'各会計、関係団体の財政状況及び健全化判断比率'!BS8)</f>
        <v>桂ふるさと振興センター</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介護保険特別会計（保険事業勘定）</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茨城租税債権管理機構（一般会計）</v>
      </c>
      <c r="BZ36" s="372"/>
      <c r="CA36" s="372"/>
      <c r="CB36" s="372"/>
      <c r="CC36" s="372"/>
      <c r="CD36" s="372"/>
      <c r="CE36" s="372"/>
      <c r="CF36" s="372"/>
      <c r="CG36" s="372"/>
      <c r="CH36" s="372"/>
      <c r="CI36" s="372"/>
      <c r="CJ36" s="372"/>
      <c r="CK36" s="372"/>
      <c r="CL36" s="372"/>
      <c r="CM36" s="372"/>
      <c r="CN36" s="165"/>
      <c r="CO36" s="373">
        <f t="shared" si="3"/>
        <v>19</v>
      </c>
      <c r="CP36" s="373"/>
      <c r="CQ36" s="372" t="str">
        <f>IF('各会計、関係団体の財政状況及び健全化判断比率'!BS9="","",'各会計、関係団体の財政状況及び健全化判断比率'!BS9)</f>
        <v>物産センター山桜</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介護保険特別会計（介護サービス事業勘定）</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茨城県後期高齢者医療広域連合（一般会計）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6</v>
      </c>
      <c r="V38" s="373"/>
      <c r="W38" s="372" t="str">
        <f>IF('各会計、関係団体の財政状況及び健全化判断比率'!B32="","",'各会計、関係団体の財政状況及び健全化判断比率'!B32)</f>
        <v>後期高齢者医療特別会計</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茨城県後期高齢者医療広域連合（後期高齢医療特別会計）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笠間地方広域事務組合（一般会計）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16</v>
      </c>
      <c r="BX40" s="373"/>
      <c r="BY40" s="372" t="str">
        <f>IF('各会計、関係団体の財政状況及び健全化判断比率'!B74="","",'各会計、関係団体の財政状況及び健全化判断比率'!B74)</f>
        <v>水戸地方農業共済事務組合（農業共済事業会計）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1" t="s">
        <v>527</v>
      </c>
      <c r="D34" s="1181"/>
      <c r="E34" s="1182"/>
      <c r="F34" s="32">
        <v>17.38</v>
      </c>
      <c r="G34" s="33">
        <v>18.82</v>
      </c>
      <c r="H34" s="33">
        <v>18.95</v>
      </c>
      <c r="I34" s="33">
        <v>20.21</v>
      </c>
      <c r="J34" s="34">
        <v>20.350000000000001</v>
      </c>
      <c r="K34" s="22"/>
      <c r="L34" s="22"/>
      <c r="M34" s="22"/>
      <c r="N34" s="22"/>
      <c r="O34" s="22"/>
      <c r="P34" s="22"/>
    </row>
    <row r="35" spans="1:16" ht="39" customHeight="1">
      <c r="A35" s="22"/>
      <c r="B35" s="35"/>
      <c r="C35" s="1175" t="s">
        <v>528</v>
      </c>
      <c r="D35" s="1176"/>
      <c r="E35" s="1177"/>
      <c r="F35" s="36">
        <v>3.78</v>
      </c>
      <c r="G35" s="37">
        <v>0.54</v>
      </c>
      <c r="H35" s="37">
        <v>0.92</v>
      </c>
      <c r="I35" s="37">
        <v>0.21</v>
      </c>
      <c r="J35" s="38">
        <v>5.7</v>
      </c>
      <c r="K35" s="22"/>
      <c r="L35" s="22"/>
      <c r="M35" s="22"/>
      <c r="N35" s="22"/>
      <c r="O35" s="22"/>
      <c r="P35" s="22"/>
    </row>
    <row r="36" spans="1:16" ht="39" customHeight="1">
      <c r="A36" s="22"/>
      <c r="B36" s="35"/>
      <c r="C36" s="1175" t="s">
        <v>529</v>
      </c>
      <c r="D36" s="1176"/>
      <c r="E36" s="1177"/>
      <c r="F36" s="36">
        <v>0.06</v>
      </c>
      <c r="G36" s="37">
        <v>0.01</v>
      </c>
      <c r="H36" s="37">
        <v>0.06</v>
      </c>
      <c r="I36" s="37">
        <v>0.03</v>
      </c>
      <c r="J36" s="38">
        <v>0.37</v>
      </c>
      <c r="K36" s="22"/>
      <c r="L36" s="22"/>
      <c r="M36" s="22"/>
      <c r="N36" s="22"/>
      <c r="O36" s="22"/>
      <c r="P36" s="22"/>
    </row>
    <row r="37" spans="1:16" ht="39" customHeight="1">
      <c r="A37" s="22"/>
      <c r="B37" s="35"/>
      <c r="C37" s="1175" t="s">
        <v>530</v>
      </c>
      <c r="D37" s="1176"/>
      <c r="E37" s="1177"/>
      <c r="F37" s="36">
        <v>0.22</v>
      </c>
      <c r="G37" s="37">
        <v>0.4</v>
      </c>
      <c r="H37" s="37">
        <v>0.66</v>
      </c>
      <c r="I37" s="37">
        <v>0.3</v>
      </c>
      <c r="J37" s="38">
        <v>0.19</v>
      </c>
      <c r="K37" s="22"/>
      <c r="L37" s="22"/>
      <c r="M37" s="22"/>
      <c r="N37" s="22"/>
      <c r="O37" s="22"/>
      <c r="P37" s="22"/>
    </row>
    <row r="38" spans="1:16" ht="39" customHeight="1">
      <c r="A38" s="22"/>
      <c r="B38" s="35"/>
      <c r="C38" s="1175" t="s">
        <v>531</v>
      </c>
      <c r="D38" s="1176"/>
      <c r="E38" s="1177"/>
      <c r="F38" s="36">
        <v>0.19</v>
      </c>
      <c r="G38" s="37">
        <v>0.55000000000000004</v>
      </c>
      <c r="H38" s="37">
        <v>0.14000000000000001</v>
      </c>
      <c r="I38" s="37">
        <v>0.54</v>
      </c>
      <c r="J38" s="38">
        <v>0.14000000000000001</v>
      </c>
      <c r="K38" s="22"/>
      <c r="L38" s="22"/>
      <c r="M38" s="22"/>
      <c r="N38" s="22"/>
      <c r="O38" s="22"/>
      <c r="P38" s="22"/>
    </row>
    <row r="39" spans="1:16" ht="39" customHeight="1">
      <c r="A39" s="22"/>
      <c r="B39" s="35"/>
      <c r="C39" s="1175" t="s">
        <v>532</v>
      </c>
      <c r="D39" s="1176"/>
      <c r="E39" s="1177"/>
      <c r="F39" s="36">
        <v>0.13</v>
      </c>
      <c r="G39" s="37">
        <v>0.08</v>
      </c>
      <c r="H39" s="37">
        <v>0.09</v>
      </c>
      <c r="I39" s="37">
        <v>0.08</v>
      </c>
      <c r="J39" s="38">
        <v>0.08</v>
      </c>
      <c r="K39" s="22"/>
      <c r="L39" s="22"/>
      <c r="M39" s="22"/>
      <c r="N39" s="22"/>
      <c r="O39" s="22"/>
      <c r="P39" s="22"/>
    </row>
    <row r="40" spans="1:16" ht="39" customHeight="1">
      <c r="A40" s="22"/>
      <c r="B40" s="35"/>
      <c r="C40" s="1175" t="s">
        <v>533</v>
      </c>
      <c r="D40" s="1176"/>
      <c r="E40" s="1177"/>
      <c r="F40" s="36">
        <v>0.05</v>
      </c>
      <c r="G40" s="37">
        <v>7.0000000000000007E-2</v>
      </c>
      <c r="H40" s="37">
        <v>0.06</v>
      </c>
      <c r="I40" s="37">
        <v>0.04</v>
      </c>
      <c r="J40" s="38">
        <v>0.03</v>
      </c>
      <c r="K40" s="22"/>
      <c r="L40" s="22"/>
      <c r="M40" s="22"/>
      <c r="N40" s="22"/>
      <c r="O40" s="22"/>
      <c r="P40" s="22"/>
    </row>
    <row r="41" spans="1:16" ht="39" customHeight="1">
      <c r="A41" s="22"/>
      <c r="B41" s="35"/>
      <c r="C41" s="1175" t="s">
        <v>534</v>
      </c>
      <c r="D41" s="1176"/>
      <c r="E41" s="1177"/>
      <c r="F41" s="36">
        <v>0</v>
      </c>
      <c r="G41" s="37">
        <v>0</v>
      </c>
      <c r="H41" s="37">
        <v>0</v>
      </c>
      <c r="I41" s="37">
        <v>0</v>
      </c>
      <c r="J41" s="38">
        <v>0</v>
      </c>
      <c r="K41" s="22"/>
      <c r="L41" s="22"/>
      <c r="M41" s="22"/>
      <c r="N41" s="22"/>
      <c r="O41" s="22"/>
      <c r="P41" s="22"/>
    </row>
    <row r="42" spans="1:16" ht="39" customHeight="1">
      <c r="A42" s="22"/>
      <c r="B42" s="39"/>
      <c r="C42" s="1175" t="s">
        <v>535</v>
      </c>
      <c r="D42" s="1176"/>
      <c r="E42" s="1177"/>
      <c r="F42" s="36" t="s">
        <v>481</v>
      </c>
      <c r="G42" s="37" t="s">
        <v>481</v>
      </c>
      <c r="H42" s="37" t="s">
        <v>481</v>
      </c>
      <c r="I42" s="37" t="s">
        <v>481</v>
      </c>
      <c r="J42" s="38" t="s">
        <v>481</v>
      </c>
      <c r="K42" s="22"/>
      <c r="L42" s="22"/>
      <c r="M42" s="22"/>
      <c r="N42" s="22"/>
      <c r="O42" s="22"/>
      <c r="P42" s="22"/>
    </row>
    <row r="43" spans="1:16" ht="39" customHeight="1" thickBot="1">
      <c r="A43" s="22"/>
      <c r="B43" s="40"/>
      <c r="C43" s="1178" t="s">
        <v>536</v>
      </c>
      <c r="D43" s="1179"/>
      <c r="E43" s="118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1" t="s">
        <v>10</v>
      </c>
      <c r="C45" s="1192"/>
      <c r="D45" s="58"/>
      <c r="E45" s="1197" t="s">
        <v>11</v>
      </c>
      <c r="F45" s="1197"/>
      <c r="G45" s="1197"/>
      <c r="H45" s="1197"/>
      <c r="I45" s="1197"/>
      <c r="J45" s="1198"/>
      <c r="K45" s="59">
        <v>1416</v>
      </c>
      <c r="L45" s="60">
        <v>1387</v>
      </c>
      <c r="M45" s="60">
        <v>1325</v>
      </c>
      <c r="N45" s="60">
        <v>1315</v>
      </c>
      <c r="O45" s="61">
        <v>1284</v>
      </c>
      <c r="P45" s="48"/>
      <c r="Q45" s="48"/>
      <c r="R45" s="48"/>
      <c r="S45" s="48"/>
      <c r="T45" s="48"/>
      <c r="U45" s="48"/>
    </row>
    <row r="46" spans="1:21" ht="30.75" customHeight="1">
      <c r="A46" s="48"/>
      <c r="B46" s="1193"/>
      <c r="C46" s="1194"/>
      <c r="D46" s="62"/>
      <c r="E46" s="1185" t="s">
        <v>12</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c r="A47" s="48"/>
      <c r="B47" s="1193"/>
      <c r="C47" s="1194"/>
      <c r="D47" s="62"/>
      <c r="E47" s="1185" t="s">
        <v>13</v>
      </c>
      <c r="F47" s="1185"/>
      <c r="G47" s="1185"/>
      <c r="H47" s="1185"/>
      <c r="I47" s="1185"/>
      <c r="J47" s="1186"/>
      <c r="K47" s="63">
        <v>10</v>
      </c>
      <c r="L47" s="64">
        <v>10</v>
      </c>
      <c r="M47" s="64">
        <v>10</v>
      </c>
      <c r="N47" s="64">
        <v>10</v>
      </c>
      <c r="O47" s="65">
        <v>3</v>
      </c>
      <c r="P47" s="48"/>
      <c r="Q47" s="48"/>
      <c r="R47" s="48"/>
      <c r="S47" s="48"/>
      <c r="T47" s="48"/>
      <c r="U47" s="48"/>
    </row>
    <row r="48" spans="1:21" ht="30.75" customHeight="1">
      <c r="A48" s="48"/>
      <c r="B48" s="1193"/>
      <c r="C48" s="1194"/>
      <c r="D48" s="62"/>
      <c r="E48" s="1185" t="s">
        <v>14</v>
      </c>
      <c r="F48" s="1185"/>
      <c r="G48" s="1185"/>
      <c r="H48" s="1185"/>
      <c r="I48" s="1185"/>
      <c r="J48" s="1186"/>
      <c r="K48" s="63">
        <v>622</v>
      </c>
      <c r="L48" s="64">
        <v>594</v>
      </c>
      <c r="M48" s="64">
        <v>647</v>
      </c>
      <c r="N48" s="64">
        <v>647</v>
      </c>
      <c r="O48" s="65">
        <v>664</v>
      </c>
      <c r="P48" s="48"/>
      <c r="Q48" s="48"/>
      <c r="R48" s="48"/>
      <c r="S48" s="48"/>
      <c r="T48" s="48"/>
      <c r="U48" s="48"/>
    </row>
    <row r="49" spans="1:21" ht="30.75" customHeight="1">
      <c r="A49" s="48"/>
      <c r="B49" s="1193"/>
      <c r="C49" s="1194"/>
      <c r="D49" s="62"/>
      <c r="E49" s="1185" t="s">
        <v>15</v>
      </c>
      <c r="F49" s="1185"/>
      <c r="G49" s="1185"/>
      <c r="H49" s="1185"/>
      <c r="I49" s="1185"/>
      <c r="J49" s="1186"/>
      <c r="K49" s="63">
        <v>3</v>
      </c>
      <c r="L49" s="64">
        <v>1</v>
      </c>
      <c r="M49" s="64">
        <v>0</v>
      </c>
      <c r="N49" s="64">
        <v>7</v>
      </c>
      <c r="O49" s="65">
        <v>7</v>
      </c>
      <c r="P49" s="48"/>
      <c r="Q49" s="48"/>
      <c r="R49" s="48"/>
      <c r="S49" s="48"/>
      <c r="T49" s="48"/>
      <c r="U49" s="48"/>
    </row>
    <row r="50" spans="1:21" ht="30.75" customHeight="1">
      <c r="A50" s="48"/>
      <c r="B50" s="1193"/>
      <c r="C50" s="1194"/>
      <c r="D50" s="62"/>
      <c r="E50" s="1185" t="s">
        <v>16</v>
      </c>
      <c r="F50" s="1185"/>
      <c r="G50" s="1185"/>
      <c r="H50" s="1185"/>
      <c r="I50" s="1185"/>
      <c r="J50" s="1186"/>
      <c r="K50" s="63" t="s">
        <v>481</v>
      </c>
      <c r="L50" s="64" t="s">
        <v>481</v>
      </c>
      <c r="M50" s="64" t="s">
        <v>481</v>
      </c>
      <c r="N50" s="64" t="s">
        <v>481</v>
      </c>
      <c r="O50" s="65" t="s">
        <v>481</v>
      </c>
      <c r="P50" s="48"/>
      <c r="Q50" s="48"/>
      <c r="R50" s="48"/>
      <c r="S50" s="48"/>
      <c r="T50" s="48"/>
      <c r="U50" s="48"/>
    </row>
    <row r="51" spans="1:21" ht="30.75" customHeight="1">
      <c r="A51" s="48"/>
      <c r="B51" s="1195"/>
      <c r="C51" s="1196"/>
      <c r="D51" s="66"/>
      <c r="E51" s="1185" t="s">
        <v>17</v>
      </c>
      <c r="F51" s="1185"/>
      <c r="G51" s="1185"/>
      <c r="H51" s="1185"/>
      <c r="I51" s="1185"/>
      <c r="J51" s="1186"/>
      <c r="K51" s="63" t="s">
        <v>481</v>
      </c>
      <c r="L51" s="64" t="s">
        <v>481</v>
      </c>
      <c r="M51" s="64" t="s">
        <v>481</v>
      </c>
      <c r="N51" s="64" t="s">
        <v>481</v>
      </c>
      <c r="O51" s="65" t="s">
        <v>481</v>
      </c>
      <c r="P51" s="48"/>
      <c r="Q51" s="48"/>
      <c r="R51" s="48"/>
      <c r="S51" s="48"/>
      <c r="T51" s="48"/>
      <c r="U51" s="48"/>
    </row>
    <row r="52" spans="1:21" ht="30.75" customHeight="1">
      <c r="A52" s="48"/>
      <c r="B52" s="1183" t="s">
        <v>18</v>
      </c>
      <c r="C52" s="1184"/>
      <c r="D52" s="66"/>
      <c r="E52" s="1185" t="s">
        <v>19</v>
      </c>
      <c r="F52" s="1185"/>
      <c r="G52" s="1185"/>
      <c r="H52" s="1185"/>
      <c r="I52" s="1185"/>
      <c r="J52" s="1186"/>
      <c r="K52" s="63">
        <v>1176</v>
      </c>
      <c r="L52" s="64">
        <v>1210</v>
      </c>
      <c r="M52" s="64">
        <v>1252</v>
      </c>
      <c r="N52" s="64">
        <v>1292</v>
      </c>
      <c r="O52" s="65">
        <v>1255</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875</v>
      </c>
      <c r="L53" s="69">
        <v>782</v>
      </c>
      <c r="M53" s="69">
        <v>730</v>
      </c>
      <c r="N53" s="69">
        <v>687</v>
      </c>
      <c r="O53" s="70">
        <v>703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521</v>
      </c>
      <c r="J40" s="79" t="s">
        <v>522</v>
      </c>
      <c r="K40" s="79" t="s">
        <v>523</v>
      </c>
      <c r="L40" s="79" t="s">
        <v>524</v>
      </c>
      <c r="M40" s="80" t="s">
        <v>525</v>
      </c>
    </row>
    <row r="41" spans="2:13" ht="27.75" customHeight="1">
      <c r="B41" s="1211" t="s">
        <v>23</v>
      </c>
      <c r="C41" s="1212"/>
      <c r="D41" s="81"/>
      <c r="E41" s="1213" t="s">
        <v>24</v>
      </c>
      <c r="F41" s="1213"/>
      <c r="G41" s="1213"/>
      <c r="H41" s="1214"/>
      <c r="I41" s="82">
        <v>11656</v>
      </c>
      <c r="J41" s="83">
        <v>11113</v>
      </c>
      <c r="K41" s="83">
        <v>10636</v>
      </c>
      <c r="L41" s="83">
        <v>11020</v>
      </c>
      <c r="M41" s="84">
        <v>10492</v>
      </c>
    </row>
    <row r="42" spans="2:13" ht="27.75" customHeight="1">
      <c r="B42" s="1201"/>
      <c r="C42" s="1202"/>
      <c r="D42" s="85"/>
      <c r="E42" s="1205" t="s">
        <v>25</v>
      </c>
      <c r="F42" s="1205"/>
      <c r="G42" s="1205"/>
      <c r="H42" s="1206"/>
      <c r="I42" s="86">
        <v>143</v>
      </c>
      <c r="J42" s="87">
        <v>130</v>
      </c>
      <c r="K42" s="87">
        <v>117</v>
      </c>
      <c r="L42" s="87">
        <v>105</v>
      </c>
      <c r="M42" s="88">
        <v>86</v>
      </c>
    </row>
    <row r="43" spans="2:13" ht="27.75" customHeight="1">
      <c r="B43" s="1201"/>
      <c r="C43" s="1202"/>
      <c r="D43" s="85"/>
      <c r="E43" s="1205" t="s">
        <v>26</v>
      </c>
      <c r="F43" s="1205"/>
      <c r="G43" s="1205"/>
      <c r="H43" s="1206"/>
      <c r="I43" s="86">
        <v>10717</v>
      </c>
      <c r="J43" s="87">
        <v>10561</v>
      </c>
      <c r="K43" s="87">
        <v>9775</v>
      </c>
      <c r="L43" s="87">
        <v>9477</v>
      </c>
      <c r="M43" s="88">
        <v>9656</v>
      </c>
    </row>
    <row r="44" spans="2:13" ht="27.75" customHeight="1">
      <c r="B44" s="1201"/>
      <c r="C44" s="1202"/>
      <c r="D44" s="85"/>
      <c r="E44" s="1205" t="s">
        <v>27</v>
      </c>
      <c r="F44" s="1205"/>
      <c r="G44" s="1205"/>
      <c r="H44" s="1206"/>
      <c r="I44" s="86">
        <v>41</v>
      </c>
      <c r="J44" s="87">
        <v>31</v>
      </c>
      <c r="K44" s="87">
        <v>25</v>
      </c>
      <c r="L44" s="87">
        <v>20</v>
      </c>
      <c r="M44" s="88">
        <v>14</v>
      </c>
    </row>
    <row r="45" spans="2:13" ht="27.75" customHeight="1">
      <c r="B45" s="1201"/>
      <c r="C45" s="1202"/>
      <c r="D45" s="85"/>
      <c r="E45" s="1205" t="s">
        <v>28</v>
      </c>
      <c r="F45" s="1205"/>
      <c r="G45" s="1205"/>
      <c r="H45" s="1206"/>
      <c r="I45" s="86">
        <v>2338</v>
      </c>
      <c r="J45" s="87">
        <v>2261</v>
      </c>
      <c r="K45" s="87">
        <v>2084</v>
      </c>
      <c r="L45" s="87">
        <v>1972</v>
      </c>
      <c r="M45" s="88">
        <v>1885</v>
      </c>
    </row>
    <row r="46" spans="2:13" ht="27.75" customHeight="1">
      <c r="B46" s="1201"/>
      <c r="C46" s="1202"/>
      <c r="D46" s="85"/>
      <c r="E46" s="1205" t="s">
        <v>29</v>
      </c>
      <c r="F46" s="1205"/>
      <c r="G46" s="1205"/>
      <c r="H46" s="1206"/>
      <c r="I46" s="86">
        <v>0</v>
      </c>
      <c r="J46" s="87" t="s">
        <v>481</v>
      </c>
      <c r="K46" s="87" t="s">
        <v>481</v>
      </c>
      <c r="L46" s="87" t="s">
        <v>481</v>
      </c>
      <c r="M46" s="88" t="s">
        <v>481</v>
      </c>
    </row>
    <row r="47" spans="2:13" ht="27.75" customHeight="1">
      <c r="B47" s="1201"/>
      <c r="C47" s="1202"/>
      <c r="D47" s="85"/>
      <c r="E47" s="1205" t="s">
        <v>30</v>
      </c>
      <c r="F47" s="1205"/>
      <c r="G47" s="1205"/>
      <c r="H47" s="1206"/>
      <c r="I47" s="86" t="s">
        <v>481</v>
      </c>
      <c r="J47" s="87" t="s">
        <v>481</v>
      </c>
      <c r="K47" s="87" t="s">
        <v>481</v>
      </c>
      <c r="L47" s="87" t="s">
        <v>481</v>
      </c>
      <c r="M47" s="88" t="s">
        <v>481</v>
      </c>
    </row>
    <row r="48" spans="2:13" ht="27.75" customHeight="1">
      <c r="B48" s="1203"/>
      <c r="C48" s="1204"/>
      <c r="D48" s="85"/>
      <c r="E48" s="1205" t="s">
        <v>31</v>
      </c>
      <c r="F48" s="1205"/>
      <c r="G48" s="1205"/>
      <c r="H48" s="1206"/>
      <c r="I48" s="86" t="s">
        <v>481</v>
      </c>
      <c r="J48" s="87" t="s">
        <v>481</v>
      </c>
      <c r="K48" s="87" t="s">
        <v>481</v>
      </c>
      <c r="L48" s="87" t="s">
        <v>481</v>
      </c>
      <c r="M48" s="88" t="s">
        <v>481</v>
      </c>
    </row>
    <row r="49" spans="2:13" ht="27.75" customHeight="1">
      <c r="B49" s="1199" t="s">
        <v>32</v>
      </c>
      <c r="C49" s="1200"/>
      <c r="D49" s="89"/>
      <c r="E49" s="1205" t="s">
        <v>33</v>
      </c>
      <c r="F49" s="1205"/>
      <c r="G49" s="1205"/>
      <c r="H49" s="1206"/>
      <c r="I49" s="86">
        <v>3962</v>
      </c>
      <c r="J49" s="87">
        <v>4699</v>
      </c>
      <c r="K49" s="87">
        <v>5329</v>
      </c>
      <c r="L49" s="87">
        <v>5079</v>
      </c>
      <c r="M49" s="88">
        <v>4905</v>
      </c>
    </row>
    <row r="50" spans="2:13" ht="27.75" customHeight="1">
      <c r="B50" s="1201"/>
      <c r="C50" s="1202"/>
      <c r="D50" s="85"/>
      <c r="E50" s="1205" t="s">
        <v>34</v>
      </c>
      <c r="F50" s="1205"/>
      <c r="G50" s="1205"/>
      <c r="H50" s="1206"/>
      <c r="I50" s="86">
        <v>134</v>
      </c>
      <c r="J50" s="87">
        <v>149</v>
      </c>
      <c r="K50" s="87">
        <v>569</v>
      </c>
      <c r="L50" s="87">
        <v>491</v>
      </c>
      <c r="M50" s="88">
        <v>454</v>
      </c>
    </row>
    <row r="51" spans="2:13" ht="27.75" customHeight="1">
      <c r="B51" s="1203"/>
      <c r="C51" s="1204"/>
      <c r="D51" s="85"/>
      <c r="E51" s="1205" t="s">
        <v>35</v>
      </c>
      <c r="F51" s="1205"/>
      <c r="G51" s="1205"/>
      <c r="H51" s="1206"/>
      <c r="I51" s="86">
        <v>12998</v>
      </c>
      <c r="J51" s="87">
        <v>12898</v>
      </c>
      <c r="K51" s="87">
        <v>12678</v>
      </c>
      <c r="L51" s="87">
        <v>12879</v>
      </c>
      <c r="M51" s="88">
        <v>12510</v>
      </c>
    </row>
    <row r="52" spans="2:13" ht="27.75" customHeight="1" thickBot="1">
      <c r="B52" s="1207" t="s">
        <v>36</v>
      </c>
      <c r="C52" s="1208"/>
      <c r="D52" s="90"/>
      <c r="E52" s="1209" t="s">
        <v>37</v>
      </c>
      <c r="F52" s="1209"/>
      <c r="G52" s="1209"/>
      <c r="H52" s="1210"/>
      <c r="I52" s="91">
        <v>7802</v>
      </c>
      <c r="J52" s="92">
        <v>6349</v>
      </c>
      <c r="K52" s="92">
        <v>4061</v>
      </c>
      <c r="L52" s="92">
        <v>4144</v>
      </c>
      <c r="M52" s="93">
        <v>4265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568</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568</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567</v>
      </c>
      <c r="C41" s="246"/>
      <c r="D41" s="246"/>
      <c r="E41" s="246"/>
      <c r="F41" s="246"/>
      <c r="G41" s="246"/>
      <c r="H41" s="246"/>
      <c r="I41" s="246"/>
      <c r="J41" s="246"/>
      <c r="K41" s="246"/>
      <c r="L41" s="246"/>
      <c r="M41" s="246"/>
      <c r="N41" s="246"/>
      <c r="O41" s="246"/>
      <c r="P41" s="247"/>
    </row>
    <row r="42" spans="2:17" ht="13.5">
      <c r="B42" s="248"/>
      <c r="C42" s="244"/>
      <c r="D42" s="244"/>
      <c r="E42" s="244"/>
      <c r="F42" s="244"/>
      <c r="G42" s="353" t="s">
        <v>562</v>
      </c>
      <c r="I42" s="352"/>
      <c r="J42" s="352"/>
      <c r="K42" s="352"/>
      <c r="L42" s="244"/>
      <c r="M42" s="244"/>
      <c r="N42" s="244"/>
      <c r="O42" s="244"/>
    </row>
    <row r="43" spans="2:17" ht="13.5">
      <c r="B43" s="248"/>
      <c r="C43" s="244"/>
      <c r="D43" s="244"/>
      <c r="E43" s="244"/>
      <c r="F43" s="244"/>
      <c r="G43" s="1215"/>
      <c r="H43" s="1216"/>
      <c r="I43" s="1216"/>
      <c r="J43" s="1216"/>
      <c r="K43" s="1216"/>
      <c r="L43" s="1216"/>
      <c r="M43" s="1216"/>
      <c r="N43" s="1216"/>
      <c r="O43" s="1217"/>
    </row>
    <row r="44" spans="2:17" ht="13.5">
      <c r="B44" s="248"/>
      <c r="C44" s="244"/>
      <c r="D44" s="244"/>
      <c r="E44" s="244"/>
      <c r="F44" s="244"/>
      <c r="G44" s="1218"/>
      <c r="H44" s="1219"/>
      <c r="I44" s="1219"/>
      <c r="J44" s="1219"/>
      <c r="K44" s="1219"/>
      <c r="L44" s="1219"/>
      <c r="M44" s="1219"/>
      <c r="N44" s="1219"/>
      <c r="O44" s="1220"/>
    </row>
    <row r="45" spans="2:17" ht="13.5">
      <c r="B45" s="248"/>
      <c r="C45" s="244"/>
      <c r="D45" s="244"/>
      <c r="E45" s="244"/>
      <c r="F45" s="244"/>
      <c r="G45" s="1218"/>
      <c r="H45" s="1219"/>
      <c r="I45" s="1219"/>
      <c r="J45" s="1219"/>
      <c r="K45" s="1219"/>
      <c r="L45" s="1219"/>
      <c r="M45" s="1219"/>
      <c r="N45" s="1219"/>
      <c r="O45" s="1220"/>
    </row>
    <row r="46" spans="2:17" ht="13.5">
      <c r="B46" s="248"/>
      <c r="C46" s="244"/>
      <c r="D46" s="244"/>
      <c r="E46" s="244"/>
      <c r="F46" s="244"/>
      <c r="G46" s="1218"/>
      <c r="H46" s="1219"/>
      <c r="I46" s="1219"/>
      <c r="J46" s="1219"/>
      <c r="K46" s="1219"/>
      <c r="L46" s="1219"/>
      <c r="M46" s="1219"/>
      <c r="N46" s="1219"/>
      <c r="O46" s="1220"/>
    </row>
    <row r="47" spans="2:17" ht="13.5">
      <c r="B47" s="248"/>
      <c r="C47" s="244"/>
      <c r="D47" s="244"/>
      <c r="E47" s="244"/>
      <c r="F47" s="244"/>
      <c r="G47" s="1221"/>
      <c r="H47" s="1222"/>
      <c r="I47" s="1222"/>
      <c r="J47" s="1222"/>
      <c r="K47" s="1222"/>
      <c r="L47" s="1222"/>
      <c r="M47" s="1222"/>
      <c r="N47" s="1222"/>
      <c r="O47" s="1223"/>
    </row>
    <row r="48" spans="2:17" ht="13.5">
      <c r="B48" s="248"/>
      <c r="C48" s="244"/>
      <c r="D48" s="244"/>
      <c r="E48" s="244"/>
      <c r="F48" s="244"/>
      <c r="G48" s="244"/>
      <c r="H48" s="363"/>
      <c r="I48" s="363"/>
      <c r="J48" s="363"/>
    </row>
    <row r="49" spans="1:17" ht="13.5">
      <c r="B49" s="248"/>
      <c r="C49" s="244"/>
      <c r="D49" s="244"/>
      <c r="E49" s="244"/>
      <c r="F49" s="244"/>
      <c r="G49" s="243" t="s">
        <v>566</v>
      </c>
    </row>
    <row r="50" spans="1:17" ht="13.5">
      <c r="B50" s="248"/>
      <c r="C50" s="244"/>
      <c r="D50" s="244"/>
      <c r="E50" s="244"/>
      <c r="F50" s="244"/>
      <c r="G50" s="1224"/>
      <c r="H50" s="1225"/>
      <c r="I50" s="1225"/>
      <c r="J50" s="1226"/>
      <c r="K50" s="345" t="s">
        <v>521</v>
      </c>
      <c r="L50" s="345" t="s">
        <v>522</v>
      </c>
      <c r="M50" s="345" t="s">
        <v>523</v>
      </c>
      <c r="N50" s="345" t="s">
        <v>524</v>
      </c>
      <c r="O50" s="345" t="s">
        <v>525</v>
      </c>
    </row>
    <row r="51" spans="1:17" ht="13.5">
      <c r="B51" s="248"/>
      <c r="C51" s="244"/>
      <c r="D51" s="244"/>
      <c r="E51" s="244"/>
      <c r="F51" s="244"/>
      <c r="G51" s="1227" t="s">
        <v>560</v>
      </c>
      <c r="H51" s="1228"/>
      <c r="I51" s="1233" t="s">
        <v>558</v>
      </c>
      <c r="J51" s="1233"/>
      <c r="K51" s="1235"/>
      <c r="L51" s="1235"/>
      <c r="M51" s="1235"/>
      <c r="N51" s="1235"/>
      <c r="O51" s="1235"/>
    </row>
    <row r="52" spans="1:17" ht="13.5">
      <c r="B52" s="248"/>
      <c r="C52" s="244"/>
      <c r="D52" s="244"/>
      <c r="E52" s="244"/>
      <c r="F52" s="244"/>
      <c r="G52" s="1229"/>
      <c r="H52" s="1230"/>
      <c r="I52" s="1234"/>
      <c r="J52" s="1234"/>
      <c r="K52" s="1236"/>
      <c r="L52" s="1236"/>
      <c r="M52" s="1236"/>
      <c r="N52" s="1236"/>
      <c r="O52" s="1236"/>
    </row>
    <row r="53" spans="1:17" ht="13.5">
      <c r="A53" s="355"/>
      <c r="B53" s="248"/>
      <c r="C53" s="244"/>
      <c r="D53" s="244"/>
      <c r="E53" s="244"/>
      <c r="F53" s="244"/>
      <c r="G53" s="1229"/>
      <c r="H53" s="1230"/>
      <c r="I53" s="1237" t="s">
        <v>565</v>
      </c>
      <c r="J53" s="1237"/>
      <c r="K53" s="1238"/>
      <c r="L53" s="1238"/>
      <c r="M53" s="1238"/>
      <c r="N53" s="1238"/>
      <c r="O53" s="1238"/>
    </row>
    <row r="54" spans="1:17" ht="13.5">
      <c r="A54" s="355"/>
      <c r="B54" s="248"/>
      <c r="C54" s="244"/>
      <c r="D54" s="244"/>
      <c r="E54" s="244"/>
      <c r="F54" s="244"/>
      <c r="G54" s="1231"/>
      <c r="H54" s="1232"/>
      <c r="I54" s="1237"/>
      <c r="J54" s="1237"/>
      <c r="K54" s="1239"/>
      <c r="L54" s="1239"/>
      <c r="M54" s="1239"/>
      <c r="N54" s="1239"/>
      <c r="O54" s="1239"/>
    </row>
    <row r="55" spans="1:17" ht="13.5">
      <c r="A55" s="355"/>
      <c r="B55" s="248"/>
      <c r="C55" s="244"/>
      <c r="D55" s="244"/>
      <c r="E55" s="244"/>
      <c r="F55" s="244"/>
      <c r="G55" s="1240" t="s">
        <v>559</v>
      </c>
      <c r="H55" s="1241"/>
      <c r="I55" s="1237" t="s">
        <v>558</v>
      </c>
      <c r="J55" s="1237"/>
      <c r="K55" s="1235"/>
      <c r="L55" s="1235"/>
      <c r="M55" s="1235"/>
      <c r="N55" s="1235"/>
      <c r="O55" s="1235"/>
    </row>
    <row r="56" spans="1:17" ht="13.5">
      <c r="A56" s="355"/>
      <c r="B56" s="248"/>
      <c r="C56" s="244"/>
      <c r="D56" s="244"/>
      <c r="E56" s="244"/>
      <c r="F56" s="244"/>
      <c r="G56" s="1242"/>
      <c r="H56" s="1243"/>
      <c r="I56" s="1237"/>
      <c r="J56" s="1237"/>
      <c r="K56" s="1236"/>
      <c r="L56" s="1236"/>
      <c r="M56" s="1236"/>
      <c r="N56" s="1236"/>
      <c r="O56" s="1236"/>
    </row>
    <row r="57" spans="1:17" s="355" customFormat="1" ht="13.5">
      <c r="B57" s="356"/>
      <c r="C57" s="352"/>
      <c r="D57" s="352"/>
      <c r="E57" s="352"/>
      <c r="F57" s="352"/>
      <c r="G57" s="1242"/>
      <c r="H57" s="1243"/>
      <c r="I57" s="1246" t="s">
        <v>564</v>
      </c>
      <c r="J57" s="1246"/>
      <c r="K57" s="1238"/>
      <c r="L57" s="1238"/>
      <c r="M57" s="1238"/>
      <c r="N57" s="1238"/>
      <c r="O57" s="1238"/>
      <c r="P57" s="361"/>
      <c r="Q57" s="356"/>
    </row>
    <row r="58" spans="1:17" s="355" customFormat="1" ht="13.5">
      <c r="A58" s="243"/>
      <c r="B58" s="356"/>
      <c r="C58" s="352"/>
      <c r="D58" s="352"/>
      <c r="E58" s="352"/>
      <c r="F58" s="352"/>
      <c r="G58" s="1244"/>
      <c r="H58" s="1245"/>
      <c r="I58" s="1246"/>
      <c r="J58" s="1246"/>
      <c r="K58" s="1239"/>
      <c r="L58" s="1239"/>
      <c r="M58" s="1239"/>
      <c r="N58" s="1239"/>
      <c r="O58" s="1239"/>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563</v>
      </c>
      <c r="C63" s="244"/>
      <c r="D63" s="244"/>
      <c r="E63" s="244"/>
      <c r="F63" s="244"/>
      <c r="G63" s="244"/>
      <c r="H63" s="244"/>
      <c r="I63" s="244"/>
      <c r="J63" s="244"/>
      <c r="K63" s="244"/>
      <c r="L63" s="244"/>
      <c r="M63" s="244"/>
      <c r="N63" s="244"/>
      <c r="O63" s="244"/>
    </row>
    <row r="64" spans="1:17" ht="13.5">
      <c r="B64" s="248"/>
      <c r="C64" s="244"/>
      <c r="D64" s="244"/>
      <c r="E64" s="244"/>
      <c r="F64" s="244"/>
      <c r="G64" s="353" t="s">
        <v>562</v>
      </c>
      <c r="I64" s="352"/>
      <c r="J64" s="352"/>
      <c r="K64" s="352"/>
      <c r="L64" s="244"/>
      <c r="M64" s="244"/>
      <c r="N64" s="244"/>
      <c r="O64" s="244"/>
    </row>
    <row r="65" spans="2:30" ht="13.5">
      <c r="B65" s="248"/>
      <c r="C65" s="244"/>
      <c r="D65" s="244"/>
      <c r="E65" s="244"/>
      <c r="F65" s="244"/>
      <c r="G65" s="1247" t="s">
        <v>569</v>
      </c>
      <c r="H65" s="1216"/>
      <c r="I65" s="1216"/>
      <c r="J65" s="1216"/>
      <c r="K65" s="1216"/>
      <c r="L65" s="1216"/>
      <c r="M65" s="1216"/>
      <c r="N65" s="1216"/>
      <c r="O65" s="1217"/>
    </row>
    <row r="66" spans="2:30" ht="13.5">
      <c r="B66" s="248"/>
      <c r="C66" s="244"/>
      <c r="D66" s="244"/>
      <c r="E66" s="244"/>
      <c r="F66" s="244"/>
      <c r="G66" s="1218"/>
      <c r="H66" s="1219"/>
      <c r="I66" s="1219"/>
      <c r="J66" s="1219"/>
      <c r="K66" s="1219"/>
      <c r="L66" s="1219"/>
      <c r="M66" s="1219"/>
      <c r="N66" s="1219"/>
      <c r="O66" s="1220"/>
    </row>
    <row r="67" spans="2:30" ht="13.5">
      <c r="B67" s="248"/>
      <c r="C67" s="244"/>
      <c r="D67" s="244"/>
      <c r="E67" s="244"/>
      <c r="F67" s="244"/>
      <c r="G67" s="1218"/>
      <c r="H67" s="1219"/>
      <c r="I67" s="1219"/>
      <c r="J67" s="1219"/>
      <c r="K67" s="1219"/>
      <c r="L67" s="1219"/>
      <c r="M67" s="1219"/>
      <c r="N67" s="1219"/>
      <c r="O67" s="1220"/>
    </row>
    <row r="68" spans="2:30" ht="13.5">
      <c r="B68" s="248"/>
      <c r="C68" s="244"/>
      <c r="D68" s="244"/>
      <c r="E68" s="244"/>
      <c r="F68" s="244"/>
      <c r="G68" s="1218"/>
      <c r="H68" s="1219"/>
      <c r="I68" s="1219"/>
      <c r="J68" s="1219"/>
      <c r="K68" s="1219"/>
      <c r="L68" s="1219"/>
      <c r="M68" s="1219"/>
      <c r="N68" s="1219"/>
      <c r="O68" s="1220"/>
    </row>
    <row r="69" spans="2:30" ht="13.5">
      <c r="B69" s="248"/>
      <c r="C69" s="244"/>
      <c r="D69" s="244"/>
      <c r="E69" s="244"/>
      <c r="F69" s="244"/>
      <c r="G69" s="1221"/>
      <c r="H69" s="1222"/>
      <c r="I69" s="1222"/>
      <c r="J69" s="1222"/>
      <c r="K69" s="1222"/>
      <c r="L69" s="1222"/>
      <c r="M69" s="1222"/>
      <c r="N69" s="1222"/>
      <c r="O69" s="1223"/>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561</v>
      </c>
      <c r="I71" s="349"/>
      <c r="J71" s="348"/>
      <c r="K71" s="348"/>
      <c r="L71" s="347"/>
      <c r="M71" s="348"/>
      <c r="N71" s="347"/>
      <c r="O71" s="346"/>
    </row>
    <row r="72" spans="2:30" ht="13.5">
      <c r="B72" s="248"/>
      <c r="C72" s="244"/>
      <c r="D72" s="244"/>
      <c r="E72" s="244"/>
      <c r="F72" s="244"/>
      <c r="G72" s="1224"/>
      <c r="H72" s="1225"/>
      <c r="I72" s="1225"/>
      <c r="J72" s="1226"/>
      <c r="K72" s="345" t="s">
        <v>521</v>
      </c>
      <c r="L72" s="345" t="s">
        <v>522</v>
      </c>
      <c r="M72" s="345" t="s">
        <v>523</v>
      </c>
      <c r="N72" s="345" t="s">
        <v>524</v>
      </c>
      <c r="O72" s="345" t="s">
        <v>525</v>
      </c>
    </row>
    <row r="73" spans="2:30" ht="13.5">
      <c r="B73" s="248"/>
      <c r="C73" s="244"/>
      <c r="D73" s="244"/>
      <c r="E73" s="244"/>
      <c r="F73" s="244"/>
      <c r="G73" s="1227" t="s">
        <v>560</v>
      </c>
      <c r="H73" s="1228"/>
      <c r="I73" s="1233" t="s">
        <v>558</v>
      </c>
      <c r="J73" s="1233"/>
      <c r="K73" s="1248">
        <v>131.6</v>
      </c>
      <c r="L73" s="1248">
        <v>110.7</v>
      </c>
      <c r="M73" s="1236">
        <v>70.599999999999994</v>
      </c>
      <c r="N73" s="1236">
        <v>73.099999999999994</v>
      </c>
      <c r="O73" s="1236">
        <v>75.2</v>
      </c>
      <c r="S73" s="243">
        <v>9.9</v>
      </c>
    </row>
    <row r="74" spans="2:30" ht="13.5">
      <c r="B74" s="248"/>
      <c r="C74" s="244"/>
      <c r="D74" s="244"/>
      <c r="E74" s="244"/>
      <c r="F74" s="244"/>
      <c r="G74" s="1229"/>
      <c r="H74" s="1230"/>
      <c r="I74" s="1234"/>
      <c r="J74" s="1234"/>
      <c r="K74" s="1248"/>
      <c r="L74" s="1248"/>
      <c r="M74" s="1236"/>
      <c r="N74" s="1236"/>
      <c r="O74" s="1236"/>
    </row>
    <row r="75" spans="2:30" ht="13.5">
      <c r="B75" s="248"/>
      <c r="C75" s="244"/>
      <c r="D75" s="244"/>
      <c r="E75" s="244"/>
      <c r="F75" s="244"/>
      <c r="G75" s="1229"/>
      <c r="H75" s="1230"/>
      <c r="I75" s="1237" t="s">
        <v>557</v>
      </c>
      <c r="J75" s="1237"/>
      <c r="K75" s="1249">
        <v>15</v>
      </c>
      <c r="L75" s="1249">
        <v>14.3</v>
      </c>
      <c r="M75" s="1249">
        <v>13.7</v>
      </c>
      <c r="N75" s="1249">
        <v>12.8</v>
      </c>
      <c r="O75" s="1249">
        <v>12.4</v>
      </c>
      <c r="U75" s="243">
        <v>81.2</v>
      </c>
      <c r="W75" s="243">
        <v>87.2</v>
      </c>
      <c r="Y75" s="243">
        <v>99.8</v>
      </c>
      <c r="AA75" s="243">
        <v>109.5</v>
      </c>
      <c r="AC75" s="243">
        <v>115.2</v>
      </c>
    </row>
    <row r="76" spans="2:30" ht="13.5">
      <c r="B76" s="248"/>
      <c r="C76" s="244"/>
      <c r="D76" s="244"/>
      <c r="E76" s="244"/>
      <c r="F76" s="244"/>
      <c r="G76" s="1231"/>
      <c r="H76" s="1232"/>
      <c r="I76" s="1237"/>
      <c r="J76" s="1237"/>
      <c r="K76" s="1239"/>
      <c r="L76" s="1239"/>
      <c r="M76" s="1239"/>
      <c r="N76" s="1239"/>
      <c r="O76" s="1239"/>
    </row>
    <row r="77" spans="2:30" ht="13.5">
      <c r="B77" s="248"/>
      <c r="C77" s="244"/>
      <c r="D77" s="244"/>
      <c r="E77" s="244"/>
      <c r="F77" s="244"/>
      <c r="G77" s="1240" t="s">
        <v>559</v>
      </c>
      <c r="H77" s="1241"/>
      <c r="I77" s="1237" t="s">
        <v>558</v>
      </c>
      <c r="J77" s="1237"/>
      <c r="K77" s="1248">
        <v>40.200000000000003</v>
      </c>
      <c r="L77" s="1248">
        <v>30.7</v>
      </c>
      <c r="M77" s="1236">
        <v>22.3</v>
      </c>
      <c r="N77" s="1236">
        <v>20.3</v>
      </c>
      <c r="O77" s="1236">
        <v>36.5</v>
      </c>
      <c r="R77" s="243">
        <v>12.3</v>
      </c>
      <c r="T77" s="243">
        <v>11.1</v>
      </c>
    </row>
    <row r="78" spans="2:30" ht="13.5">
      <c r="B78" s="248"/>
      <c r="C78" s="244"/>
      <c r="D78" s="244"/>
      <c r="E78" s="244"/>
      <c r="F78" s="244"/>
      <c r="G78" s="1242"/>
      <c r="H78" s="1243"/>
      <c r="I78" s="1237"/>
      <c r="J78" s="1237"/>
      <c r="K78" s="1248"/>
      <c r="L78" s="1248"/>
      <c r="M78" s="1236"/>
      <c r="N78" s="1236"/>
      <c r="O78" s="1236"/>
    </row>
    <row r="79" spans="2:30" ht="13.5">
      <c r="B79" s="248"/>
      <c r="C79" s="244"/>
      <c r="D79" s="244"/>
      <c r="E79" s="244"/>
      <c r="F79" s="244"/>
      <c r="G79" s="1242"/>
      <c r="H79" s="1243"/>
      <c r="I79" s="1250" t="s">
        <v>557</v>
      </c>
      <c r="J79" s="1246"/>
      <c r="K79" s="1251">
        <v>10.1</v>
      </c>
      <c r="L79" s="1251">
        <v>9.1999999999999993</v>
      </c>
      <c r="M79" s="1251">
        <v>8.5</v>
      </c>
      <c r="N79" s="1251">
        <v>7.7</v>
      </c>
      <c r="O79" s="1251">
        <v>9</v>
      </c>
      <c r="V79" s="243">
        <v>53.5</v>
      </c>
      <c r="X79" s="243">
        <v>48.2</v>
      </c>
      <c r="Z79" s="243">
        <v>34.200000000000003</v>
      </c>
      <c r="AB79" s="243">
        <v>30.3</v>
      </c>
      <c r="AD79" s="243">
        <v>28.9</v>
      </c>
    </row>
    <row r="80" spans="2:30" ht="13.5">
      <c r="B80" s="248"/>
      <c r="C80" s="244"/>
      <c r="D80" s="244"/>
      <c r="E80" s="244"/>
      <c r="F80" s="244"/>
      <c r="G80" s="1244"/>
      <c r="H80" s="1245"/>
      <c r="I80" s="1246"/>
      <c r="J80" s="1246"/>
      <c r="K80" s="1251"/>
      <c r="L80" s="1251"/>
      <c r="M80" s="1251"/>
      <c r="N80" s="1251"/>
      <c r="O80" s="1251"/>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520</v>
      </c>
      <c r="G2" s="111"/>
      <c r="H2" s="112"/>
    </row>
    <row r="3" spans="1:8">
      <c r="A3" s="108" t="s">
        <v>513</v>
      </c>
      <c r="B3" s="113"/>
      <c r="C3" s="114"/>
      <c r="D3" s="115">
        <v>82504</v>
      </c>
      <c r="E3" s="116"/>
      <c r="F3" s="117">
        <v>42839</v>
      </c>
      <c r="G3" s="118"/>
      <c r="H3" s="119"/>
    </row>
    <row r="4" spans="1:8">
      <c r="A4" s="120"/>
      <c r="B4" s="121"/>
      <c r="C4" s="122"/>
      <c r="D4" s="123">
        <v>22118</v>
      </c>
      <c r="E4" s="124"/>
      <c r="F4" s="125">
        <v>22027</v>
      </c>
      <c r="G4" s="126"/>
      <c r="H4" s="127"/>
    </row>
    <row r="5" spans="1:8">
      <c r="A5" s="108" t="s">
        <v>515</v>
      </c>
      <c r="B5" s="113"/>
      <c r="C5" s="114"/>
      <c r="D5" s="115">
        <v>37505</v>
      </c>
      <c r="E5" s="116"/>
      <c r="F5" s="117">
        <v>46819</v>
      </c>
      <c r="G5" s="118"/>
      <c r="H5" s="119"/>
    </row>
    <row r="6" spans="1:8">
      <c r="A6" s="120"/>
      <c r="B6" s="121"/>
      <c r="C6" s="122"/>
      <c r="D6" s="123">
        <v>19116</v>
      </c>
      <c r="E6" s="124"/>
      <c r="F6" s="125">
        <v>24121</v>
      </c>
      <c r="G6" s="126"/>
      <c r="H6" s="127"/>
    </row>
    <row r="7" spans="1:8">
      <c r="A7" s="108" t="s">
        <v>516</v>
      </c>
      <c r="B7" s="113"/>
      <c r="C7" s="114"/>
      <c r="D7" s="115">
        <v>60152</v>
      </c>
      <c r="E7" s="116"/>
      <c r="F7" s="117">
        <v>53270</v>
      </c>
      <c r="G7" s="118"/>
      <c r="H7" s="119"/>
    </row>
    <row r="8" spans="1:8">
      <c r="A8" s="120"/>
      <c r="B8" s="121"/>
      <c r="C8" s="122"/>
      <c r="D8" s="123">
        <v>38666</v>
      </c>
      <c r="E8" s="124"/>
      <c r="F8" s="125">
        <v>24316</v>
      </c>
      <c r="G8" s="126"/>
      <c r="H8" s="127"/>
    </row>
    <row r="9" spans="1:8">
      <c r="A9" s="108" t="s">
        <v>517</v>
      </c>
      <c r="B9" s="113"/>
      <c r="C9" s="114"/>
      <c r="D9" s="115">
        <v>128449</v>
      </c>
      <c r="E9" s="116"/>
      <c r="F9" s="117">
        <v>53292</v>
      </c>
      <c r="G9" s="118"/>
      <c r="H9" s="119"/>
    </row>
    <row r="10" spans="1:8">
      <c r="A10" s="120"/>
      <c r="B10" s="121"/>
      <c r="C10" s="122"/>
      <c r="D10" s="123">
        <v>118469</v>
      </c>
      <c r="E10" s="124"/>
      <c r="F10" s="125">
        <v>28900</v>
      </c>
      <c r="G10" s="126"/>
      <c r="H10" s="127"/>
    </row>
    <row r="11" spans="1:8">
      <c r="A11" s="108" t="s">
        <v>518</v>
      </c>
      <c r="B11" s="113"/>
      <c r="C11" s="114"/>
      <c r="D11" s="115">
        <v>58419</v>
      </c>
      <c r="E11" s="116"/>
      <c r="F11" s="117">
        <v>69469</v>
      </c>
      <c r="G11" s="118"/>
      <c r="H11" s="119"/>
    </row>
    <row r="12" spans="1:8">
      <c r="A12" s="120"/>
      <c r="B12" s="121"/>
      <c r="C12" s="128"/>
      <c r="D12" s="123">
        <v>33975</v>
      </c>
      <c r="E12" s="124"/>
      <c r="F12" s="125">
        <v>38215</v>
      </c>
      <c r="G12" s="126"/>
      <c r="H12" s="127"/>
    </row>
    <row r="13" spans="1:8">
      <c r="A13" s="108"/>
      <c r="B13" s="113"/>
      <c r="C13" s="129"/>
      <c r="D13" s="130">
        <v>73406</v>
      </c>
      <c r="E13" s="131"/>
      <c r="F13" s="132">
        <v>53138</v>
      </c>
      <c r="G13" s="133"/>
      <c r="H13" s="119"/>
    </row>
    <row r="14" spans="1:8">
      <c r="A14" s="120"/>
      <c r="B14" s="121"/>
      <c r="C14" s="122"/>
      <c r="D14" s="123">
        <v>46469</v>
      </c>
      <c r="E14" s="124"/>
      <c r="F14" s="125">
        <v>27516</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3.78</v>
      </c>
      <c r="C19" s="134">
        <f>ROUND(VALUE(SUBSTITUTE(実質収支比率等に係る経年分析!G$48,"▲","-")),2)</f>
        <v>0.54</v>
      </c>
      <c r="D19" s="134">
        <f>ROUND(VALUE(SUBSTITUTE(実質収支比率等に係る経年分析!H$48,"▲","-")),2)</f>
        <v>0.93</v>
      </c>
      <c r="E19" s="134">
        <f>ROUND(VALUE(SUBSTITUTE(実質収支比率等に係る経年分析!I$48,"▲","-")),2)</f>
        <v>0.22</v>
      </c>
      <c r="F19" s="134">
        <f>ROUND(VALUE(SUBSTITUTE(実質収支比率等に係る経年分析!J$48,"▲","-")),2)</f>
        <v>5.7</v>
      </c>
    </row>
    <row r="20" spans="1:11">
      <c r="A20" s="134" t="s">
        <v>42</v>
      </c>
      <c r="B20" s="134">
        <f>ROUND(VALUE(SUBSTITUTE(実質収支比率等に係る経年分析!F$47,"▲","-")),2)</f>
        <v>35.409999999999997</v>
      </c>
      <c r="C20" s="134">
        <f>ROUND(VALUE(SUBSTITUTE(実質収支比率等に係る経年分析!G$47,"▲","-")),2)</f>
        <v>46.2</v>
      </c>
      <c r="D20" s="134">
        <f>ROUND(VALUE(SUBSTITUTE(実質収支比率等に係る経年分析!H$47,"▲","-")),2)</f>
        <v>54.24</v>
      </c>
      <c r="E20" s="134">
        <f>ROUND(VALUE(SUBSTITUTE(実質収支比率等に係る経年分析!I$47,"▲","-")),2)</f>
        <v>51.72</v>
      </c>
      <c r="F20" s="134">
        <f>ROUND(VALUE(SUBSTITUTE(実質収支比率等に係る経年分析!J$47,"▲","-")),2)</f>
        <v>49.43</v>
      </c>
    </row>
    <row r="21" spans="1:11">
      <c r="A21" s="134" t="s">
        <v>43</v>
      </c>
      <c r="B21" s="134">
        <f>IF(ISNUMBER(VALUE(SUBSTITUTE(実質収支比率等に係る経年分析!F$49,"▲","-"))),ROUND(VALUE(SUBSTITUTE(実質収支比率等に係る経年分析!F$49,"▲","-")),2),NA())</f>
        <v>13.07</v>
      </c>
      <c r="C21" s="134">
        <f>IF(ISNUMBER(VALUE(SUBSTITUTE(実質収支比率等に係る経年分析!G$49,"▲","-"))),ROUND(VALUE(SUBSTITUTE(実質収支比率等に係る経年分析!G$49,"▲","-")),2),NA())</f>
        <v>6.52</v>
      </c>
      <c r="D21" s="134">
        <f>IF(ISNUMBER(VALUE(SUBSTITUTE(実質収支比率等に係る経年分析!H$49,"▲","-"))),ROUND(VALUE(SUBSTITUTE(実質収支比率等に係る経年分析!H$49,"▲","-")),2),NA())</f>
        <v>8.85</v>
      </c>
      <c r="E21" s="134">
        <f>IF(ISNUMBER(VALUE(SUBSTITUTE(実質収支比率等に係る経年分析!I$49,"▲","-"))),ROUND(VALUE(SUBSTITUTE(実質収支比率等に係る経年分析!I$49,"▲","-")),2),NA())</f>
        <v>-3.58</v>
      </c>
      <c r="F21" s="134">
        <f>IF(ISNUMBER(VALUE(SUBSTITUTE(実質収支比率等に係る経年分析!J$49,"▲","-"))),ROUND(VALUE(SUBSTITUTE(実質収支比率等に係る経年分析!J$49,"▲","-")),2),NA())</f>
        <v>2.92</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介護保険特別会計（介護サービス事業勘定）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国民健康保険特別会計（施設勘定）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0.55000000000000004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0.14000000000000001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0.14000000000000001</v>
      </c>
    </row>
    <row r="33" spans="1:16">
      <c r="A33" s="135" t="str">
        <f>IF(連結実質赤字比率に係る赤字・黒字の構成分析!C$37="",NA(),連結実質赤字比率に係る赤字・黒字の構成分析!C$37)</f>
        <v>国民健康保険特別会計（事業勘定）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0.19</v>
      </c>
    </row>
    <row r="34" spans="1:16">
      <c r="A34" s="135" t="str">
        <f>IF(連結実質赤字比率に係る赤字・黒字の構成分析!C$36="",NA(),連結実質赤字比率に係る赤字・黒字の構成分析!C$36)</f>
        <v>介護保険特別会計（保険事業勘定）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3.78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0.54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0.92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0.21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5.7</v>
      </c>
    </row>
    <row r="36" spans="1:16">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17.38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18.82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18.95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20.21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20.350000000000001</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1176</v>
      </c>
      <c r="E42" s="136"/>
      <c r="F42" s="136"/>
      <c r="G42" s="136">
        <f>'実質公債費比率（分子）の構造'!L$52</f>
        <v>1210</v>
      </c>
      <c r="H42" s="136"/>
      <c r="I42" s="136"/>
      <c r="J42" s="136">
        <f>'実質公債費比率（分子）の構造'!M$52</f>
        <v>1252</v>
      </c>
      <c r="K42" s="136"/>
      <c r="L42" s="136"/>
      <c r="M42" s="136">
        <f>'実質公債費比率（分子）の構造'!N$52</f>
        <v>1292</v>
      </c>
      <c r="N42" s="136"/>
      <c r="O42" s="136"/>
      <c r="P42" s="136">
        <f>'実質公債費比率（分子）の構造'!O$52</f>
        <v>1255</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3</v>
      </c>
      <c r="C45" s="136"/>
      <c r="D45" s="136"/>
      <c r="E45" s="136">
        <f>'実質公債費比率（分子）の構造'!L$49</f>
        <v>1</v>
      </c>
      <c r="F45" s="136"/>
      <c r="G45" s="136"/>
      <c r="H45" s="136">
        <f>'実質公債費比率（分子）の構造'!M$49</f>
        <v>0</v>
      </c>
      <c r="I45" s="136"/>
      <c r="J45" s="136"/>
      <c r="K45" s="136">
        <f>'実質公債費比率（分子）の構造'!N$49</f>
        <v>7</v>
      </c>
      <c r="L45" s="136"/>
      <c r="M45" s="136"/>
      <c r="N45" s="136">
        <f>'実質公債費比率（分子）の構造'!O$49</f>
        <v>7</v>
      </c>
      <c r="O45" s="136"/>
      <c r="P45" s="136"/>
    </row>
    <row r="46" spans="1:16">
      <c r="A46" s="136" t="s">
        <v>54</v>
      </c>
      <c r="B46" s="136">
        <f>'実質公債費比率（分子）の構造'!K$48</f>
        <v>622</v>
      </c>
      <c r="C46" s="136"/>
      <c r="D46" s="136"/>
      <c r="E46" s="136">
        <f>'実質公債費比率（分子）の構造'!L$48</f>
        <v>594</v>
      </c>
      <c r="F46" s="136"/>
      <c r="G46" s="136"/>
      <c r="H46" s="136">
        <f>'実質公債費比率（分子）の構造'!M$48</f>
        <v>647</v>
      </c>
      <c r="I46" s="136"/>
      <c r="J46" s="136"/>
      <c r="K46" s="136">
        <f>'実質公債費比率（分子）の構造'!N$48</f>
        <v>647</v>
      </c>
      <c r="L46" s="136"/>
      <c r="M46" s="136"/>
      <c r="N46" s="136">
        <f>'実質公債費比率（分子）の構造'!O$48</f>
        <v>664</v>
      </c>
      <c r="O46" s="136"/>
      <c r="P46" s="136"/>
    </row>
    <row r="47" spans="1:16">
      <c r="A47" s="136" t="s">
        <v>55</v>
      </c>
      <c r="B47" s="136">
        <f>'実質公債費比率（分子）の構造'!K$47</f>
        <v>10</v>
      </c>
      <c r="C47" s="136"/>
      <c r="D47" s="136"/>
      <c r="E47" s="136">
        <f>'実質公債費比率（分子）の構造'!L$47</f>
        <v>10</v>
      </c>
      <c r="F47" s="136"/>
      <c r="G47" s="136"/>
      <c r="H47" s="136">
        <f>'実質公債費比率（分子）の構造'!M$47</f>
        <v>10</v>
      </c>
      <c r="I47" s="136"/>
      <c r="J47" s="136"/>
      <c r="K47" s="136">
        <f>'実質公債費比率（分子）の構造'!N$47</f>
        <v>10</v>
      </c>
      <c r="L47" s="136"/>
      <c r="M47" s="136"/>
      <c r="N47" s="136">
        <f>'実質公債費比率（分子）の構造'!O$47</f>
        <v>3</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1416</v>
      </c>
      <c r="C49" s="136"/>
      <c r="D49" s="136"/>
      <c r="E49" s="136">
        <f>'実質公債費比率（分子）の構造'!L$45</f>
        <v>1387</v>
      </c>
      <c r="F49" s="136"/>
      <c r="G49" s="136"/>
      <c r="H49" s="136">
        <f>'実質公債費比率（分子）の構造'!M$45</f>
        <v>1325</v>
      </c>
      <c r="I49" s="136"/>
      <c r="J49" s="136"/>
      <c r="K49" s="136">
        <f>'実質公債費比率（分子）の構造'!N$45</f>
        <v>1315</v>
      </c>
      <c r="L49" s="136"/>
      <c r="M49" s="136"/>
      <c r="N49" s="136">
        <f>'実質公債費比率（分子）の構造'!O$45</f>
        <v>1284</v>
      </c>
      <c r="O49" s="136"/>
      <c r="P49" s="136"/>
    </row>
    <row r="50" spans="1:16">
      <c r="A50" s="136" t="s">
        <v>58</v>
      </c>
      <c r="B50" s="136" t="e">
        <f>NA()</f>
        <v>#N/A</v>
      </c>
      <c r="C50" s="136">
        <f>IF(ISNUMBER('実質公債費比率（分子）の構造'!K$53),'実質公債費比率（分子）の構造'!K$53,NA())</f>
        <v>875</v>
      </c>
      <c r="D50" s="136" t="e">
        <f>NA()</f>
        <v>#N/A</v>
      </c>
      <c r="E50" s="136" t="e">
        <f>NA()</f>
        <v>#N/A</v>
      </c>
      <c r="F50" s="136">
        <f>IF(ISNUMBER('実質公債費比率（分子）の構造'!L$53),'実質公債費比率（分子）の構造'!L$53,NA())</f>
        <v>782</v>
      </c>
      <c r="G50" s="136" t="e">
        <f>NA()</f>
        <v>#N/A</v>
      </c>
      <c r="H50" s="136" t="e">
        <f>NA()</f>
        <v>#N/A</v>
      </c>
      <c r="I50" s="136">
        <f>IF(ISNUMBER('実質公債費比率（分子）の構造'!M$53),'実質公債費比率（分子）の構造'!M$53,NA())</f>
        <v>730</v>
      </c>
      <c r="J50" s="136" t="e">
        <f>NA()</f>
        <v>#N/A</v>
      </c>
      <c r="K50" s="136" t="e">
        <f>NA()</f>
        <v>#N/A</v>
      </c>
      <c r="L50" s="136">
        <f>IF(ISNUMBER('実質公債費比率（分子）の構造'!N$53),'実質公債費比率（分子）の構造'!N$53,NA())</f>
        <v>687</v>
      </c>
      <c r="M50" s="136" t="e">
        <f>NA()</f>
        <v>#N/A</v>
      </c>
      <c r="N50" s="136" t="e">
        <f>NA()</f>
        <v>#N/A</v>
      </c>
      <c r="O50" s="136">
        <f>IF(ISNUMBER('実質公債費比率（分子）の構造'!O$53),'実質公債費比率（分子）の構造'!O$53,NA())</f>
        <v>703</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12998</v>
      </c>
      <c r="E56" s="135"/>
      <c r="F56" s="135"/>
      <c r="G56" s="135">
        <f>'将来負担比率（分子）の構造'!J$51</f>
        <v>12898</v>
      </c>
      <c r="H56" s="135"/>
      <c r="I56" s="135"/>
      <c r="J56" s="135">
        <f>'将来負担比率（分子）の構造'!K$51</f>
        <v>12678</v>
      </c>
      <c r="K56" s="135"/>
      <c r="L56" s="135"/>
      <c r="M56" s="135">
        <f>'将来負担比率（分子）の構造'!L$51</f>
        <v>12879</v>
      </c>
      <c r="N56" s="135"/>
      <c r="O56" s="135"/>
      <c r="P56" s="135">
        <f>'将来負担比率（分子）の構造'!M$51</f>
        <v>12510</v>
      </c>
    </row>
    <row r="57" spans="1:16">
      <c r="A57" s="135" t="s">
        <v>34</v>
      </c>
      <c r="B57" s="135"/>
      <c r="C57" s="135"/>
      <c r="D57" s="135">
        <f>'将来負担比率（分子）の構造'!I$50</f>
        <v>134</v>
      </c>
      <c r="E57" s="135"/>
      <c r="F57" s="135"/>
      <c r="G57" s="135">
        <f>'将来負担比率（分子）の構造'!J$50</f>
        <v>149</v>
      </c>
      <c r="H57" s="135"/>
      <c r="I57" s="135"/>
      <c r="J57" s="135">
        <f>'将来負担比率（分子）の構造'!K$50</f>
        <v>569</v>
      </c>
      <c r="K57" s="135"/>
      <c r="L57" s="135"/>
      <c r="M57" s="135">
        <f>'将来負担比率（分子）の構造'!L$50</f>
        <v>491</v>
      </c>
      <c r="N57" s="135"/>
      <c r="O57" s="135"/>
      <c r="P57" s="135">
        <f>'将来負担比率（分子）の構造'!M$50</f>
        <v>454</v>
      </c>
    </row>
    <row r="58" spans="1:16">
      <c r="A58" s="135" t="s">
        <v>33</v>
      </c>
      <c r="B58" s="135"/>
      <c r="C58" s="135"/>
      <c r="D58" s="135">
        <f>'将来負担比率（分子）の構造'!I$49</f>
        <v>3962</v>
      </c>
      <c r="E58" s="135"/>
      <c r="F58" s="135"/>
      <c r="G58" s="135">
        <f>'将来負担比率（分子）の構造'!J$49</f>
        <v>4699</v>
      </c>
      <c r="H58" s="135"/>
      <c r="I58" s="135"/>
      <c r="J58" s="135">
        <f>'将来負担比率（分子）の構造'!K$49</f>
        <v>5329</v>
      </c>
      <c r="K58" s="135"/>
      <c r="L58" s="135"/>
      <c r="M58" s="135">
        <f>'将来負担比率（分子）の構造'!L$49</f>
        <v>5079</v>
      </c>
      <c r="N58" s="135"/>
      <c r="O58" s="135"/>
      <c r="P58" s="135">
        <f>'将来負担比率（分子）の構造'!M$49</f>
        <v>4905</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0</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2338</v>
      </c>
      <c r="C62" s="135"/>
      <c r="D62" s="135"/>
      <c r="E62" s="135">
        <f>'将来負担比率（分子）の構造'!J$45</f>
        <v>2261</v>
      </c>
      <c r="F62" s="135"/>
      <c r="G62" s="135"/>
      <c r="H62" s="135">
        <f>'将来負担比率（分子）の構造'!K$45</f>
        <v>2084</v>
      </c>
      <c r="I62" s="135"/>
      <c r="J62" s="135"/>
      <c r="K62" s="135">
        <f>'将来負担比率（分子）の構造'!L$45</f>
        <v>1972</v>
      </c>
      <c r="L62" s="135"/>
      <c r="M62" s="135"/>
      <c r="N62" s="135">
        <f>'将来負担比率（分子）の構造'!M$45</f>
        <v>1885</v>
      </c>
      <c r="O62" s="135"/>
      <c r="P62" s="135"/>
    </row>
    <row r="63" spans="1:16">
      <c r="A63" s="135" t="s">
        <v>27</v>
      </c>
      <c r="B63" s="135">
        <f>'将来負担比率（分子）の構造'!I$44</f>
        <v>41</v>
      </c>
      <c r="C63" s="135"/>
      <c r="D63" s="135"/>
      <c r="E63" s="135">
        <f>'将来負担比率（分子）の構造'!J$44</f>
        <v>31</v>
      </c>
      <c r="F63" s="135"/>
      <c r="G63" s="135"/>
      <c r="H63" s="135">
        <f>'将来負担比率（分子）の構造'!K$44</f>
        <v>25</v>
      </c>
      <c r="I63" s="135"/>
      <c r="J63" s="135"/>
      <c r="K63" s="135">
        <f>'将来負担比率（分子）の構造'!L$44</f>
        <v>20</v>
      </c>
      <c r="L63" s="135"/>
      <c r="M63" s="135"/>
      <c r="N63" s="135">
        <f>'将来負担比率（分子）の構造'!M$44</f>
        <v>14</v>
      </c>
      <c r="O63" s="135"/>
      <c r="P63" s="135"/>
    </row>
    <row r="64" spans="1:16">
      <c r="A64" s="135" t="s">
        <v>26</v>
      </c>
      <c r="B64" s="135">
        <f>'将来負担比率（分子）の構造'!I$43</f>
        <v>10717</v>
      </c>
      <c r="C64" s="135"/>
      <c r="D64" s="135"/>
      <c r="E64" s="135">
        <f>'将来負担比率（分子）の構造'!J$43</f>
        <v>10561</v>
      </c>
      <c r="F64" s="135"/>
      <c r="G64" s="135"/>
      <c r="H64" s="135">
        <f>'将来負担比率（分子）の構造'!K$43</f>
        <v>9775</v>
      </c>
      <c r="I64" s="135"/>
      <c r="J64" s="135"/>
      <c r="K64" s="135">
        <f>'将来負担比率（分子）の構造'!L$43</f>
        <v>9477</v>
      </c>
      <c r="L64" s="135"/>
      <c r="M64" s="135"/>
      <c r="N64" s="135">
        <f>'将来負担比率（分子）の構造'!M$43</f>
        <v>9656</v>
      </c>
      <c r="O64" s="135"/>
      <c r="P64" s="135"/>
    </row>
    <row r="65" spans="1:16">
      <c r="A65" s="135" t="s">
        <v>25</v>
      </c>
      <c r="B65" s="135">
        <f>'将来負担比率（分子）の構造'!I$42</f>
        <v>143</v>
      </c>
      <c r="C65" s="135"/>
      <c r="D65" s="135"/>
      <c r="E65" s="135">
        <f>'将来負担比率（分子）の構造'!J$42</f>
        <v>130</v>
      </c>
      <c r="F65" s="135"/>
      <c r="G65" s="135"/>
      <c r="H65" s="135">
        <f>'将来負担比率（分子）の構造'!K$42</f>
        <v>117</v>
      </c>
      <c r="I65" s="135"/>
      <c r="J65" s="135"/>
      <c r="K65" s="135">
        <f>'将来負担比率（分子）の構造'!L$42</f>
        <v>105</v>
      </c>
      <c r="L65" s="135"/>
      <c r="M65" s="135"/>
      <c r="N65" s="135">
        <f>'将来負担比率（分子）の構造'!M$42</f>
        <v>86</v>
      </c>
      <c r="O65" s="135"/>
      <c r="P65" s="135"/>
    </row>
    <row r="66" spans="1:16">
      <c r="A66" s="135" t="s">
        <v>24</v>
      </c>
      <c r="B66" s="135">
        <f>'将来負担比率（分子）の構造'!I$41</f>
        <v>11656</v>
      </c>
      <c r="C66" s="135"/>
      <c r="D66" s="135"/>
      <c r="E66" s="135">
        <f>'将来負担比率（分子）の構造'!J$41</f>
        <v>11113</v>
      </c>
      <c r="F66" s="135"/>
      <c r="G66" s="135"/>
      <c r="H66" s="135">
        <f>'将来負担比率（分子）の構造'!K$41</f>
        <v>10636</v>
      </c>
      <c r="I66" s="135"/>
      <c r="J66" s="135"/>
      <c r="K66" s="135">
        <f>'将来負担比率（分子）の構造'!L$41</f>
        <v>11020</v>
      </c>
      <c r="L66" s="135"/>
      <c r="M66" s="135"/>
      <c r="N66" s="135">
        <f>'将来負担比率（分子）の構造'!M$41</f>
        <v>10492</v>
      </c>
      <c r="O66" s="135"/>
      <c r="P66" s="135"/>
    </row>
    <row r="67" spans="1:16">
      <c r="A67" s="135" t="s">
        <v>62</v>
      </c>
      <c r="B67" s="135" t="e">
        <f>NA()</f>
        <v>#N/A</v>
      </c>
      <c r="C67" s="135">
        <f>IF(ISNUMBER('将来負担比率（分子）の構造'!I$52), IF('将来負担比率（分子）の構造'!I$52 &lt; 0, 0, '将来負担比率（分子）の構造'!I$52), NA())</f>
        <v>7802</v>
      </c>
      <c r="D67" s="135" t="e">
        <f>NA()</f>
        <v>#N/A</v>
      </c>
      <c r="E67" s="135" t="e">
        <f>NA()</f>
        <v>#N/A</v>
      </c>
      <c r="F67" s="135">
        <f>IF(ISNUMBER('将来負担比率（分子）の構造'!J$52), IF('将来負担比率（分子）の構造'!J$52 &lt; 0, 0, '将来負担比率（分子）の構造'!J$52), NA())</f>
        <v>6349</v>
      </c>
      <c r="G67" s="135" t="e">
        <f>NA()</f>
        <v>#N/A</v>
      </c>
      <c r="H67" s="135" t="e">
        <f>NA()</f>
        <v>#N/A</v>
      </c>
      <c r="I67" s="135">
        <f>IF(ISNUMBER('将来負担比率（分子）の構造'!K$52), IF('将来負担比率（分子）の構造'!K$52 &lt; 0, 0, '将来負担比率（分子）の構造'!K$52), NA())</f>
        <v>4061</v>
      </c>
      <c r="J67" s="135" t="e">
        <f>NA()</f>
        <v>#N/A</v>
      </c>
      <c r="K67" s="135" t="e">
        <f>NA()</f>
        <v>#N/A</v>
      </c>
      <c r="L67" s="135">
        <f>IF(ISNUMBER('将来負担比率（分子）の構造'!L$52), IF('将来負担比率（分子）の構造'!L$52 &lt; 0, 0, '将来負担比率（分子）の構造'!L$52), NA())</f>
        <v>4144</v>
      </c>
      <c r="M67" s="135" t="e">
        <f>NA()</f>
        <v>#N/A</v>
      </c>
      <c r="N67" s="135" t="e">
        <f>NA()</f>
        <v>#N/A</v>
      </c>
      <c r="O67" s="135">
        <f>IF(ISNUMBER('将来負担比率（分子）の構造'!M$52), IF('将来負担比率（分子）の構造'!M$52 &lt; 0, 0, '将来負担比率（分子）の構造'!M$52), NA())</f>
        <v>4265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1963295</v>
      </c>
      <c r="S5" s="669"/>
      <c r="T5" s="669"/>
      <c r="U5" s="669"/>
      <c r="V5" s="669"/>
      <c r="W5" s="669"/>
      <c r="X5" s="669"/>
      <c r="Y5" s="716"/>
      <c r="Z5" s="729">
        <v>19.100000000000001</v>
      </c>
      <c r="AA5" s="729"/>
      <c r="AB5" s="729"/>
      <c r="AC5" s="729"/>
      <c r="AD5" s="730">
        <v>1963295</v>
      </c>
      <c r="AE5" s="730"/>
      <c r="AF5" s="730"/>
      <c r="AG5" s="730"/>
      <c r="AH5" s="730"/>
      <c r="AI5" s="730"/>
      <c r="AJ5" s="730"/>
      <c r="AK5" s="730"/>
      <c r="AL5" s="717">
        <v>29.9</v>
      </c>
      <c r="AM5" s="686"/>
      <c r="AN5" s="686"/>
      <c r="AO5" s="718"/>
      <c r="AP5" s="705" t="s">
        <v>205</v>
      </c>
      <c r="AQ5" s="706"/>
      <c r="AR5" s="706"/>
      <c r="AS5" s="706"/>
      <c r="AT5" s="706"/>
      <c r="AU5" s="706"/>
      <c r="AV5" s="706"/>
      <c r="AW5" s="706"/>
      <c r="AX5" s="706"/>
      <c r="AY5" s="706"/>
      <c r="AZ5" s="706"/>
      <c r="BA5" s="706"/>
      <c r="BB5" s="706"/>
      <c r="BC5" s="706"/>
      <c r="BD5" s="706"/>
      <c r="BE5" s="706"/>
      <c r="BF5" s="707"/>
      <c r="BG5" s="618">
        <v>1932366</v>
      </c>
      <c r="BH5" s="619"/>
      <c r="BI5" s="619"/>
      <c r="BJ5" s="619"/>
      <c r="BK5" s="619"/>
      <c r="BL5" s="619"/>
      <c r="BM5" s="619"/>
      <c r="BN5" s="620"/>
      <c r="BO5" s="671">
        <v>98.4</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144267</v>
      </c>
      <c r="S6" s="619"/>
      <c r="T6" s="619"/>
      <c r="U6" s="619"/>
      <c r="V6" s="619"/>
      <c r="W6" s="619"/>
      <c r="X6" s="619"/>
      <c r="Y6" s="620"/>
      <c r="Z6" s="671">
        <v>1.4</v>
      </c>
      <c r="AA6" s="671"/>
      <c r="AB6" s="671"/>
      <c r="AC6" s="671"/>
      <c r="AD6" s="672">
        <v>144267</v>
      </c>
      <c r="AE6" s="672"/>
      <c r="AF6" s="672"/>
      <c r="AG6" s="672"/>
      <c r="AH6" s="672"/>
      <c r="AI6" s="672"/>
      <c r="AJ6" s="672"/>
      <c r="AK6" s="672"/>
      <c r="AL6" s="641">
        <v>2.2000000000000002</v>
      </c>
      <c r="AM6" s="673"/>
      <c r="AN6" s="673"/>
      <c r="AO6" s="674"/>
      <c r="AP6" s="615" t="s">
        <v>211</v>
      </c>
      <c r="AQ6" s="616"/>
      <c r="AR6" s="616"/>
      <c r="AS6" s="616"/>
      <c r="AT6" s="616"/>
      <c r="AU6" s="616"/>
      <c r="AV6" s="616"/>
      <c r="AW6" s="616"/>
      <c r="AX6" s="616"/>
      <c r="AY6" s="616"/>
      <c r="AZ6" s="616"/>
      <c r="BA6" s="616"/>
      <c r="BB6" s="616"/>
      <c r="BC6" s="616"/>
      <c r="BD6" s="616"/>
      <c r="BE6" s="616"/>
      <c r="BF6" s="617"/>
      <c r="BG6" s="618">
        <v>1932366</v>
      </c>
      <c r="BH6" s="619"/>
      <c r="BI6" s="619"/>
      <c r="BJ6" s="619"/>
      <c r="BK6" s="619"/>
      <c r="BL6" s="619"/>
      <c r="BM6" s="619"/>
      <c r="BN6" s="620"/>
      <c r="BO6" s="671">
        <v>98.4</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116099</v>
      </c>
      <c r="CS6" s="619"/>
      <c r="CT6" s="619"/>
      <c r="CU6" s="619"/>
      <c r="CV6" s="619"/>
      <c r="CW6" s="619"/>
      <c r="CX6" s="619"/>
      <c r="CY6" s="620"/>
      <c r="CZ6" s="671">
        <v>1.2</v>
      </c>
      <c r="DA6" s="671"/>
      <c r="DB6" s="671"/>
      <c r="DC6" s="671"/>
      <c r="DD6" s="624" t="s">
        <v>206</v>
      </c>
      <c r="DE6" s="619"/>
      <c r="DF6" s="619"/>
      <c r="DG6" s="619"/>
      <c r="DH6" s="619"/>
      <c r="DI6" s="619"/>
      <c r="DJ6" s="619"/>
      <c r="DK6" s="619"/>
      <c r="DL6" s="619"/>
      <c r="DM6" s="619"/>
      <c r="DN6" s="619"/>
      <c r="DO6" s="619"/>
      <c r="DP6" s="620"/>
      <c r="DQ6" s="624">
        <v>116099</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2943</v>
      </c>
      <c r="S7" s="619"/>
      <c r="T7" s="619"/>
      <c r="U7" s="619"/>
      <c r="V7" s="619"/>
      <c r="W7" s="619"/>
      <c r="X7" s="619"/>
      <c r="Y7" s="620"/>
      <c r="Z7" s="671">
        <v>0</v>
      </c>
      <c r="AA7" s="671"/>
      <c r="AB7" s="671"/>
      <c r="AC7" s="671"/>
      <c r="AD7" s="672">
        <v>2943</v>
      </c>
      <c r="AE7" s="672"/>
      <c r="AF7" s="672"/>
      <c r="AG7" s="672"/>
      <c r="AH7" s="672"/>
      <c r="AI7" s="672"/>
      <c r="AJ7" s="672"/>
      <c r="AK7" s="672"/>
      <c r="AL7" s="641">
        <v>0</v>
      </c>
      <c r="AM7" s="673"/>
      <c r="AN7" s="673"/>
      <c r="AO7" s="674"/>
      <c r="AP7" s="615" t="s">
        <v>214</v>
      </c>
      <c r="AQ7" s="616"/>
      <c r="AR7" s="616"/>
      <c r="AS7" s="616"/>
      <c r="AT7" s="616"/>
      <c r="AU7" s="616"/>
      <c r="AV7" s="616"/>
      <c r="AW7" s="616"/>
      <c r="AX7" s="616"/>
      <c r="AY7" s="616"/>
      <c r="AZ7" s="616"/>
      <c r="BA7" s="616"/>
      <c r="BB7" s="616"/>
      <c r="BC7" s="616"/>
      <c r="BD7" s="616"/>
      <c r="BE7" s="616"/>
      <c r="BF7" s="617"/>
      <c r="BG7" s="618">
        <v>835868</v>
      </c>
      <c r="BH7" s="619"/>
      <c r="BI7" s="619"/>
      <c r="BJ7" s="619"/>
      <c r="BK7" s="619"/>
      <c r="BL7" s="619"/>
      <c r="BM7" s="619"/>
      <c r="BN7" s="620"/>
      <c r="BO7" s="671">
        <v>42.6</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1433824</v>
      </c>
      <c r="CS7" s="619"/>
      <c r="CT7" s="619"/>
      <c r="CU7" s="619"/>
      <c r="CV7" s="619"/>
      <c r="CW7" s="619"/>
      <c r="CX7" s="619"/>
      <c r="CY7" s="620"/>
      <c r="CZ7" s="671">
        <v>15.1</v>
      </c>
      <c r="DA7" s="671"/>
      <c r="DB7" s="671"/>
      <c r="DC7" s="671"/>
      <c r="DD7" s="624">
        <v>102726</v>
      </c>
      <c r="DE7" s="619"/>
      <c r="DF7" s="619"/>
      <c r="DG7" s="619"/>
      <c r="DH7" s="619"/>
      <c r="DI7" s="619"/>
      <c r="DJ7" s="619"/>
      <c r="DK7" s="619"/>
      <c r="DL7" s="619"/>
      <c r="DM7" s="619"/>
      <c r="DN7" s="619"/>
      <c r="DO7" s="619"/>
      <c r="DP7" s="620"/>
      <c r="DQ7" s="624">
        <v>1153613</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11074</v>
      </c>
      <c r="S8" s="619"/>
      <c r="T8" s="619"/>
      <c r="U8" s="619"/>
      <c r="V8" s="619"/>
      <c r="W8" s="619"/>
      <c r="X8" s="619"/>
      <c r="Y8" s="620"/>
      <c r="Z8" s="671">
        <v>0.1</v>
      </c>
      <c r="AA8" s="671"/>
      <c r="AB8" s="671"/>
      <c r="AC8" s="671"/>
      <c r="AD8" s="672">
        <v>11074</v>
      </c>
      <c r="AE8" s="672"/>
      <c r="AF8" s="672"/>
      <c r="AG8" s="672"/>
      <c r="AH8" s="672"/>
      <c r="AI8" s="672"/>
      <c r="AJ8" s="672"/>
      <c r="AK8" s="672"/>
      <c r="AL8" s="641">
        <v>0.2</v>
      </c>
      <c r="AM8" s="673"/>
      <c r="AN8" s="673"/>
      <c r="AO8" s="674"/>
      <c r="AP8" s="615" t="s">
        <v>217</v>
      </c>
      <c r="AQ8" s="616"/>
      <c r="AR8" s="616"/>
      <c r="AS8" s="616"/>
      <c r="AT8" s="616"/>
      <c r="AU8" s="616"/>
      <c r="AV8" s="616"/>
      <c r="AW8" s="616"/>
      <c r="AX8" s="616"/>
      <c r="AY8" s="616"/>
      <c r="AZ8" s="616"/>
      <c r="BA8" s="616"/>
      <c r="BB8" s="616"/>
      <c r="BC8" s="616"/>
      <c r="BD8" s="616"/>
      <c r="BE8" s="616"/>
      <c r="BF8" s="617"/>
      <c r="BG8" s="618">
        <v>34077</v>
      </c>
      <c r="BH8" s="619"/>
      <c r="BI8" s="619"/>
      <c r="BJ8" s="619"/>
      <c r="BK8" s="619"/>
      <c r="BL8" s="619"/>
      <c r="BM8" s="619"/>
      <c r="BN8" s="620"/>
      <c r="BO8" s="671">
        <v>1.7</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2484109</v>
      </c>
      <c r="CS8" s="619"/>
      <c r="CT8" s="619"/>
      <c r="CU8" s="619"/>
      <c r="CV8" s="619"/>
      <c r="CW8" s="619"/>
      <c r="CX8" s="619"/>
      <c r="CY8" s="620"/>
      <c r="CZ8" s="671">
        <v>26.1</v>
      </c>
      <c r="DA8" s="671"/>
      <c r="DB8" s="671"/>
      <c r="DC8" s="671"/>
      <c r="DD8" s="624">
        <v>162881</v>
      </c>
      <c r="DE8" s="619"/>
      <c r="DF8" s="619"/>
      <c r="DG8" s="619"/>
      <c r="DH8" s="619"/>
      <c r="DI8" s="619"/>
      <c r="DJ8" s="619"/>
      <c r="DK8" s="619"/>
      <c r="DL8" s="619"/>
      <c r="DM8" s="619"/>
      <c r="DN8" s="619"/>
      <c r="DO8" s="619"/>
      <c r="DP8" s="620"/>
      <c r="DQ8" s="624">
        <v>1350981</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10760</v>
      </c>
      <c r="S9" s="619"/>
      <c r="T9" s="619"/>
      <c r="U9" s="619"/>
      <c r="V9" s="619"/>
      <c r="W9" s="619"/>
      <c r="X9" s="619"/>
      <c r="Y9" s="620"/>
      <c r="Z9" s="671">
        <v>0.1</v>
      </c>
      <c r="AA9" s="671"/>
      <c r="AB9" s="671"/>
      <c r="AC9" s="671"/>
      <c r="AD9" s="672">
        <v>10760</v>
      </c>
      <c r="AE9" s="672"/>
      <c r="AF9" s="672"/>
      <c r="AG9" s="672"/>
      <c r="AH9" s="672"/>
      <c r="AI9" s="672"/>
      <c r="AJ9" s="672"/>
      <c r="AK9" s="672"/>
      <c r="AL9" s="641">
        <v>0.2</v>
      </c>
      <c r="AM9" s="673"/>
      <c r="AN9" s="673"/>
      <c r="AO9" s="674"/>
      <c r="AP9" s="615" t="s">
        <v>220</v>
      </c>
      <c r="AQ9" s="616"/>
      <c r="AR9" s="616"/>
      <c r="AS9" s="616"/>
      <c r="AT9" s="616"/>
      <c r="AU9" s="616"/>
      <c r="AV9" s="616"/>
      <c r="AW9" s="616"/>
      <c r="AX9" s="616"/>
      <c r="AY9" s="616"/>
      <c r="AZ9" s="616"/>
      <c r="BA9" s="616"/>
      <c r="BB9" s="616"/>
      <c r="BC9" s="616"/>
      <c r="BD9" s="616"/>
      <c r="BE9" s="616"/>
      <c r="BF9" s="617"/>
      <c r="BG9" s="618">
        <v>732911</v>
      </c>
      <c r="BH9" s="619"/>
      <c r="BI9" s="619"/>
      <c r="BJ9" s="619"/>
      <c r="BK9" s="619"/>
      <c r="BL9" s="619"/>
      <c r="BM9" s="619"/>
      <c r="BN9" s="620"/>
      <c r="BO9" s="671">
        <v>37.299999999999997</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689377</v>
      </c>
      <c r="CS9" s="619"/>
      <c r="CT9" s="619"/>
      <c r="CU9" s="619"/>
      <c r="CV9" s="619"/>
      <c r="CW9" s="619"/>
      <c r="CX9" s="619"/>
      <c r="CY9" s="620"/>
      <c r="CZ9" s="671">
        <v>7.3</v>
      </c>
      <c r="DA9" s="671"/>
      <c r="DB9" s="671"/>
      <c r="DC9" s="671"/>
      <c r="DD9" s="624">
        <v>90336</v>
      </c>
      <c r="DE9" s="619"/>
      <c r="DF9" s="619"/>
      <c r="DG9" s="619"/>
      <c r="DH9" s="619"/>
      <c r="DI9" s="619"/>
      <c r="DJ9" s="619"/>
      <c r="DK9" s="619"/>
      <c r="DL9" s="619"/>
      <c r="DM9" s="619"/>
      <c r="DN9" s="619"/>
      <c r="DO9" s="619"/>
      <c r="DP9" s="620"/>
      <c r="DQ9" s="624">
        <v>607379</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323737</v>
      </c>
      <c r="S10" s="619"/>
      <c r="T10" s="619"/>
      <c r="U10" s="619"/>
      <c r="V10" s="619"/>
      <c r="W10" s="619"/>
      <c r="X10" s="619"/>
      <c r="Y10" s="620"/>
      <c r="Z10" s="671">
        <v>3.1</v>
      </c>
      <c r="AA10" s="671"/>
      <c r="AB10" s="671"/>
      <c r="AC10" s="671"/>
      <c r="AD10" s="672">
        <v>323737</v>
      </c>
      <c r="AE10" s="672"/>
      <c r="AF10" s="672"/>
      <c r="AG10" s="672"/>
      <c r="AH10" s="672"/>
      <c r="AI10" s="672"/>
      <c r="AJ10" s="672"/>
      <c r="AK10" s="672"/>
      <c r="AL10" s="641">
        <v>4.9000000000000004</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27040</v>
      </c>
      <c r="BH10" s="619"/>
      <c r="BI10" s="619"/>
      <c r="BJ10" s="619"/>
      <c r="BK10" s="619"/>
      <c r="BL10" s="619"/>
      <c r="BM10" s="619"/>
      <c r="BN10" s="620"/>
      <c r="BO10" s="671">
        <v>1.4</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52752</v>
      </c>
      <c r="CS10" s="619"/>
      <c r="CT10" s="619"/>
      <c r="CU10" s="619"/>
      <c r="CV10" s="619"/>
      <c r="CW10" s="619"/>
      <c r="CX10" s="619"/>
      <c r="CY10" s="620"/>
      <c r="CZ10" s="671">
        <v>0.6</v>
      </c>
      <c r="DA10" s="671"/>
      <c r="DB10" s="671"/>
      <c r="DC10" s="671"/>
      <c r="DD10" s="624" t="s">
        <v>108</v>
      </c>
      <c r="DE10" s="619"/>
      <c r="DF10" s="619"/>
      <c r="DG10" s="619"/>
      <c r="DH10" s="619"/>
      <c r="DI10" s="619"/>
      <c r="DJ10" s="619"/>
      <c r="DK10" s="619"/>
      <c r="DL10" s="619"/>
      <c r="DM10" s="619"/>
      <c r="DN10" s="619"/>
      <c r="DO10" s="619"/>
      <c r="DP10" s="620"/>
      <c r="DQ10" s="624">
        <v>34</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v>62228</v>
      </c>
      <c r="S11" s="619"/>
      <c r="T11" s="619"/>
      <c r="U11" s="619"/>
      <c r="V11" s="619"/>
      <c r="W11" s="619"/>
      <c r="X11" s="619"/>
      <c r="Y11" s="620"/>
      <c r="Z11" s="671">
        <v>0.6</v>
      </c>
      <c r="AA11" s="671"/>
      <c r="AB11" s="671"/>
      <c r="AC11" s="671"/>
      <c r="AD11" s="672">
        <v>62228</v>
      </c>
      <c r="AE11" s="672"/>
      <c r="AF11" s="672"/>
      <c r="AG11" s="672"/>
      <c r="AH11" s="672"/>
      <c r="AI11" s="672"/>
      <c r="AJ11" s="672"/>
      <c r="AK11" s="672"/>
      <c r="AL11" s="641">
        <v>0.9</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41840</v>
      </c>
      <c r="BH11" s="619"/>
      <c r="BI11" s="619"/>
      <c r="BJ11" s="619"/>
      <c r="BK11" s="619"/>
      <c r="BL11" s="619"/>
      <c r="BM11" s="619"/>
      <c r="BN11" s="620"/>
      <c r="BO11" s="671">
        <v>2.1</v>
      </c>
      <c r="BP11" s="671"/>
      <c r="BQ11" s="671"/>
      <c r="BR11" s="671"/>
      <c r="BS11" s="624" t="s">
        <v>108</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475840</v>
      </c>
      <c r="CS11" s="619"/>
      <c r="CT11" s="619"/>
      <c r="CU11" s="619"/>
      <c r="CV11" s="619"/>
      <c r="CW11" s="619"/>
      <c r="CX11" s="619"/>
      <c r="CY11" s="620"/>
      <c r="CZ11" s="671">
        <v>5</v>
      </c>
      <c r="DA11" s="671"/>
      <c r="DB11" s="671"/>
      <c r="DC11" s="671"/>
      <c r="DD11" s="624">
        <v>19833</v>
      </c>
      <c r="DE11" s="619"/>
      <c r="DF11" s="619"/>
      <c r="DG11" s="619"/>
      <c r="DH11" s="619"/>
      <c r="DI11" s="619"/>
      <c r="DJ11" s="619"/>
      <c r="DK11" s="619"/>
      <c r="DL11" s="619"/>
      <c r="DM11" s="619"/>
      <c r="DN11" s="619"/>
      <c r="DO11" s="619"/>
      <c r="DP11" s="620"/>
      <c r="DQ11" s="624">
        <v>416935</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900515</v>
      </c>
      <c r="BH12" s="619"/>
      <c r="BI12" s="619"/>
      <c r="BJ12" s="619"/>
      <c r="BK12" s="619"/>
      <c r="BL12" s="619"/>
      <c r="BM12" s="619"/>
      <c r="BN12" s="620"/>
      <c r="BO12" s="671">
        <v>45.9</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244008</v>
      </c>
      <c r="CS12" s="619"/>
      <c r="CT12" s="619"/>
      <c r="CU12" s="619"/>
      <c r="CV12" s="619"/>
      <c r="CW12" s="619"/>
      <c r="CX12" s="619"/>
      <c r="CY12" s="620"/>
      <c r="CZ12" s="671">
        <v>2.6</v>
      </c>
      <c r="DA12" s="671"/>
      <c r="DB12" s="671"/>
      <c r="DC12" s="671"/>
      <c r="DD12" s="624">
        <v>63508</v>
      </c>
      <c r="DE12" s="619"/>
      <c r="DF12" s="619"/>
      <c r="DG12" s="619"/>
      <c r="DH12" s="619"/>
      <c r="DI12" s="619"/>
      <c r="DJ12" s="619"/>
      <c r="DK12" s="619"/>
      <c r="DL12" s="619"/>
      <c r="DM12" s="619"/>
      <c r="DN12" s="619"/>
      <c r="DO12" s="619"/>
      <c r="DP12" s="620"/>
      <c r="DQ12" s="624">
        <v>197095</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26190</v>
      </c>
      <c r="S13" s="619"/>
      <c r="T13" s="619"/>
      <c r="U13" s="619"/>
      <c r="V13" s="619"/>
      <c r="W13" s="619"/>
      <c r="X13" s="619"/>
      <c r="Y13" s="620"/>
      <c r="Z13" s="671">
        <v>0.3</v>
      </c>
      <c r="AA13" s="671"/>
      <c r="AB13" s="671"/>
      <c r="AC13" s="671"/>
      <c r="AD13" s="672">
        <v>26190</v>
      </c>
      <c r="AE13" s="672"/>
      <c r="AF13" s="672"/>
      <c r="AG13" s="672"/>
      <c r="AH13" s="672"/>
      <c r="AI13" s="672"/>
      <c r="AJ13" s="672"/>
      <c r="AK13" s="672"/>
      <c r="AL13" s="641">
        <v>0.4</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889592</v>
      </c>
      <c r="BH13" s="619"/>
      <c r="BI13" s="619"/>
      <c r="BJ13" s="619"/>
      <c r="BK13" s="619"/>
      <c r="BL13" s="619"/>
      <c r="BM13" s="619"/>
      <c r="BN13" s="620"/>
      <c r="BO13" s="671">
        <v>45.3</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1140192</v>
      </c>
      <c r="CS13" s="619"/>
      <c r="CT13" s="619"/>
      <c r="CU13" s="619"/>
      <c r="CV13" s="619"/>
      <c r="CW13" s="619"/>
      <c r="CX13" s="619"/>
      <c r="CY13" s="620"/>
      <c r="CZ13" s="671">
        <v>12</v>
      </c>
      <c r="DA13" s="671"/>
      <c r="DB13" s="671"/>
      <c r="DC13" s="671"/>
      <c r="DD13" s="624">
        <v>542358</v>
      </c>
      <c r="DE13" s="619"/>
      <c r="DF13" s="619"/>
      <c r="DG13" s="619"/>
      <c r="DH13" s="619"/>
      <c r="DI13" s="619"/>
      <c r="DJ13" s="619"/>
      <c r="DK13" s="619"/>
      <c r="DL13" s="619"/>
      <c r="DM13" s="619"/>
      <c r="DN13" s="619"/>
      <c r="DO13" s="619"/>
      <c r="DP13" s="620"/>
      <c r="DQ13" s="624">
        <v>792885</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58964</v>
      </c>
      <c r="BH14" s="619"/>
      <c r="BI14" s="619"/>
      <c r="BJ14" s="619"/>
      <c r="BK14" s="619"/>
      <c r="BL14" s="619"/>
      <c r="BM14" s="619"/>
      <c r="BN14" s="620"/>
      <c r="BO14" s="671">
        <v>3</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491777</v>
      </c>
      <c r="CS14" s="619"/>
      <c r="CT14" s="619"/>
      <c r="CU14" s="619"/>
      <c r="CV14" s="619"/>
      <c r="CW14" s="619"/>
      <c r="CX14" s="619"/>
      <c r="CY14" s="620"/>
      <c r="CZ14" s="671">
        <v>5.2</v>
      </c>
      <c r="DA14" s="671"/>
      <c r="DB14" s="671"/>
      <c r="DC14" s="671"/>
      <c r="DD14" s="624">
        <v>60128</v>
      </c>
      <c r="DE14" s="619"/>
      <c r="DF14" s="619"/>
      <c r="DG14" s="619"/>
      <c r="DH14" s="619"/>
      <c r="DI14" s="619"/>
      <c r="DJ14" s="619"/>
      <c r="DK14" s="619"/>
      <c r="DL14" s="619"/>
      <c r="DM14" s="619"/>
      <c r="DN14" s="619"/>
      <c r="DO14" s="619"/>
      <c r="DP14" s="620"/>
      <c r="DQ14" s="624">
        <v>427840</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6638</v>
      </c>
      <c r="S15" s="619"/>
      <c r="T15" s="619"/>
      <c r="U15" s="619"/>
      <c r="V15" s="619"/>
      <c r="W15" s="619"/>
      <c r="X15" s="619"/>
      <c r="Y15" s="620"/>
      <c r="Z15" s="671">
        <v>0.1</v>
      </c>
      <c r="AA15" s="671"/>
      <c r="AB15" s="671"/>
      <c r="AC15" s="671"/>
      <c r="AD15" s="672">
        <v>6638</v>
      </c>
      <c r="AE15" s="672"/>
      <c r="AF15" s="672"/>
      <c r="AG15" s="672"/>
      <c r="AH15" s="672"/>
      <c r="AI15" s="672"/>
      <c r="AJ15" s="672"/>
      <c r="AK15" s="672"/>
      <c r="AL15" s="641">
        <v>0.1</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137019</v>
      </c>
      <c r="BH15" s="619"/>
      <c r="BI15" s="619"/>
      <c r="BJ15" s="619"/>
      <c r="BK15" s="619"/>
      <c r="BL15" s="619"/>
      <c r="BM15" s="619"/>
      <c r="BN15" s="620"/>
      <c r="BO15" s="671">
        <v>7</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999149</v>
      </c>
      <c r="CS15" s="619"/>
      <c r="CT15" s="619"/>
      <c r="CU15" s="619"/>
      <c r="CV15" s="619"/>
      <c r="CW15" s="619"/>
      <c r="CX15" s="619"/>
      <c r="CY15" s="620"/>
      <c r="CZ15" s="671">
        <v>10.5</v>
      </c>
      <c r="DA15" s="671"/>
      <c r="DB15" s="671"/>
      <c r="DC15" s="671"/>
      <c r="DD15" s="624">
        <v>168783</v>
      </c>
      <c r="DE15" s="619"/>
      <c r="DF15" s="619"/>
      <c r="DG15" s="619"/>
      <c r="DH15" s="619"/>
      <c r="DI15" s="619"/>
      <c r="DJ15" s="619"/>
      <c r="DK15" s="619"/>
      <c r="DL15" s="619"/>
      <c r="DM15" s="619"/>
      <c r="DN15" s="619"/>
      <c r="DO15" s="619"/>
      <c r="DP15" s="620"/>
      <c r="DQ15" s="624">
        <v>720201</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4368527</v>
      </c>
      <c r="S16" s="619"/>
      <c r="T16" s="619"/>
      <c r="U16" s="619"/>
      <c r="V16" s="619"/>
      <c r="W16" s="619"/>
      <c r="X16" s="619"/>
      <c r="Y16" s="620"/>
      <c r="Z16" s="671">
        <v>42.4</v>
      </c>
      <c r="AA16" s="671"/>
      <c r="AB16" s="671"/>
      <c r="AC16" s="671"/>
      <c r="AD16" s="672">
        <v>4009371</v>
      </c>
      <c r="AE16" s="672"/>
      <c r="AF16" s="672"/>
      <c r="AG16" s="672"/>
      <c r="AH16" s="672"/>
      <c r="AI16" s="672"/>
      <c r="AJ16" s="672"/>
      <c r="AK16" s="672"/>
      <c r="AL16" s="641">
        <v>61</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79067</v>
      </c>
      <c r="CS16" s="619"/>
      <c r="CT16" s="619"/>
      <c r="CU16" s="619"/>
      <c r="CV16" s="619"/>
      <c r="CW16" s="619"/>
      <c r="CX16" s="619"/>
      <c r="CY16" s="620"/>
      <c r="CZ16" s="671">
        <v>0.8</v>
      </c>
      <c r="DA16" s="671"/>
      <c r="DB16" s="671"/>
      <c r="DC16" s="671"/>
      <c r="DD16" s="624" t="s">
        <v>108</v>
      </c>
      <c r="DE16" s="619"/>
      <c r="DF16" s="619"/>
      <c r="DG16" s="619"/>
      <c r="DH16" s="619"/>
      <c r="DI16" s="619"/>
      <c r="DJ16" s="619"/>
      <c r="DK16" s="619"/>
      <c r="DL16" s="619"/>
      <c r="DM16" s="619"/>
      <c r="DN16" s="619"/>
      <c r="DO16" s="619"/>
      <c r="DP16" s="620"/>
      <c r="DQ16" s="624">
        <v>19134</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4009371</v>
      </c>
      <c r="S17" s="619"/>
      <c r="T17" s="619"/>
      <c r="U17" s="619"/>
      <c r="V17" s="619"/>
      <c r="W17" s="619"/>
      <c r="X17" s="619"/>
      <c r="Y17" s="620"/>
      <c r="Z17" s="671">
        <v>38.9</v>
      </c>
      <c r="AA17" s="671"/>
      <c r="AB17" s="671"/>
      <c r="AC17" s="671"/>
      <c r="AD17" s="672">
        <v>4009371</v>
      </c>
      <c r="AE17" s="672"/>
      <c r="AF17" s="672"/>
      <c r="AG17" s="672"/>
      <c r="AH17" s="672"/>
      <c r="AI17" s="672"/>
      <c r="AJ17" s="672"/>
      <c r="AK17" s="672"/>
      <c r="AL17" s="641">
        <v>61</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1295370</v>
      </c>
      <c r="CS17" s="619"/>
      <c r="CT17" s="619"/>
      <c r="CU17" s="619"/>
      <c r="CV17" s="619"/>
      <c r="CW17" s="619"/>
      <c r="CX17" s="619"/>
      <c r="CY17" s="620"/>
      <c r="CZ17" s="671">
        <v>13.6</v>
      </c>
      <c r="DA17" s="671"/>
      <c r="DB17" s="671"/>
      <c r="DC17" s="671"/>
      <c r="DD17" s="624" t="s">
        <v>108</v>
      </c>
      <c r="DE17" s="619"/>
      <c r="DF17" s="619"/>
      <c r="DG17" s="619"/>
      <c r="DH17" s="619"/>
      <c r="DI17" s="619"/>
      <c r="DJ17" s="619"/>
      <c r="DK17" s="619"/>
      <c r="DL17" s="619"/>
      <c r="DM17" s="619"/>
      <c r="DN17" s="619"/>
      <c r="DO17" s="619"/>
      <c r="DP17" s="620"/>
      <c r="DQ17" s="624">
        <v>1224098</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214847</v>
      </c>
      <c r="S18" s="619"/>
      <c r="T18" s="619"/>
      <c r="U18" s="619"/>
      <c r="V18" s="619"/>
      <c r="W18" s="619"/>
      <c r="X18" s="619"/>
      <c r="Y18" s="620"/>
      <c r="Z18" s="671">
        <v>2.1</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v>144309</v>
      </c>
      <c r="S19" s="619"/>
      <c r="T19" s="619"/>
      <c r="U19" s="619"/>
      <c r="V19" s="619"/>
      <c r="W19" s="619"/>
      <c r="X19" s="619"/>
      <c r="Y19" s="620"/>
      <c r="Z19" s="671">
        <v>1.4</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30929</v>
      </c>
      <c r="BH19" s="619"/>
      <c r="BI19" s="619"/>
      <c r="BJ19" s="619"/>
      <c r="BK19" s="619"/>
      <c r="BL19" s="619"/>
      <c r="BM19" s="619"/>
      <c r="BN19" s="620"/>
      <c r="BO19" s="671">
        <v>1.6</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6919659</v>
      </c>
      <c r="S20" s="619"/>
      <c r="T20" s="619"/>
      <c r="U20" s="619"/>
      <c r="V20" s="619"/>
      <c r="W20" s="619"/>
      <c r="X20" s="619"/>
      <c r="Y20" s="620"/>
      <c r="Z20" s="671">
        <v>67.2</v>
      </c>
      <c r="AA20" s="671"/>
      <c r="AB20" s="671"/>
      <c r="AC20" s="671"/>
      <c r="AD20" s="672">
        <v>6560503</v>
      </c>
      <c r="AE20" s="672"/>
      <c r="AF20" s="672"/>
      <c r="AG20" s="672"/>
      <c r="AH20" s="672"/>
      <c r="AI20" s="672"/>
      <c r="AJ20" s="672"/>
      <c r="AK20" s="672"/>
      <c r="AL20" s="641">
        <v>99.8</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30929</v>
      </c>
      <c r="BH20" s="619"/>
      <c r="BI20" s="619"/>
      <c r="BJ20" s="619"/>
      <c r="BK20" s="619"/>
      <c r="BL20" s="619"/>
      <c r="BM20" s="619"/>
      <c r="BN20" s="620"/>
      <c r="BO20" s="671">
        <v>1.6</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9501564</v>
      </c>
      <c r="CS20" s="619"/>
      <c r="CT20" s="619"/>
      <c r="CU20" s="619"/>
      <c r="CV20" s="619"/>
      <c r="CW20" s="619"/>
      <c r="CX20" s="619"/>
      <c r="CY20" s="620"/>
      <c r="CZ20" s="671">
        <v>100</v>
      </c>
      <c r="DA20" s="671"/>
      <c r="DB20" s="671"/>
      <c r="DC20" s="671"/>
      <c r="DD20" s="624">
        <v>1210553</v>
      </c>
      <c r="DE20" s="619"/>
      <c r="DF20" s="619"/>
      <c r="DG20" s="619"/>
      <c r="DH20" s="619"/>
      <c r="DI20" s="619"/>
      <c r="DJ20" s="619"/>
      <c r="DK20" s="619"/>
      <c r="DL20" s="619"/>
      <c r="DM20" s="619"/>
      <c r="DN20" s="619"/>
      <c r="DO20" s="619"/>
      <c r="DP20" s="620"/>
      <c r="DQ20" s="624">
        <v>7026294</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2596</v>
      </c>
      <c r="S21" s="619"/>
      <c r="T21" s="619"/>
      <c r="U21" s="619"/>
      <c r="V21" s="619"/>
      <c r="W21" s="619"/>
      <c r="X21" s="619"/>
      <c r="Y21" s="620"/>
      <c r="Z21" s="671">
        <v>0</v>
      </c>
      <c r="AA21" s="671"/>
      <c r="AB21" s="671"/>
      <c r="AC21" s="671"/>
      <c r="AD21" s="672">
        <v>2596</v>
      </c>
      <c r="AE21" s="672"/>
      <c r="AF21" s="672"/>
      <c r="AG21" s="672"/>
      <c r="AH21" s="672"/>
      <c r="AI21" s="672"/>
      <c r="AJ21" s="672"/>
      <c r="AK21" s="672"/>
      <c r="AL21" s="641">
        <v>0</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30929</v>
      </c>
      <c r="BH21" s="619"/>
      <c r="BI21" s="619"/>
      <c r="BJ21" s="619"/>
      <c r="BK21" s="619"/>
      <c r="BL21" s="619"/>
      <c r="BM21" s="619"/>
      <c r="BN21" s="620"/>
      <c r="BO21" s="671">
        <v>1.6</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50857</v>
      </c>
      <c r="S22" s="619"/>
      <c r="T22" s="619"/>
      <c r="U22" s="619"/>
      <c r="V22" s="619"/>
      <c r="W22" s="619"/>
      <c r="X22" s="619"/>
      <c r="Y22" s="620"/>
      <c r="Z22" s="671">
        <v>0.5</v>
      </c>
      <c r="AA22" s="671"/>
      <c r="AB22" s="671"/>
      <c r="AC22" s="671"/>
      <c r="AD22" s="672">
        <v>2112</v>
      </c>
      <c r="AE22" s="672"/>
      <c r="AF22" s="672"/>
      <c r="AG22" s="672"/>
      <c r="AH22" s="672"/>
      <c r="AI22" s="672"/>
      <c r="AJ22" s="672"/>
      <c r="AK22" s="672"/>
      <c r="AL22" s="641">
        <v>0</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108078</v>
      </c>
      <c r="S23" s="619"/>
      <c r="T23" s="619"/>
      <c r="U23" s="619"/>
      <c r="V23" s="619"/>
      <c r="W23" s="619"/>
      <c r="X23" s="619"/>
      <c r="Y23" s="620"/>
      <c r="Z23" s="671">
        <v>1</v>
      </c>
      <c r="AA23" s="671"/>
      <c r="AB23" s="671"/>
      <c r="AC23" s="671"/>
      <c r="AD23" s="672">
        <v>2757</v>
      </c>
      <c r="AE23" s="672"/>
      <c r="AF23" s="672"/>
      <c r="AG23" s="672"/>
      <c r="AH23" s="672"/>
      <c r="AI23" s="672"/>
      <c r="AJ23" s="672"/>
      <c r="AK23" s="672"/>
      <c r="AL23" s="641">
        <v>0</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47061</v>
      </c>
      <c r="S24" s="619"/>
      <c r="T24" s="619"/>
      <c r="U24" s="619"/>
      <c r="V24" s="619"/>
      <c r="W24" s="619"/>
      <c r="X24" s="619"/>
      <c r="Y24" s="620"/>
      <c r="Z24" s="671">
        <v>0.5</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4046084</v>
      </c>
      <c r="CS24" s="669"/>
      <c r="CT24" s="669"/>
      <c r="CU24" s="669"/>
      <c r="CV24" s="669"/>
      <c r="CW24" s="669"/>
      <c r="CX24" s="669"/>
      <c r="CY24" s="716"/>
      <c r="CZ24" s="720">
        <v>42.6</v>
      </c>
      <c r="DA24" s="721"/>
      <c r="DB24" s="721"/>
      <c r="DC24" s="722"/>
      <c r="DD24" s="715">
        <v>3069314</v>
      </c>
      <c r="DE24" s="669"/>
      <c r="DF24" s="669"/>
      <c r="DG24" s="669"/>
      <c r="DH24" s="669"/>
      <c r="DI24" s="669"/>
      <c r="DJ24" s="669"/>
      <c r="DK24" s="716"/>
      <c r="DL24" s="715">
        <v>2982997</v>
      </c>
      <c r="DM24" s="669"/>
      <c r="DN24" s="669"/>
      <c r="DO24" s="669"/>
      <c r="DP24" s="669"/>
      <c r="DQ24" s="669"/>
      <c r="DR24" s="669"/>
      <c r="DS24" s="669"/>
      <c r="DT24" s="669"/>
      <c r="DU24" s="669"/>
      <c r="DV24" s="716"/>
      <c r="DW24" s="717">
        <v>42.8</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864232</v>
      </c>
      <c r="S25" s="619"/>
      <c r="T25" s="619"/>
      <c r="U25" s="619"/>
      <c r="V25" s="619"/>
      <c r="W25" s="619"/>
      <c r="X25" s="619"/>
      <c r="Y25" s="620"/>
      <c r="Z25" s="671">
        <v>8.4</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1621767</v>
      </c>
      <c r="CS25" s="637"/>
      <c r="CT25" s="637"/>
      <c r="CU25" s="637"/>
      <c r="CV25" s="637"/>
      <c r="CW25" s="637"/>
      <c r="CX25" s="637"/>
      <c r="CY25" s="638"/>
      <c r="CZ25" s="621">
        <v>17.100000000000001</v>
      </c>
      <c r="DA25" s="639"/>
      <c r="DB25" s="639"/>
      <c r="DC25" s="640"/>
      <c r="DD25" s="624">
        <v>1545886</v>
      </c>
      <c r="DE25" s="637"/>
      <c r="DF25" s="637"/>
      <c r="DG25" s="637"/>
      <c r="DH25" s="637"/>
      <c r="DI25" s="637"/>
      <c r="DJ25" s="637"/>
      <c r="DK25" s="638"/>
      <c r="DL25" s="624">
        <v>1475843</v>
      </c>
      <c r="DM25" s="637"/>
      <c r="DN25" s="637"/>
      <c r="DO25" s="637"/>
      <c r="DP25" s="637"/>
      <c r="DQ25" s="637"/>
      <c r="DR25" s="637"/>
      <c r="DS25" s="637"/>
      <c r="DT25" s="637"/>
      <c r="DU25" s="637"/>
      <c r="DV25" s="638"/>
      <c r="DW25" s="641">
        <v>21.2</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v>712</v>
      </c>
      <c r="S26" s="619"/>
      <c r="T26" s="619"/>
      <c r="U26" s="619"/>
      <c r="V26" s="619"/>
      <c r="W26" s="619"/>
      <c r="X26" s="619"/>
      <c r="Y26" s="620"/>
      <c r="Z26" s="671">
        <v>0</v>
      </c>
      <c r="AA26" s="671"/>
      <c r="AB26" s="671"/>
      <c r="AC26" s="671"/>
      <c r="AD26" s="672">
        <v>712</v>
      </c>
      <c r="AE26" s="672"/>
      <c r="AF26" s="672"/>
      <c r="AG26" s="672"/>
      <c r="AH26" s="672"/>
      <c r="AI26" s="672"/>
      <c r="AJ26" s="672"/>
      <c r="AK26" s="672"/>
      <c r="AL26" s="641">
        <v>0</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908761</v>
      </c>
      <c r="CS26" s="619"/>
      <c r="CT26" s="619"/>
      <c r="CU26" s="619"/>
      <c r="CV26" s="619"/>
      <c r="CW26" s="619"/>
      <c r="CX26" s="619"/>
      <c r="CY26" s="620"/>
      <c r="CZ26" s="621">
        <v>9.6</v>
      </c>
      <c r="DA26" s="639"/>
      <c r="DB26" s="639"/>
      <c r="DC26" s="640"/>
      <c r="DD26" s="624">
        <v>844801</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698375</v>
      </c>
      <c r="S27" s="619"/>
      <c r="T27" s="619"/>
      <c r="U27" s="619"/>
      <c r="V27" s="619"/>
      <c r="W27" s="619"/>
      <c r="X27" s="619"/>
      <c r="Y27" s="620"/>
      <c r="Z27" s="671">
        <v>6.8</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1963295</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1128950</v>
      </c>
      <c r="CS27" s="637"/>
      <c r="CT27" s="637"/>
      <c r="CU27" s="637"/>
      <c r="CV27" s="637"/>
      <c r="CW27" s="637"/>
      <c r="CX27" s="637"/>
      <c r="CY27" s="638"/>
      <c r="CZ27" s="621">
        <v>11.9</v>
      </c>
      <c r="DA27" s="639"/>
      <c r="DB27" s="639"/>
      <c r="DC27" s="640"/>
      <c r="DD27" s="624">
        <v>299333</v>
      </c>
      <c r="DE27" s="637"/>
      <c r="DF27" s="637"/>
      <c r="DG27" s="637"/>
      <c r="DH27" s="637"/>
      <c r="DI27" s="637"/>
      <c r="DJ27" s="637"/>
      <c r="DK27" s="638"/>
      <c r="DL27" s="624">
        <v>294159</v>
      </c>
      <c r="DM27" s="637"/>
      <c r="DN27" s="637"/>
      <c r="DO27" s="637"/>
      <c r="DP27" s="637"/>
      <c r="DQ27" s="637"/>
      <c r="DR27" s="637"/>
      <c r="DS27" s="637"/>
      <c r="DT27" s="637"/>
      <c r="DU27" s="637"/>
      <c r="DV27" s="638"/>
      <c r="DW27" s="641">
        <v>4.2</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20598</v>
      </c>
      <c r="S28" s="619"/>
      <c r="T28" s="619"/>
      <c r="U28" s="619"/>
      <c r="V28" s="619"/>
      <c r="W28" s="619"/>
      <c r="X28" s="619"/>
      <c r="Y28" s="620"/>
      <c r="Z28" s="671">
        <v>0.2</v>
      </c>
      <c r="AA28" s="671"/>
      <c r="AB28" s="671"/>
      <c r="AC28" s="671"/>
      <c r="AD28" s="672">
        <v>4338</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1295367</v>
      </c>
      <c r="CS28" s="619"/>
      <c r="CT28" s="619"/>
      <c r="CU28" s="619"/>
      <c r="CV28" s="619"/>
      <c r="CW28" s="619"/>
      <c r="CX28" s="619"/>
      <c r="CY28" s="620"/>
      <c r="CZ28" s="621">
        <v>13.6</v>
      </c>
      <c r="DA28" s="639"/>
      <c r="DB28" s="639"/>
      <c r="DC28" s="640"/>
      <c r="DD28" s="624">
        <v>1224095</v>
      </c>
      <c r="DE28" s="619"/>
      <c r="DF28" s="619"/>
      <c r="DG28" s="619"/>
      <c r="DH28" s="619"/>
      <c r="DI28" s="619"/>
      <c r="DJ28" s="619"/>
      <c r="DK28" s="620"/>
      <c r="DL28" s="624">
        <v>1212995</v>
      </c>
      <c r="DM28" s="619"/>
      <c r="DN28" s="619"/>
      <c r="DO28" s="619"/>
      <c r="DP28" s="619"/>
      <c r="DQ28" s="619"/>
      <c r="DR28" s="619"/>
      <c r="DS28" s="619"/>
      <c r="DT28" s="619"/>
      <c r="DU28" s="619"/>
      <c r="DV28" s="620"/>
      <c r="DW28" s="641">
        <v>17.399999999999999</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25748</v>
      </c>
      <c r="S29" s="619"/>
      <c r="T29" s="619"/>
      <c r="U29" s="619"/>
      <c r="V29" s="619"/>
      <c r="W29" s="619"/>
      <c r="X29" s="619"/>
      <c r="Y29" s="620"/>
      <c r="Z29" s="671">
        <v>0.3</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1295367</v>
      </c>
      <c r="CS29" s="637"/>
      <c r="CT29" s="637"/>
      <c r="CU29" s="637"/>
      <c r="CV29" s="637"/>
      <c r="CW29" s="637"/>
      <c r="CX29" s="637"/>
      <c r="CY29" s="638"/>
      <c r="CZ29" s="621">
        <v>13.6</v>
      </c>
      <c r="DA29" s="639"/>
      <c r="DB29" s="639"/>
      <c r="DC29" s="640"/>
      <c r="DD29" s="624">
        <v>1224095</v>
      </c>
      <c r="DE29" s="637"/>
      <c r="DF29" s="637"/>
      <c r="DG29" s="637"/>
      <c r="DH29" s="637"/>
      <c r="DI29" s="637"/>
      <c r="DJ29" s="637"/>
      <c r="DK29" s="638"/>
      <c r="DL29" s="624">
        <v>1212995</v>
      </c>
      <c r="DM29" s="637"/>
      <c r="DN29" s="637"/>
      <c r="DO29" s="637"/>
      <c r="DP29" s="637"/>
      <c r="DQ29" s="637"/>
      <c r="DR29" s="637"/>
      <c r="DS29" s="637"/>
      <c r="DT29" s="637"/>
      <c r="DU29" s="637"/>
      <c r="DV29" s="638"/>
      <c r="DW29" s="641">
        <v>17.399999999999999</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272214</v>
      </c>
      <c r="S30" s="619"/>
      <c r="T30" s="619"/>
      <c r="U30" s="619"/>
      <c r="V30" s="619"/>
      <c r="W30" s="619"/>
      <c r="X30" s="619"/>
      <c r="Y30" s="620"/>
      <c r="Z30" s="671">
        <v>2.6</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97.8</v>
      </c>
      <c r="BH30" s="685"/>
      <c r="BI30" s="685"/>
      <c r="BJ30" s="685"/>
      <c r="BK30" s="685"/>
      <c r="BL30" s="685"/>
      <c r="BM30" s="686">
        <v>90</v>
      </c>
      <c r="BN30" s="685"/>
      <c r="BO30" s="685"/>
      <c r="BP30" s="685"/>
      <c r="BQ30" s="687"/>
      <c r="BR30" s="684">
        <v>96.6</v>
      </c>
      <c r="BS30" s="685"/>
      <c r="BT30" s="685"/>
      <c r="BU30" s="685"/>
      <c r="BV30" s="685"/>
      <c r="BW30" s="685"/>
      <c r="BX30" s="686">
        <v>89.6</v>
      </c>
      <c r="BY30" s="685"/>
      <c r="BZ30" s="685"/>
      <c r="CA30" s="685"/>
      <c r="CB30" s="687"/>
      <c r="CD30" s="690"/>
      <c r="CE30" s="691"/>
      <c r="CF30" s="655" t="s">
        <v>289</v>
      </c>
      <c r="CG30" s="652"/>
      <c r="CH30" s="652"/>
      <c r="CI30" s="652"/>
      <c r="CJ30" s="652"/>
      <c r="CK30" s="652"/>
      <c r="CL30" s="652"/>
      <c r="CM30" s="652"/>
      <c r="CN30" s="652"/>
      <c r="CO30" s="652"/>
      <c r="CP30" s="652"/>
      <c r="CQ30" s="653"/>
      <c r="CR30" s="618">
        <v>1167390</v>
      </c>
      <c r="CS30" s="619"/>
      <c r="CT30" s="619"/>
      <c r="CU30" s="619"/>
      <c r="CV30" s="619"/>
      <c r="CW30" s="619"/>
      <c r="CX30" s="619"/>
      <c r="CY30" s="620"/>
      <c r="CZ30" s="621">
        <v>12.3</v>
      </c>
      <c r="DA30" s="639"/>
      <c r="DB30" s="639"/>
      <c r="DC30" s="640"/>
      <c r="DD30" s="624">
        <v>1097657</v>
      </c>
      <c r="DE30" s="619"/>
      <c r="DF30" s="619"/>
      <c r="DG30" s="619"/>
      <c r="DH30" s="619"/>
      <c r="DI30" s="619"/>
      <c r="DJ30" s="619"/>
      <c r="DK30" s="620"/>
      <c r="DL30" s="624">
        <v>1086557</v>
      </c>
      <c r="DM30" s="619"/>
      <c r="DN30" s="619"/>
      <c r="DO30" s="619"/>
      <c r="DP30" s="619"/>
      <c r="DQ30" s="619"/>
      <c r="DR30" s="619"/>
      <c r="DS30" s="619"/>
      <c r="DT30" s="619"/>
      <c r="DU30" s="619"/>
      <c r="DV30" s="620"/>
      <c r="DW30" s="641">
        <v>15.6</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346179</v>
      </c>
      <c r="S31" s="619"/>
      <c r="T31" s="619"/>
      <c r="U31" s="619"/>
      <c r="V31" s="619"/>
      <c r="W31" s="619"/>
      <c r="X31" s="619"/>
      <c r="Y31" s="620"/>
      <c r="Z31" s="671">
        <v>3.4</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98.3</v>
      </c>
      <c r="BH31" s="637"/>
      <c r="BI31" s="637"/>
      <c r="BJ31" s="637"/>
      <c r="BK31" s="637"/>
      <c r="BL31" s="637"/>
      <c r="BM31" s="673">
        <v>91.8</v>
      </c>
      <c r="BN31" s="683"/>
      <c r="BO31" s="683"/>
      <c r="BP31" s="683"/>
      <c r="BQ31" s="647"/>
      <c r="BR31" s="682">
        <v>97.4</v>
      </c>
      <c r="BS31" s="637"/>
      <c r="BT31" s="637"/>
      <c r="BU31" s="637"/>
      <c r="BV31" s="637"/>
      <c r="BW31" s="637"/>
      <c r="BX31" s="673">
        <v>91</v>
      </c>
      <c r="BY31" s="683"/>
      <c r="BZ31" s="683"/>
      <c r="CA31" s="683"/>
      <c r="CB31" s="647"/>
      <c r="CD31" s="690"/>
      <c r="CE31" s="691"/>
      <c r="CF31" s="655" t="s">
        <v>293</v>
      </c>
      <c r="CG31" s="652"/>
      <c r="CH31" s="652"/>
      <c r="CI31" s="652"/>
      <c r="CJ31" s="652"/>
      <c r="CK31" s="652"/>
      <c r="CL31" s="652"/>
      <c r="CM31" s="652"/>
      <c r="CN31" s="652"/>
      <c r="CO31" s="652"/>
      <c r="CP31" s="652"/>
      <c r="CQ31" s="653"/>
      <c r="CR31" s="618">
        <v>127977</v>
      </c>
      <c r="CS31" s="637"/>
      <c r="CT31" s="637"/>
      <c r="CU31" s="637"/>
      <c r="CV31" s="637"/>
      <c r="CW31" s="637"/>
      <c r="CX31" s="637"/>
      <c r="CY31" s="638"/>
      <c r="CZ31" s="621">
        <v>1.3</v>
      </c>
      <c r="DA31" s="639"/>
      <c r="DB31" s="639"/>
      <c r="DC31" s="640"/>
      <c r="DD31" s="624">
        <v>126438</v>
      </c>
      <c r="DE31" s="637"/>
      <c r="DF31" s="637"/>
      <c r="DG31" s="637"/>
      <c r="DH31" s="637"/>
      <c r="DI31" s="637"/>
      <c r="DJ31" s="637"/>
      <c r="DK31" s="638"/>
      <c r="DL31" s="624">
        <v>126438</v>
      </c>
      <c r="DM31" s="637"/>
      <c r="DN31" s="637"/>
      <c r="DO31" s="637"/>
      <c r="DP31" s="637"/>
      <c r="DQ31" s="637"/>
      <c r="DR31" s="637"/>
      <c r="DS31" s="637"/>
      <c r="DT31" s="637"/>
      <c r="DU31" s="637"/>
      <c r="DV31" s="638"/>
      <c r="DW31" s="641">
        <v>1.8</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286782</v>
      </c>
      <c r="S32" s="619"/>
      <c r="T32" s="619"/>
      <c r="U32" s="619"/>
      <c r="V32" s="619"/>
      <c r="W32" s="619"/>
      <c r="X32" s="619"/>
      <c r="Y32" s="620"/>
      <c r="Z32" s="671">
        <v>2.8</v>
      </c>
      <c r="AA32" s="671"/>
      <c r="AB32" s="671"/>
      <c r="AC32" s="671"/>
      <c r="AD32" s="672">
        <v>796</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96.9</v>
      </c>
      <c r="BH32" s="603"/>
      <c r="BI32" s="603"/>
      <c r="BJ32" s="603"/>
      <c r="BK32" s="603"/>
      <c r="BL32" s="603"/>
      <c r="BM32" s="666">
        <v>86.6</v>
      </c>
      <c r="BN32" s="603"/>
      <c r="BO32" s="603"/>
      <c r="BP32" s="603"/>
      <c r="BQ32" s="660"/>
      <c r="BR32" s="681">
        <v>95.3</v>
      </c>
      <c r="BS32" s="603"/>
      <c r="BT32" s="603"/>
      <c r="BU32" s="603"/>
      <c r="BV32" s="603"/>
      <c r="BW32" s="603"/>
      <c r="BX32" s="666">
        <v>86.4</v>
      </c>
      <c r="BY32" s="603"/>
      <c r="BZ32" s="603"/>
      <c r="CA32" s="603"/>
      <c r="CB32" s="660"/>
      <c r="CD32" s="692"/>
      <c r="CE32" s="693"/>
      <c r="CF32" s="655" t="s">
        <v>296</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650660</v>
      </c>
      <c r="S33" s="619"/>
      <c r="T33" s="619"/>
      <c r="U33" s="619"/>
      <c r="V33" s="619"/>
      <c r="W33" s="619"/>
      <c r="X33" s="619"/>
      <c r="Y33" s="620"/>
      <c r="Z33" s="671">
        <v>6.3</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4165860</v>
      </c>
      <c r="CS33" s="637"/>
      <c r="CT33" s="637"/>
      <c r="CU33" s="637"/>
      <c r="CV33" s="637"/>
      <c r="CW33" s="637"/>
      <c r="CX33" s="637"/>
      <c r="CY33" s="638"/>
      <c r="CZ33" s="621">
        <v>43.8</v>
      </c>
      <c r="DA33" s="639"/>
      <c r="DB33" s="639"/>
      <c r="DC33" s="640"/>
      <c r="DD33" s="624">
        <v>3492196</v>
      </c>
      <c r="DE33" s="637"/>
      <c r="DF33" s="637"/>
      <c r="DG33" s="637"/>
      <c r="DH33" s="637"/>
      <c r="DI33" s="637"/>
      <c r="DJ33" s="637"/>
      <c r="DK33" s="638"/>
      <c r="DL33" s="624">
        <v>2997938</v>
      </c>
      <c r="DM33" s="637"/>
      <c r="DN33" s="637"/>
      <c r="DO33" s="637"/>
      <c r="DP33" s="637"/>
      <c r="DQ33" s="637"/>
      <c r="DR33" s="637"/>
      <c r="DS33" s="637"/>
      <c r="DT33" s="637"/>
      <c r="DU33" s="637"/>
      <c r="DV33" s="638"/>
      <c r="DW33" s="641">
        <v>43</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1274849</v>
      </c>
      <c r="CS34" s="619"/>
      <c r="CT34" s="619"/>
      <c r="CU34" s="619"/>
      <c r="CV34" s="619"/>
      <c r="CW34" s="619"/>
      <c r="CX34" s="619"/>
      <c r="CY34" s="620"/>
      <c r="CZ34" s="621">
        <v>13.4</v>
      </c>
      <c r="DA34" s="639"/>
      <c r="DB34" s="639"/>
      <c r="DC34" s="640"/>
      <c r="DD34" s="624">
        <v>996087</v>
      </c>
      <c r="DE34" s="619"/>
      <c r="DF34" s="619"/>
      <c r="DG34" s="619"/>
      <c r="DH34" s="619"/>
      <c r="DI34" s="619"/>
      <c r="DJ34" s="619"/>
      <c r="DK34" s="620"/>
      <c r="DL34" s="624">
        <v>905839</v>
      </c>
      <c r="DM34" s="619"/>
      <c r="DN34" s="619"/>
      <c r="DO34" s="619"/>
      <c r="DP34" s="619"/>
      <c r="DQ34" s="619"/>
      <c r="DR34" s="619"/>
      <c r="DS34" s="619"/>
      <c r="DT34" s="619"/>
      <c r="DU34" s="619"/>
      <c r="DV34" s="620"/>
      <c r="DW34" s="641">
        <v>13</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390160</v>
      </c>
      <c r="S35" s="619"/>
      <c r="T35" s="619"/>
      <c r="U35" s="619"/>
      <c r="V35" s="619"/>
      <c r="W35" s="619"/>
      <c r="X35" s="619"/>
      <c r="Y35" s="620"/>
      <c r="Z35" s="671">
        <v>3.8</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1863429</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13284</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41838</v>
      </c>
      <c r="CS35" s="637"/>
      <c r="CT35" s="637"/>
      <c r="CU35" s="637"/>
      <c r="CV35" s="637"/>
      <c r="CW35" s="637"/>
      <c r="CX35" s="637"/>
      <c r="CY35" s="638"/>
      <c r="CZ35" s="621">
        <v>0.4</v>
      </c>
      <c r="DA35" s="639"/>
      <c r="DB35" s="639"/>
      <c r="DC35" s="640"/>
      <c r="DD35" s="624">
        <v>32819</v>
      </c>
      <c r="DE35" s="637"/>
      <c r="DF35" s="637"/>
      <c r="DG35" s="637"/>
      <c r="DH35" s="637"/>
      <c r="DI35" s="637"/>
      <c r="DJ35" s="637"/>
      <c r="DK35" s="638"/>
      <c r="DL35" s="624">
        <v>32819</v>
      </c>
      <c r="DM35" s="637"/>
      <c r="DN35" s="637"/>
      <c r="DO35" s="637"/>
      <c r="DP35" s="637"/>
      <c r="DQ35" s="637"/>
      <c r="DR35" s="637"/>
      <c r="DS35" s="637"/>
      <c r="DT35" s="637"/>
      <c r="DU35" s="637"/>
      <c r="DV35" s="638"/>
      <c r="DW35" s="641">
        <v>0.5</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10293751</v>
      </c>
      <c r="S36" s="659"/>
      <c r="T36" s="659"/>
      <c r="U36" s="659"/>
      <c r="V36" s="659"/>
      <c r="W36" s="659"/>
      <c r="X36" s="659"/>
      <c r="Y36" s="662"/>
      <c r="Z36" s="663">
        <v>100</v>
      </c>
      <c r="AA36" s="663"/>
      <c r="AB36" s="663"/>
      <c r="AC36" s="663"/>
      <c r="AD36" s="664">
        <v>6573814</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706682</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-3981</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1013822</v>
      </c>
      <c r="CS36" s="619"/>
      <c r="CT36" s="619"/>
      <c r="CU36" s="619"/>
      <c r="CV36" s="619"/>
      <c r="CW36" s="619"/>
      <c r="CX36" s="619"/>
      <c r="CY36" s="620"/>
      <c r="CZ36" s="621">
        <v>10.7</v>
      </c>
      <c r="DA36" s="639"/>
      <c r="DB36" s="639"/>
      <c r="DC36" s="640"/>
      <c r="DD36" s="624">
        <v>926631</v>
      </c>
      <c r="DE36" s="619"/>
      <c r="DF36" s="619"/>
      <c r="DG36" s="619"/>
      <c r="DH36" s="619"/>
      <c r="DI36" s="619"/>
      <c r="DJ36" s="619"/>
      <c r="DK36" s="620"/>
      <c r="DL36" s="624">
        <v>726245</v>
      </c>
      <c r="DM36" s="619"/>
      <c r="DN36" s="619"/>
      <c r="DO36" s="619"/>
      <c r="DP36" s="619"/>
      <c r="DQ36" s="619"/>
      <c r="DR36" s="619"/>
      <c r="DS36" s="619"/>
      <c r="DT36" s="619"/>
      <c r="DU36" s="619"/>
      <c r="DV36" s="620"/>
      <c r="DW36" s="641">
        <v>10.4</v>
      </c>
      <c r="DX36" s="642"/>
      <c r="DY36" s="642"/>
      <c r="DZ36" s="642"/>
      <c r="EA36" s="642"/>
      <c r="EB36" s="642"/>
      <c r="EC36" s="643"/>
    </row>
    <row r="37" spans="2:133" ht="11.25" customHeight="1">
      <c r="AQ37" s="644" t="s">
        <v>311</v>
      </c>
      <c r="AR37" s="645"/>
      <c r="AS37" s="645"/>
      <c r="AT37" s="645"/>
      <c r="AU37" s="645"/>
      <c r="AV37" s="645"/>
      <c r="AW37" s="645"/>
      <c r="AX37" s="645"/>
      <c r="AY37" s="646"/>
      <c r="AZ37" s="618">
        <v>158893</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3538</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17279</v>
      </c>
      <c r="CS37" s="637"/>
      <c r="CT37" s="637"/>
      <c r="CU37" s="637"/>
      <c r="CV37" s="637"/>
      <c r="CW37" s="637"/>
      <c r="CX37" s="637"/>
      <c r="CY37" s="638"/>
      <c r="CZ37" s="621">
        <v>0.2</v>
      </c>
      <c r="DA37" s="639"/>
      <c r="DB37" s="639"/>
      <c r="DC37" s="640"/>
      <c r="DD37" s="624">
        <v>17279</v>
      </c>
      <c r="DE37" s="637"/>
      <c r="DF37" s="637"/>
      <c r="DG37" s="637"/>
      <c r="DH37" s="637"/>
      <c r="DI37" s="637"/>
      <c r="DJ37" s="637"/>
      <c r="DK37" s="638"/>
      <c r="DL37" s="624">
        <v>17279</v>
      </c>
      <c r="DM37" s="637"/>
      <c r="DN37" s="637"/>
      <c r="DO37" s="637"/>
      <c r="DP37" s="637"/>
      <c r="DQ37" s="637"/>
      <c r="DR37" s="637"/>
      <c r="DS37" s="637"/>
      <c r="DT37" s="637"/>
      <c r="DU37" s="637"/>
      <c r="DV37" s="638"/>
      <c r="DW37" s="641">
        <v>0.2</v>
      </c>
      <c r="DX37" s="642"/>
      <c r="DY37" s="642"/>
      <c r="DZ37" s="642"/>
      <c r="EA37" s="642"/>
      <c r="EB37" s="642"/>
      <c r="EC37" s="643"/>
    </row>
    <row r="38" spans="2:133" ht="11.25" customHeight="1">
      <c r="AQ38" s="644" t="s">
        <v>314</v>
      </c>
      <c r="AR38" s="645"/>
      <c r="AS38" s="645"/>
      <c r="AT38" s="645"/>
      <c r="AU38" s="645"/>
      <c r="AV38" s="645"/>
      <c r="AW38" s="645"/>
      <c r="AX38" s="645"/>
      <c r="AY38" s="646"/>
      <c r="AZ38" s="618" t="s">
        <v>108</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6225</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1704536</v>
      </c>
      <c r="CS38" s="619"/>
      <c r="CT38" s="619"/>
      <c r="CU38" s="619"/>
      <c r="CV38" s="619"/>
      <c r="CW38" s="619"/>
      <c r="CX38" s="619"/>
      <c r="CY38" s="620"/>
      <c r="CZ38" s="621">
        <v>17.899999999999999</v>
      </c>
      <c r="DA38" s="639"/>
      <c r="DB38" s="639"/>
      <c r="DC38" s="640"/>
      <c r="DD38" s="624">
        <v>1536659</v>
      </c>
      <c r="DE38" s="619"/>
      <c r="DF38" s="619"/>
      <c r="DG38" s="619"/>
      <c r="DH38" s="619"/>
      <c r="DI38" s="619"/>
      <c r="DJ38" s="619"/>
      <c r="DK38" s="620"/>
      <c r="DL38" s="624">
        <v>1333035</v>
      </c>
      <c r="DM38" s="619"/>
      <c r="DN38" s="619"/>
      <c r="DO38" s="619"/>
      <c r="DP38" s="619"/>
      <c r="DQ38" s="619"/>
      <c r="DR38" s="619"/>
      <c r="DS38" s="619"/>
      <c r="DT38" s="619"/>
      <c r="DU38" s="619"/>
      <c r="DV38" s="620"/>
      <c r="DW38" s="641">
        <v>19.100000000000001</v>
      </c>
      <c r="DX38" s="642"/>
      <c r="DY38" s="642"/>
      <c r="DZ38" s="642"/>
      <c r="EA38" s="642"/>
      <c r="EB38" s="642"/>
      <c r="EC38" s="643"/>
    </row>
    <row r="39" spans="2:133" ht="11.25" customHeight="1">
      <c r="AQ39" s="644" t="s">
        <v>317</v>
      </c>
      <c r="AR39" s="645"/>
      <c r="AS39" s="645"/>
      <c r="AT39" s="645"/>
      <c r="AU39" s="645"/>
      <c r="AV39" s="645"/>
      <c r="AW39" s="645"/>
      <c r="AX39" s="645"/>
      <c r="AY39" s="646"/>
      <c r="AZ39" s="618" t="s">
        <v>108</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85</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127626</v>
      </c>
      <c r="CS39" s="637"/>
      <c r="CT39" s="637"/>
      <c r="CU39" s="637"/>
      <c r="CV39" s="637"/>
      <c r="CW39" s="637"/>
      <c r="CX39" s="637"/>
      <c r="CY39" s="638"/>
      <c r="CZ39" s="621">
        <v>1.3</v>
      </c>
      <c r="DA39" s="639"/>
      <c r="DB39" s="639"/>
      <c r="DC39" s="640"/>
      <c r="DD39" s="624" t="s">
        <v>108</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367204</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109</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3189</v>
      </c>
      <c r="CS40" s="619"/>
      <c r="CT40" s="619"/>
      <c r="CU40" s="619"/>
      <c r="CV40" s="619"/>
      <c r="CW40" s="619"/>
      <c r="CX40" s="619"/>
      <c r="CY40" s="620"/>
      <c r="CZ40" s="621">
        <v>0</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630650</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271</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1289620</v>
      </c>
      <c r="CS42" s="619"/>
      <c r="CT42" s="619"/>
      <c r="CU42" s="619"/>
      <c r="CV42" s="619"/>
      <c r="CW42" s="619"/>
      <c r="CX42" s="619"/>
      <c r="CY42" s="620"/>
      <c r="CZ42" s="621">
        <v>13.6</v>
      </c>
      <c r="DA42" s="622"/>
      <c r="DB42" s="622"/>
      <c r="DC42" s="623"/>
      <c r="DD42" s="624">
        <v>464784</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37385</v>
      </c>
      <c r="CS43" s="637"/>
      <c r="CT43" s="637"/>
      <c r="CU43" s="637"/>
      <c r="CV43" s="637"/>
      <c r="CW43" s="637"/>
      <c r="CX43" s="637"/>
      <c r="CY43" s="638"/>
      <c r="CZ43" s="621">
        <v>0.4</v>
      </c>
      <c r="DA43" s="639"/>
      <c r="DB43" s="639"/>
      <c r="DC43" s="640"/>
      <c r="DD43" s="624">
        <v>37385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1210553</v>
      </c>
      <c r="CS44" s="619"/>
      <c r="CT44" s="619"/>
      <c r="CU44" s="619"/>
      <c r="CV44" s="619"/>
      <c r="CW44" s="619"/>
      <c r="CX44" s="619"/>
      <c r="CY44" s="620"/>
      <c r="CZ44" s="621">
        <v>12.7</v>
      </c>
      <c r="DA44" s="622"/>
      <c r="DB44" s="622"/>
      <c r="DC44" s="623"/>
      <c r="DD44" s="624">
        <v>445650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425583</v>
      </c>
      <c r="CS45" s="637"/>
      <c r="CT45" s="637"/>
      <c r="CU45" s="637"/>
      <c r="CV45" s="637"/>
      <c r="CW45" s="637"/>
      <c r="CX45" s="637"/>
      <c r="CY45" s="638"/>
      <c r="CZ45" s="621">
        <v>4.5</v>
      </c>
      <c r="DA45" s="639"/>
      <c r="DB45" s="639"/>
      <c r="DC45" s="640"/>
      <c r="DD45" s="624">
        <v>74585</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704035</v>
      </c>
      <c r="CS46" s="619"/>
      <c r="CT46" s="619"/>
      <c r="CU46" s="619"/>
      <c r="CV46" s="619"/>
      <c r="CW46" s="619"/>
      <c r="CX46" s="619"/>
      <c r="CY46" s="620"/>
      <c r="CZ46" s="621">
        <v>7.4</v>
      </c>
      <c r="DA46" s="622"/>
      <c r="DB46" s="622"/>
      <c r="DC46" s="623"/>
      <c r="DD46" s="624">
        <v>370101</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v>79067</v>
      </c>
      <c r="CS47" s="637"/>
      <c r="CT47" s="637"/>
      <c r="CU47" s="637"/>
      <c r="CV47" s="637"/>
      <c r="CW47" s="637"/>
      <c r="CX47" s="637"/>
      <c r="CY47" s="638"/>
      <c r="CZ47" s="621">
        <v>0.8</v>
      </c>
      <c r="DA47" s="639"/>
      <c r="DB47" s="639"/>
      <c r="DC47" s="640"/>
      <c r="DD47" s="624">
        <v>19134</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9501564</v>
      </c>
      <c r="CS49" s="603"/>
      <c r="CT49" s="603"/>
      <c r="CU49" s="603"/>
      <c r="CV49" s="603"/>
      <c r="CW49" s="603"/>
      <c r="CX49" s="603"/>
      <c r="CY49" s="604"/>
      <c r="CZ49" s="605">
        <v>100</v>
      </c>
      <c r="DA49" s="606"/>
      <c r="DB49" s="606"/>
      <c r="DC49" s="607"/>
      <c r="DD49" s="608">
        <v>7026294</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360</v>
      </c>
      <c r="C7" s="1077"/>
      <c r="D7" s="1077"/>
      <c r="E7" s="1077"/>
      <c r="F7" s="1077"/>
      <c r="G7" s="1077"/>
      <c r="H7" s="1077"/>
      <c r="I7" s="1077"/>
      <c r="J7" s="1077"/>
      <c r="K7" s="1077"/>
      <c r="L7" s="1077"/>
      <c r="M7" s="1077"/>
      <c r="N7" s="1077"/>
      <c r="O7" s="1077"/>
      <c r="P7" s="1078"/>
      <c r="Q7" s="1130">
        <v>10389</v>
      </c>
      <c r="R7" s="1131"/>
      <c r="S7" s="1131"/>
      <c r="T7" s="1131"/>
      <c r="U7" s="1131"/>
      <c r="V7" s="1131">
        <v>9597</v>
      </c>
      <c r="W7" s="1131"/>
      <c r="X7" s="1131"/>
      <c r="Y7" s="1131"/>
      <c r="Z7" s="1131"/>
      <c r="AA7" s="1131">
        <v>792</v>
      </c>
      <c r="AB7" s="1131"/>
      <c r="AC7" s="1131"/>
      <c r="AD7" s="1131"/>
      <c r="AE7" s="1132"/>
      <c r="AF7" s="1133">
        <v>391</v>
      </c>
      <c r="AG7" s="1134"/>
      <c r="AH7" s="1134"/>
      <c r="AI7" s="1134"/>
      <c r="AJ7" s="1135"/>
      <c r="AK7" s="1117">
        <v>283</v>
      </c>
      <c r="AL7" s="1118"/>
      <c r="AM7" s="1118"/>
      <c r="AN7" s="1118"/>
      <c r="AO7" s="1118"/>
      <c r="AP7" s="1118">
        <v>10492</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539</v>
      </c>
      <c r="BT7" s="1122"/>
      <c r="BU7" s="1122"/>
      <c r="BV7" s="1122"/>
      <c r="BW7" s="1122"/>
      <c r="BX7" s="1122"/>
      <c r="BY7" s="1122"/>
      <c r="BZ7" s="1122"/>
      <c r="CA7" s="1122"/>
      <c r="CB7" s="1122"/>
      <c r="CC7" s="1122"/>
      <c r="CD7" s="1122"/>
      <c r="CE7" s="1122"/>
      <c r="CF7" s="1122"/>
      <c r="CG7" s="1123"/>
      <c r="CH7" s="1114">
        <v>-9</v>
      </c>
      <c r="CI7" s="1115"/>
      <c r="CJ7" s="1115"/>
      <c r="CK7" s="1115"/>
      <c r="CL7" s="1116"/>
      <c r="CM7" s="1114">
        <v>7</v>
      </c>
      <c r="CN7" s="1115"/>
      <c r="CO7" s="1115"/>
      <c r="CP7" s="1115"/>
      <c r="CQ7" s="1116"/>
      <c r="CR7" s="1114">
        <v>20</v>
      </c>
      <c r="CS7" s="1115"/>
      <c r="CT7" s="1115"/>
      <c r="CU7" s="1115"/>
      <c r="CV7" s="1116"/>
      <c r="CW7" s="1114" t="s">
        <v>537</v>
      </c>
      <c r="CX7" s="1115"/>
      <c r="CY7" s="1115"/>
      <c r="CZ7" s="1115"/>
      <c r="DA7" s="1116"/>
      <c r="DB7" s="1114" t="s">
        <v>537</v>
      </c>
      <c r="DC7" s="1115"/>
      <c r="DD7" s="1115"/>
      <c r="DE7" s="1115"/>
      <c r="DF7" s="1116"/>
      <c r="DG7" s="1114" t="s">
        <v>553</v>
      </c>
      <c r="DH7" s="1115"/>
      <c r="DI7" s="1115"/>
      <c r="DJ7" s="1115"/>
      <c r="DK7" s="1116"/>
      <c r="DL7" s="1114" t="s">
        <v>537</v>
      </c>
      <c r="DM7" s="1115"/>
      <c r="DN7" s="1115"/>
      <c r="DO7" s="1115"/>
      <c r="DP7" s="1116"/>
      <c r="DQ7" s="1114" t="s">
        <v>537</v>
      </c>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540</v>
      </c>
      <c r="BT8" s="1041"/>
      <c r="BU8" s="1041"/>
      <c r="BV8" s="1041"/>
      <c r="BW8" s="1041"/>
      <c r="BX8" s="1041"/>
      <c r="BY8" s="1041"/>
      <c r="BZ8" s="1041"/>
      <c r="CA8" s="1041"/>
      <c r="CB8" s="1041"/>
      <c r="CC8" s="1041"/>
      <c r="CD8" s="1041"/>
      <c r="CE8" s="1041"/>
      <c r="CF8" s="1041"/>
      <c r="CG8" s="1042"/>
      <c r="CH8" s="1015">
        <v>2</v>
      </c>
      <c r="CI8" s="1016"/>
      <c r="CJ8" s="1016"/>
      <c r="CK8" s="1016"/>
      <c r="CL8" s="1017"/>
      <c r="CM8" s="1015">
        <v>126</v>
      </c>
      <c r="CN8" s="1016"/>
      <c r="CO8" s="1016"/>
      <c r="CP8" s="1016"/>
      <c r="CQ8" s="1017"/>
      <c r="CR8" s="1015">
        <v>35</v>
      </c>
      <c r="CS8" s="1016"/>
      <c r="CT8" s="1016"/>
      <c r="CU8" s="1016"/>
      <c r="CV8" s="1017"/>
      <c r="CW8" s="1015">
        <v>9</v>
      </c>
      <c r="CX8" s="1016"/>
      <c r="CY8" s="1016"/>
      <c r="CZ8" s="1016"/>
      <c r="DA8" s="1017"/>
      <c r="DB8" s="1015" t="s">
        <v>554</v>
      </c>
      <c r="DC8" s="1016"/>
      <c r="DD8" s="1016"/>
      <c r="DE8" s="1016"/>
      <c r="DF8" s="1017"/>
      <c r="DG8" s="1015" t="s">
        <v>537</v>
      </c>
      <c r="DH8" s="1016"/>
      <c r="DI8" s="1016"/>
      <c r="DJ8" s="1016"/>
      <c r="DK8" s="1017"/>
      <c r="DL8" s="1015" t="s">
        <v>537</v>
      </c>
      <c r="DM8" s="1016"/>
      <c r="DN8" s="1016"/>
      <c r="DO8" s="1016"/>
      <c r="DP8" s="1017"/>
      <c r="DQ8" s="1015" t="s">
        <v>537</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541</v>
      </c>
      <c r="BT9" s="1041"/>
      <c r="BU9" s="1041"/>
      <c r="BV9" s="1041"/>
      <c r="BW9" s="1041"/>
      <c r="BX9" s="1041"/>
      <c r="BY9" s="1041"/>
      <c r="BZ9" s="1041"/>
      <c r="CA9" s="1041"/>
      <c r="CB9" s="1041"/>
      <c r="CC9" s="1041"/>
      <c r="CD9" s="1041"/>
      <c r="CE9" s="1041"/>
      <c r="CF9" s="1041"/>
      <c r="CG9" s="1042"/>
      <c r="CH9" s="1015">
        <v>2</v>
      </c>
      <c r="CI9" s="1016"/>
      <c r="CJ9" s="1016"/>
      <c r="CK9" s="1016"/>
      <c r="CL9" s="1017"/>
      <c r="CM9" s="1015">
        <v>10</v>
      </c>
      <c r="CN9" s="1016"/>
      <c r="CO9" s="1016"/>
      <c r="CP9" s="1016"/>
      <c r="CQ9" s="1017"/>
      <c r="CR9" s="1015">
        <v>28</v>
      </c>
      <c r="CS9" s="1016"/>
      <c r="CT9" s="1016"/>
      <c r="CU9" s="1016"/>
      <c r="CV9" s="1017"/>
      <c r="CW9" s="1015" t="s">
        <v>537</v>
      </c>
      <c r="CX9" s="1016"/>
      <c r="CY9" s="1016"/>
      <c r="CZ9" s="1016"/>
      <c r="DA9" s="1017"/>
      <c r="DB9" s="1015" t="s">
        <v>537</v>
      </c>
      <c r="DC9" s="1016"/>
      <c r="DD9" s="1016"/>
      <c r="DE9" s="1016"/>
      <c r="DF9" s="1017"/>
      <c r="DG9" s="1015" t="s">
        <v>537</v>
      </c>
      <c r="DH9" s="1016"/>
      <c r="DI9" s="1016"/>
      <c r="DJ9" s="1016"/>
      <c r="DK9" s="1017"/>
      <c r="DL9" s="1015" t="s">
        <v>555</v>
      </c>
      <c r="DM9" s="1016"/>
      <c r="DN9" s="1016"/>
      <c r="DO9" s="1016"/>
      <c r="DP9" s="1017"/>
      <c r="DQ9" s="1015" t="s">
        <v>537</v>
      </c>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361</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362</v>
      </c>
      <c r="B23" s="970" t="s">
        <v>363</v>
      </c>
      <c r="C23" s="971"/>
      <c r="D23" s="971"/>
      <c r="E23" s="971"/>
      <c r="F23" s="971"/>
      <c r="G23" s="971"/>
      <c r="H23" s="971"/>
      <c r="I23" s="971"/>
      <c r="J23" s="971"/>
      <c r="K23" s="971"/>
      <c r="L23" s="971"/>
      <c r="M23" s="971"/>
      <c r="N23" s="971"/>
      <c r="O23" s="971"/>
      <c r="P23" s="972"/>
      <c r="Q23" s="1094">
        <v>10389</v>
      </c>
      <c r="R23" s="1095"/>
      <c r="S23" s="1095"/>
      <c r="T23" s="1095"/>
      <c r="U23" s="1095"/>
      <c r="V23" s="1095">
        <v>9597</v>
      </c>
      <c r="W23" s="1095"/>
      <c r="X23" s="1095"/>
      <c r="Y23" s="1095"/>
      <c r="Z23" s="1095"/>
      <c r="AA23" s="1095">
        <v>792</v>
      </c>
      <c r="AB23" s="1095"/>
      <c r="AC23" s="1095"/>
      <c r="AD23" s="1095"/>
      <c r="AE23" s="1096"/>
      <c r="AF23" s="1097">
        <v>391</v>
      </c>
      <c r="AG23" s="1095"/>
      <c r="AH23" s="1095"/>
      <c r="AI23" s="1095"/>
      <c r="AJ23" s="1098"/>
      <c r="AK23" s="1099"/>
      <c r="AL23" s="1100"/>
      <c r="AM23" s="1100"/>
      <c r="AN23" s="1100"/>
      <c r="AO23" s="1100"/>
      <c r="AP23" s="1095">
        <v>10492</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364</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365</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5" t="s">
        <v>369</v>
      </c>
      <c r="AG26" s="1034"/>
      <c r="AH26" s="1034"/>
      <c r="AI26" s="1034"/>
      <c r="AJ26" s="1086"/>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374</v>
      </c>
      <c r="C28" s="1077"/>
      <c r="D28" s="1077"/>
      <c r="E28" s="1077"/>
      <c r="F28" s="1077"/>
      <c r="G28" s="1077"/>
      <c r="H28" s="1077"/>
      <c r="I28" s="1077"/>
      <c r="J28" s="1077"/>
      <c r="K28" s="1077"/>
      <c r="L28" s="1077"/>
      <c r="M28" s="1077"/>
      <c r="N28" s="1077"/>
      <c r="O28" s="1077"/>
      <c r="P28" s="1078"/>
      <c r="Q28" s="1079">
        <v>2918</v>
      </c>
      <c r="R28" s="1080"/>
      <c r="S28" s="1080"/>
      <c r="T28" s="1080"/>
      <c r="U28" s="1080"/>
      <c r="V28" s="1080">
        <v>2905</v>
      </c>
      <c r="W28" s="1080"/>
      <c r="X28" s="1080"/>
      <c r="Y28" s="1080"/>
      <c r="Z28" s="1080"/>
      <c r="AA28" s="1080">
        <v>13</v>
      </c>
      <c r="AB28" s="1080"/>
      <c r="AC28" s="1080"/>
      <c r="AD28" s="1080"/>
      <c r="AE28" s="1081"/>
      <c r="AF28" s="1082">
        <v>13</v>
      </c>
      <c r="AG28" s="1080"/>
      <c r="AH28" s="1080"/>
      <c r="AI28" s="1080"/>
      <c r="AJ28" s="1083"/>
      <c r="AK28" s="1084">
        <v>316</v>
      </c>
      <c r="AL28" s="1072"/>
      <c r="AM28" s="1072"/>
      <c r="AN28" s="1072"/>
      <c r="AO28" s="1072"/>
      <c r="AP28" s="1072" t="s">
        <v>556</v>
      </c>
      <c r="AQ28" s="1072"/>
      <c r="AR28" s="1072"/>
      <c r="AS28" s="1072"/>
      <c r="AT28" s="1072"/>
      <c r="AU28" s="1072" t="s">
        <v>537</v>
      </c>
      <c r="AV28" s="1072"/>
      <c r="AW28" s="1072"/>
      <c r="AX28" s="1072"/>
      <c r="AY28" s="1072"/>
      <c r="AZ28" s="1073" t="s">
        <v>537</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375</v>
      </c>
      <c r="C29" s="1064"/>
      <c r="D29" s="1064"/>
      <c r="E29" s="1064"/>
      <c r="F29" s="1064"/>
      <c r="G29" s="1064"/>
      <c r="H29" s="1064"/>
      <c r="I29" s="1064"/>
      <c r="J29" s="1064"/>
      <c r="K29" s="1064"/>
      <c r="L29" s="1064"/>
      <c r="M29" s="1064"/>
      <c r="N29" s="1064"/>
      <c r="O29" s="1064"/>
      <c r="P29" s="1065"/>
      <c r="Q29" s="1069">
        <v>239</v>
      </c>
      <c r="R29" s="1070"/>
      <c r="S29" s="1070"/>
      <c r="T29" s="1070"/>
      <c r="U29" s="1070"/>
      <c r="V29" s="1070">
        <v>237</v>
      </c>
      <c r="W29" s="1070"/>
      <c r="X29" s="1070"/>
      <c r="Y29" s="1070"/>
      <c r="Z29" s="1070"/>
      <c r="AA29" s="1070">
        <v>2</v>
      </c>
      <c r="AB29" s="1070"/>
      <c r="AC29" s="1070"/>
      <c r="AD29" s="1070"/>
      <c r="AE29" s="1071"/>
      <c r="AF29" s="1045">
        <v>2</v>
      </c>
      <c r="AG29" s="1046"/>
      <c r="AH29" s="1046"/>
      <c r="AI29" s="1046"/>
      <c r="AJ29" s="1047"/>
      <c r="AK29" s="1006">
        <v>64</v>
      </c>
      <c r="AL29" s="997"/>
      <c r="AM29" s="997"/>
      <c r="AN29" s="997"/>
      <c r="AO29" s="997"/>
      <c r="AP29" s="997" t="s">
        <v>537</v>
      </c>
      <c r="AQ29" s="997"/>
      <c r="AR29" s="997"/>
      <c r="AS29" s="997"/>
      <c r="AT29" s="997"/>
      <c r="AU29" s="997" t="s">
        <v>537</v>
      </c>
      <c r="AV29" s="997"/>
      <c r="AW29" s="997"/>
      <c r="AX29" s="997"/>
      <c r="AY29" s="997"/>
      <c r="AZ29" s="1068" t="s">
        <v>537</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376</v>
      </c>
      <c r="C30" s="1064"/>
      <c r="D30" s="1064"/>
      <c r="E30" s="1064"/>
      <c r="F30" s="1064"/>
      <c r="G30" s="1064"/>
      <c r="H30" s="1064"/>
      <c r="I30" s="1064"/>
      <c r="J30" s="1064"/>
      <c r="K30" s="1064"/>
      <c r="L30" s="1064"/>
      <c r="M30" s="1064"/>
      <c r="N30" s="1064"/>
      <c r="O30" s="1064"/>
      <c r="P30" s="1065"/>
      <c r="Q30" s="1069">
        <v>1949</v>
      </c>
      <c r="R30" s="1070"/>
      <c r="S30" s="1070"/>
      <c r="T30" s="1070"/>
      <c r="U30" s="1070"/>
      <c r="V30" s="1070">
        <v>1923</v>
      </c>
      <c r="W30" s="1070"/>
      <c r="X30" s="1070"/>
      <c r="Y30" s="1070"/>
      <c r="Z30" s="1070"/>
      <c r="AA30" s="1070">
        <v>26</v>
      </c>
      <c r="AB30" s="1070"/>
      <c r="AC30" s="1070"/>
      <c r="AD30" s="1070"/>
      <c r="AE30" s="1071"/>
      <c r="AF30" s="1045">
        <v>26</v>
      </c>
      <c r="AG30" s="1046"/>
      <c r="AH30" s="1046"/>
      <c r="AI30" s="1046"/>
      <c r="AJ30" s="1047"/>
      <c r="AK30" s="1006">
        <v>357</v>
      </c>
      <c r="AL30" s="997"/>
      <c r="AM30" s="997"/>
      <c r="AN30" s="997"/>
      <c r="AO30" s="997"/>
      <c r="AP30" s="997" t="s">
        <v>537</v>
      </c>
      <c r="AQ30" s="997"/>
      <c r="AR30" s="997"/>
      <c r="AS30" s="997"/>
      <c r="AT30" s="997"/>
      <c r="AU30" s="997" t="s">
        <v>537</v>
      </c>
      <c r="AV30" s="997"/>
      <c r="AW30" s="997"/>
      <c r="AX30" s="997"/>
      <c r="AY30" s="997"/>
      <c r="AZ30" s="1068" t="s">
        <v>537</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377</v>
      </c>
      <c r="C31" s="1064"/>
      <c r="D31" s="1064"/>
      <c r="E31" s="1064"/>
      <c r="F31" s="1064"/>
      <c r="G31" s="1064"/>
      <c r="H31" s="1064"/>
      <c r="I31" s="1064"/>
      <c r="J31" s="1064"/>
      <c r="K31" s="1064"/>
      <c r="L31" s="1064"/>
      <c r="M31" s="1064"/>
      <c r="N31" s="1064"/>
      <c r="O31" s="1064"/>
      <c r="P31" s="1065"/>
      <c r="Q31" s="1069">
        <v>6</v>
      </c>
      <c r="R31" s="1070"/>
      <c r="S31" s="1070"/>
      <c r="T31" s="1070"/>
      <c r="U31" s="1070"/>
      <c r="V31" s="1070">
        <v>5</v>
      </c>
      <c r="W31" s="1070"/>
      <c r="X31" s="1070"/>
      <c r="Y31" s="1070"/>
      <c r="Z31" s="1070"/>
      <c r="AA31" s="1070">
        <v>1</v>
      </c>
      <c r="AB31" s="1070"/>
      <c r="AC31" s="1070"/>
      <c r="AD31" s="1070"/>
      <c r="AE31" s="1071"/>
      <c r="AF31" s="1045">
        <v>1</v>
      </c>
      <c r="AG31" s="1046"/>
      <c r="AH31" s="1046"/>
      <c r="AI31" s="1046"/>
      <c r="AJ31" s="1047"/>
      <c r="AK31" s="1006" t="s">
        <v>537</v>
      </c>
      <c r="AL31" s="997"/>
      <c r="AM31" s="997"/>
      <c r="AN31" s="997"/>
      <c r="AO31" s="997"/>
      <c r="AP31" s="997" t="s">
        <v>537</v>
      </c>
      <c r="AQ31" s="997"/>
      <c r="AR31" s="997"/>
      <c r="AS31" s="997"/>
      <c r="AT31" s="997"/>
      <c r="AU31" s="997" t="s">
        <v>537</v>
      </c>
      <c r="AV31" s="997"/>
      <c r="AW31" s="997"/>
      <c r="AX31" s="997"/>
      <c r="AY31" s="997"/>
      <c r="AZ31" s="1068" t="s">
        <v>537</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378</v>
      </c>
      <c r="C32" s="1064"/>
      <c r="D32" s="1064"/>
      <c r="E32" s="1064"/>
      <c r="F32" s="1064"/>
      <c r="G32" s="1064"/>
      <c r="H32" s="1064"/>
      <c r="I32" s="1064"/>
      <c r="J32" s="1064"/>
      <c r="K32" s="1064"/>
      <c r="L32" s="1064"/>
      <c r="M32" s="1064"/>
      <c r="N32" s="1064"/>
      <c r="O32" s="1064"/>
      <c r="P32" s="1065"/>
      <c r="Q32" s="1069">
        <v>180</v>
      </c>
      <c r="R32" s="1070"/>
      <c r="S32" s="1070"/>
      <c r="T32" s="1070"/>
      <c r="U32" s="1070"/>
      <c r="V32" s="1070">
        <v>180</v>
      </c>
      <c r="W32" s="1070"/>
      <c r="X32" s="1070"/>
      <c r="Y32" s="1070"/>
      <c r="Z32" s="1070"/>
      <c r="AA32" s="1070">
        <v>0</v>
      </c>
      <c r="AB32" s="1070"/>
      <c r="AC32" s="1070"/>
      <c r="AD32" s="1070"/>
      <c r="AE32" s="1071"/>
      <c r="AF32" s="1045">
        <v>0</v>
      </c>
      <c r="AG32" s="1046"/>
      <c r="AH32" s="1046"/>
      <c r="AI32" s="1046"/>
      <c r="AJ32" s="1047"/>
      <c r="AK32" s="1006">
        <v>65</v>
      </c>
      <c r="AL32" s="997"/>
      <c r="AM32" s="997"/>
      <c r="AN32" s="997"/>
      <c r="AO32" s="997"/>
      <c r="AP32" s="997" t="s">
        <v>537</v>
      </c>
      <c r="AQ32" s="997"/>
      <c r="AR32" s="997"/>
      <c r="AS32" s="997"/>
      <c r="AT32" s="997"/>
      <c r="AU32" s="997" t="s">
        <v>538</v>
      </c>
      <c r="AV32" s="997"/>
      <c r="AW32" s="997"/>
      <c r="AX32" s="997"/>
      <c r="AY32" s="997"/>
      <c r="AZ32" s="1068" t="s">
        <v>537</v>
      </c>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379</v>
      </c>
      <c r="C33" s="1064"/>
      <c r="D33" s="1064"/>
      <c r="E33" s="1064"/>
      <c r="F33" s="1064"/>
      <c r="G33" s="1064"/>
      <c r="H33" s="1064"/>
      <c r="I33" s="1064"/>
      <c r="J33" s="1064"/>
      <c r="K33" s="1064"/>
      <c r="L33" s="1064"/>
      <c r="M33" s="1064"/>
      <c r="N33" s="1064"/>
      <c r="O33" s="1064"/>
      <c r="P33" s="1065"/>
      <c r="Q33" s="1069">
        <v>726</v>
      </c>
      <c r="R33" s="1070"/>
      <c r="S33" s="1070"/>
      <c r="T33" s="1070"/>
      <c r="U33" s="1070"/>
      <c r="V33" s="1070">
        <v>648</v>
      </c>
      <c r="W33" s="1070"/>
      <c r="X33" s="1070"/>
      <c r="Y33" s="1070"/>
      <c r="Z33" s="1070"/>
      <c r="AA33" s="1070">
        <v>77</v>
      </c>
      <c r="AB33" s="1070"/>
      <c r="AC33" s="1070"/>
      <c r="AD33" s="1070"/>
      <c r="AE33" s="1071"/>
      <c r="AF33" s="1045">
        <v>1395</v>
      </c>
      <c r="AG33" s="1046"/>
      <c r="AH33" s="1046"/>
      <c r="AI33" s="1046"/>
      <c r="AJ33" s="1047"/>
      <c r="AK33" s="1006">
        <v>149</v>
      </c>
      <c r="AL33" s="997"/>
      <c r="AM33" s="997"/>
      <c r="AN33" s="997"/>
      <c r="AO33" s="997"/>
      <c r="AP33" s="997">
        <v>4022</v>
      </c>
      <c r="AQ33" s="997"/>
      <c r="AR33" s="997"/>
      <c r="AS33" s="997"/>
      <c r="AT33" s="997"/>
      <c r="AU33" s="997">
        <v>1452</v>
      </c>
      <c r="AV33" s="997"/>
      <c r="AW33" s="997"/>
      <c r="AX33" s="997"/>
      <c r="AY33" s="997"/>
      <c r="AZ33" s="1068" t="s">
        <v>537</v>
      </c>
      <c r="BA33" s="1068"/>
      <c r="BB33" s="1068"/>
      <c r="BC33" s="1068"/>
      <c r="BD33" s="1068"/>
      <c r="BE33" s="1058" t="s">
        <v>380</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381</v>
      </c>
      <c r="C34" s="1064"/>
      <c r="D34" s="1064"/>
      <c r="E34" s="1064"/>
      <c r="F34" s="1064"/>
      <c r="G34" s="1064"/>
      <c r="H34" s="1064"/>
      <c r="I34" s="1064"/>
      <c r="J34" s="1064"/>
      <c r="K34" s="1064"/>
      <c r="L34" s="1064"/>
      <c r="M34" s="1064"/>
      <c r="N34" s="1064"/>
      <c r="O34" s="1064"/>
      <c r="P34" s="1065"/>
      <c r="Q34" s="1069">
        <v>1521</v>
      </c>
      <c r="R34" s="1070"/>
      <c r="S34" s="1070"/>
      <c r="T34" s="1070"/>
      <c r="U34" s="1070"/>
      <c r="V34" s="1070">
        <v>1504</v>
      </c>
      <c r="W34" s="1070"/>
      <c r="X34" s="1070"/>
      <c r="Y34" s="1070"/>
      <c r="Z34" s="1070"/>
      <c r="AA34" s="1070">
        <v>17</v>
      </c>
      <c r="AB34" s="1070"/>
      <c r="AC34" s="1070"/>
      <c r="AD34" s="1070"/>
      <c r="AE34" s="1071"/>
      <c r="AF34" s="1045">
        <v>10</v>
      </c>
      <c r="AG34" s="1046"/>
      <c r="AH34" s="1046"/>
      <c r="AI34" s="1046"/>
      <c r="AJ34" s="1047"/>
      <c r="AK34" s="1006">
        <v>509</v>
      </c>
      <c r="AL34" s="997"/>
      <c r="AM34" s="997"/>
      <c r="AN34" s="997"/>
      <c r="AO34" s="997"/>
      <c r="AP34" s="997">
        <v>6417</v>
      </c>
      <c r="AQ34" s="997"/>
      <c r="AR34" s="997"/>
      <c r="AS34" s="997"/>
      <c r="AT34" s="997"/>
      <c r="AU34" s="997">
        <v>5923</v>
      </c>
      <c r="AV34" s="997"/>
      <c r="AW34" s="997"/>
      <c r="AX34" s="997"/>
      <c r="AY34" s="997"/>
      <c r="AZ34" s="1068" t="s">
        <v>537</v>
      </c>
      <c r="BA34" s="1068"/>
      <c r="BB34" s="1068"/>
      <c r="BC34" s="1068"/>
      <c r="BD34" s="1068"/>
      <c r="BE34" s="1058" t="s">
        <v>382</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383</v>
      </c>
      <c r="C35" s="1064"/>
      <c r="D35" s="1064"/>
      <c r="E35" s="1064"/>
      <c r="F35" s="1064"/>
      <c r="G35" s="1064"/>
      <c r="H35" s="1064"/>
      <c r="I35" s="1064"/>
      <c r="J35" s="1064"/>
      <c r="K35" s="1064"/>
      <c r="L35" s="1064"/>
      <c r="M35" s="1064"/>
      <c r="N35" s="1064"/>
      <c r="O35" s="1064"/>
      <c r="P35" s="1065"/>
      <c r="Q35" s="1069">
        <v>296</v>
      </c>
      <c r="R35" s="1070"/>
      <c r="S35" s="1070"/>
      <c r="T35" s="1070"/>
      <c r="U35" s="1070"/>
      <c r="V35" s="1070">
        <v>290</v>
      </c>
      <c r="W35" s="1070"/>
      <c r="X35" s="1070"/>
      <c r="Y35" s="1070"/>
      <c r="Z35" s="1070"/>
      <c r="AA35" s="1070">
        <v>5</v>
      </c>
      <c r="AB35" s="1070"/>
      <c r="AC35" s="1070"/>
      <c r="AD35" s="1070"/>
      <c r="AE35" s="1071"/>
      <c r="AF35" s="1045">
        <v>5</v>
      </c>
      <c r="AG35" s="1046"/>
      <c r="AH35" s="1046"/>
      <c r="AI35" s="1046"/>
      <c r="AJ35" s="1047"/>
      <c r="AK35" s="1006">
        <v>220</v>
      </c>
      <c r="AL35" s="997"/>
      <c r="AM35" s="997"/>
      <c r="AN35" s="997"/>
      <c r="AO35" s="997"/>
      <c r="AP35" s="997">
        <v>2414</v>
      </c>
      <c r="AQ35" s="997"/>
      <c r="AR35" s="997"/>
      <c r="AS35" s="997"/>
      <c r="AT35" s="997"/>
      <c r="AU35" s="997">
        <v>2279</v>
      </c>
      <c r="AV35" s="997"/>
      <c r="AW35" s="997"/>
      <c r="AX35" s="997"/>
      <c r="AY35" s="997"/>
      <c r="AZ35" s="1068" t="s">
        <v>537</v>
      </c>
      <c r="BA35" s="1068"/>
      <c r="BB35" s="1068"/>
      <c r="BC35" s="1068"/>
      <c r="BD35" s="1068"/>
      <c r="BE35" s="1058" t="s">
        <v>382</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384</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362</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1453</v>
      </c>
      <c r="AG63" s="985"/>
      <c r="AH63" s="985"/>
      <c r="AI63" s="985"/>
      <c r="AJ63" s="1056"/>
      <c r="AK63" s="1057"/>
      <c r="AL63" s="989"/>
      <c r="AM63" s="989"/>
      <c r="AN63" s="989"/>
      <c r="AO63" s="989"/>
      <c r="AP63" s="985">
        <v>12853</v>
      </c>
      <c r="AQ63" s="985"/>
      <c r="AR63" s="985"/>
      <c r="AS63" s="985"/>
      <c r="AT63" s="985"/>
      <c r="AU63" s="985">
        <v>9654</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387</v>
      </c>
      <c r="B66" s="1022"/>
      <c r="C66" s="1022"/>
      <c r="D66" s="1022"/>
      <c r="E66" s="1022"/>
      <c r="F66" s="1022"/>
      <c r="G66" s="1022"/>
      <c r="H66" s="1022"/>
      <c r="I66" s="1022"/>
      <c r="J66" s="1022"/>
      <c r="K66" s="1022"/>
      <c r="L66" s="1022"/>
      <c r="M66" s="1022"/>
      <c r="N66" s="1022"/>
      <c r="O66" s="1022"/>
      <c r="P66" s="1023"/>
      <c r="Q66" s="1027" t="s">
        <v>366</v>
      </c>
      <c r="R66" s="1028"/>
      <c r="S66" s="1028"/>
      <c r="T66" s="1028"/>
      <c r="U66" s="1029"/>
      <c r="V66" s="1027" t="s">
        <v>367</v>
      </c>
      <c r="W66" s="1028"/>
      <c r="X66" s="1028"/>
      <c r="Y66" s="1028"/>
      <c r="Z66" s="1029"/>
      <c r="AA66" s="1027" t="s">
        <v>368</v>
      </c>
      <c r="AB66" s="1028"/>
      <c r="AC66" s="1028"/>
      <c r="AD66" s="1028"/>
      <c r="AE66" s="1029"/>
      <c r="AF66" s="1033" t="s">
        <v>369</v>
      </c>
      <c r="AG66" s="1034"/>
      <c r="AH66" s="1034"/>
      <c r="AI66" s="1034"/>
      <c r="AJ66" s="1035"/>
      <c r="AK66" s="1027" t="s">
        <v>370</v>
      </c>
      <c r="AL66" s="1022"/>
      <c r="AM66" s="1022"/>
      <c r="AN66" s="1022"/>
      <c r="AO66" s="1023"/>
      <c r="AP66" s="1027" t="s">
        <v>371</v>
      </c>
      <c r="AQ66" s="1028"/>
      <c r="AR66" s="1028"/>
      <c r="AS66" s="1028"/>
      <c r="AT66" s="1029"/>
      <c r="AU66" s="1027" t="s">
        <v>388</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542</v>
      </c>
      <c r="C68" s="1012"/>
      <c r="D68" s="1012"/>
      <c r="E68" s="1012"/>
      <c r="F68" s="1012"/>
      <c r="G68" s="1012"/>
      <c r="H68" s="1012"/>
      <c r="I68" s="1012"/>
      <c r="J68" s="1012"/>
      <c r="K68" s="1012"/>
      <c r="L68" s="1012"/>
      <c r="M68" s="1012"/>
      <c r="N68" s="1012"/>
      <c r="O68" s="1012"/>
      <c r="P68" s="1013"/>
      <c r="Q68" s="1014">
        <v>23590</v>
      </c>
      <c r="R68" s="1008"/>
      <c r="S68" s="1008"/>
      <c r="T68" s="1008"/>
      <c r="U68" s="1008"/>
      <c r="V68" s="1008">
        <v>23570</v>
      </c>
      <c r="W68" s="1008"/>
      <c r="X68" s="1008"/>
      <c r="Y68" s="1008"/>
      <c r="Z68" s="1008"/>
      <c r="AA68" s="1008">
        <v>20</v>
      </c>
      <c r="AB68" s="1008"/>
      <c r="AC68" s="1008"/>
      <c r="AD68" s="1008"/>
      <c r="AE68" s="1008"/>
      <c r="AF68" s="1008">
        <v>20</v>
      </c>
      <c r="AG68" s="1008"/>
      <c r="AH68" s="1008"/>
      <c r="AI68" s="1008"/>
      <c r="AJ68" s="1008"/>
      <c r="AK68" s="1008">
        <v>1348</v>
      </c>
      <c r="AL68" s="1008"/>
      <c r="AM68" s="1008"/>
      <c r="AN68" s="1008"/>
      <c r="AO68" s="1008"/>
      <c r="AP68" s="1008" t="s">
        <v>549</v>
      </c>
      <c r="AQ68" s="1008"/>
      <c r="AR68" s="1008"/>
      <c r="AS68" s="1008"/>
      <c r="AT68" s="1008"/>
      <c r="AU68" s="1008" t="s">
        <v>550</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543</v>
      </c>
      <c r="C69" s="1001"/>
      <c r="D69" s="1001"/>
      <c r="E69" s="1001"/>
      <c r="F69" s="1001"/>
      <c r="G69" s="1001"/>
      <c r="H69" s="1001"/>
      <c r="I69" s="1001"/>
      <c r="J69" s="1001"/>
      <c r="K69" s="1001"/>
      <c r="L69" s="1001"/>
      <c r="M69" s="1001"/>
      <c r="N69" s="1001"/>
      <c r="O69" s="1001"/>
      <c r="P69" s="1002"/>
      <c r="Q69" s="1003">
        <v>199</v>
      </c>
      <c r="R69" s="997"/>
      <c r="S69" s="997"/>
      <c r="T69" s="997"/>
      <c r="U69" s="997"/>
      <c r="V69" s="997">
        <v>198</v>
      </c>
      <c r="W69" s="997"/>
      <c r="X69" s="997"/>
      <c r="Y69" s="997"/>
      <c r="Z69" s="997"/>
      <c r="AA69" s="997">
        <v>1</v>
      </c>
      <c r="AB69" s="997"/>
      <c r="AC69" s="997"/>
      <c r="AD69" s="997"/>
      <c r="AE69" s="997"/>
      <c r="AF69" s="997">
        <v>1</v>
      </c>
      <c r="AG69" s="997"/>
      <c r="AH69" s="997"/>
      <c r="AI69" s="997"/>
      <c r="AJ69" s="997"/>
      <c r="AK69" s="997">
        <v>49</v>
      </c>
      <c r="AL69" s="997"/>
      <c r="AM69" s="997"/>
      <c r="AN69" s="997"/>
      <c r="AO69" s="997"/>
      <c r="AP69" s="997" t="s">
        <v>537</v>
      </c>
      <c r="AQ69" s="997"/>
      <c r="AR69" s="997"/>
      <c r="AS69" s="997"/>
      <c r="AT69" s="997"/>
      <c r="AU69" s="997" t="s">
        <v>537</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544</v>
      </c>
      <c r="C70" s="1001"/>
      <c r="D70" s="1001"/>
      <c r="E70" s="1001"/>
      <c r="F70" s="1001"/>
      <c r="G70" s="1001"/>
      <c r="H70" s="1001"/>
      <c r="I70" s="1001"/>
      <c r="J70" s="1001"/>
      <c r="K70" s="1001"/>
      <c r="L70" s="1001"/>
      <c r="M70" s="1001"/>
      <c r="N70" s="1001"/>
      <c r="O70" s="1001"/>
      <c r="P70" s="1002"/>
      <c r="Q70" s="1003">
        <v>547</v>
      </c>
      <c r="R70" s="997"/>
      <c r="S70" s="997"/>
      <c r="T70" s="997"/>
      <c r="U70" s="997"/>
      <c r="V70" s="997">
        <v>402</v>
      </c>
      <c r="W70" s="997"/>
      <c r="X70" s="997"/>
      <c r="Y70" s="997"/>
      <c r="Z70" s="997"/>
      <c r="AA70" s="997">
        <v>145</v>
      </c>
      <c r="AB70" s="997"/>
      <c r="AC70" s="997"/>
      <c r="AD70" s="997"/>
      <c r="AE70" s="997"/>
      <c r="AF70" s="997">
        <v>145</v>
      </c>
      <c r="AG70" s="997"/>
      <c r="AH70" s="997"/>
      <c r="AI70" s="997"/>
      <c r="AJ70" s="997"/>
      <c r="AK70" s="997" t="s">
        <v>537</v>
      </c>
      <c r="AL70" s="997"/>
      <c r="AM70" s="997"/>
      <c r="AN70" s="997"/>
      <c r="AO70" s="997"/>
      <c r="AP70" s="997" t="s">
        <v>537</v>
      </c>
      <c r="AQ70" s="997"/>
      <c r="AR70" s="997"/>
      <c r="AS70" s="997"/>
      <c r="AT70" s="997"/>
      <c r="AU70" s="997" t="s">
        <v>537</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545</v>
      </c>
      <c r="C71" s="1001"/>
      <c r="D71" s="1001"/>
      <c r="E71" s="1001"/>
      <c r="F71" s="1001"/>
      <c r="G71" s="1001"/>
      <c r="H71" s="1001"/>
      <c r="I71" s="1001"/>
      <c r="J71" s="1001"/>
      <c r="K71" s="1001"/>
      <c r="L71" s="1001"/>
      <c r="M71" s="1001"/>
      <c r="N71" s="1001"/>
      <c r="O71" s="1001"/>
      <c r="P71" s="1002"/>
      <c r="Q71" s="1003">
        <v>862</v>
      </c>
      <c r="R71" s="997"/>
      <c r="S71" s="997"/>
      <c r="T71" s="997"/>
      <c r="U71" s="997"/>
      <c r="V71" s="997">
        <v>859</v>
      </c>
      <c r="W71" s="997"/>
      <c r="X71" s="997"/>
      <c r="Y71" s="997"/>
      <c r="Z71" s="997"/>
      <c r="AA71" s="997">
        <v>4</v>
      </c>
      <c r="AB71" s="997"/>
      <c r="AC71" s="997"/>
      <c r="AD71" s="997"/>
      <c r="AE71" s="997"/>
      <c r="AF71" s="997">
        <v>4</v>
      </c>
      <c r="AG71" s="997"/>
      <c r="AH71" s="997"/>
      <c r="AI71" s="997"/>
      <c r="AJ71" s="997"/>
      <c r="AK71" s="997" t="s">
        <v>551</v>
      </c>
      <c r="AL71" s="997"/>
      <c r="AM71" s="997"/>
      <c r="AN71" s="997"/>
      <c r="AO71" s="997"/>
      <c r="AP71" s="997" t="s">
        <v>537</v>
      </c>
      <c r="AQ71" s="997"/>
      <c r="AR71" s="997"/>
      <c r="AS71" s="997"/>
      <c r="AT71" s="997"/>
      <c r="AU71" s="997" t="s">
        <v>537</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546</v>
      </c>
      <c r="C72" s="1001"/>
      <c r="D72" s="1001"/>
      <c r="E72" s="1001"/>
      <c r="F72" s="1001"/>
      <c r="G72" s="1001"/>
      <c r="H72" s="1001"/>
      <c r="I72" s="1001"/>
      <c r="J72" s="1001"/>
      <c r="K72" s="1001"/>
      <c r="L72" s="1001"/>
      <c r="M72" s="1001"/>
      <c r="N72" s="1001"/>
      <c r="O72" s="1001"/>
      <c r="P72" s="1002"/>
      <c r="Q72" s="1003">
        <v>306781</v>
      </c>
      <c r="R72" s="997"/>
      <c r="S72" s="997"/>
      <c r="T72" s="997"/>
      <c r="U72" s="997"/>
      <c r="V72" s="997">
        <v>301858</v>
      </c>
      <c r="W72" s="997"/>
      <c r="X72" s="997"/>
      <c r="Y72" s="997"/>
      <c r="Z72" s="997"/>
      <c r="AA72" s="997">
        <v>4924</v>
      </c>
      <c r="AB72" s="997"/>
      <c r="AC72" s="997"/>
      <c r="AD72" s="997"/>
      <c r="AE72" s="997"/>
      <c r="AF72" s="997">
        <v>4924</v>
      </c>
      <c r="AG72" s="997"/>
      <c r="AH72" s="997"/>
      <c r="AI72" s="997"/>
      <c r="AJ72" s="997"/>
      <c r="AK72" s="997">
        <v>1566</v>
      </c>
      <c r="AL72" s="997"/>
      <c r="AM72" s="997"/>
      <c r="AN72" s="997"/>
      <c r="AO72" s="997"/>
      <c r="AP72" s="997" t="s">
        <v>537</v>
      </c>
      <c r="AQ72" s="997"/>
      <c r="AR72" s="997"/>
      <c r="AS72" s="997"/>
      <c r="AT72" s="997"/>
      <c r="AU72" s="997" t="s">
        <v>537</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547</v>
      </c>
      <c r="C73" s="1001"/>
      <c r="D73" s="1001"/>
      <c r="E73" s="1001"/>
      <c r="F73" s="1001"/>
      <c r="G73" s="1001"/>
      <c r="H73" s="1001"/>
      <c r="I73" s="1001"/>
      <c r="J73" s="1001"/>
      <c r="K73" s="1001"/>
      <c r="L73" s="1001"/>
      <c r="M73" s="1001"/>
      <c r="N73" s="1001"/>
      <c r="O73" s="1001"/>
      <c r="P73" s="1002"/>
      <c r="Q73" s="1003">
        <v>273</v>
      </c>
      <c r="R73" s="997"/>
      <c r="S73" s="997"/>
      <c r="T73" s="997"/>
      <c r="U73" s="997"/>
      <c r="V73" s="997">
        <v>264</v>
      </c>
      <c r="W73" s="997"/>
      <c r="X73" s="997"/>
      <c r="Y73" s="997"/>
      <c r="Z73" s="997"/>
      <c r="AA73" s="997">
        <v>9</v>
      </c>
      <c r="AB73" s="997"/>
      <c r="AC73" s="997"/>
      <c r="AD73" s="997"/>
      <c r="AE73" s="997"/>
      <c r="AF73" s="997">
        <v>9</v>
      </c>
      <c r="AG73" s="997"/>
      <c r="AH73" s="997"/>
      <c r="AI73" s="997"/>
      <c r="AJ73" s="997"/>
      <c r="AK73" s="997">
        <v>10</v>
      </c>
      <c r="AL73" s="997"/>
      <c r="AM73" s="997"/>
      <c r="AN73" s="997"/>
      <c r="AO73" s="997"/>
      <c r="AP73" s="997">
        <v>309</v>
      </c>
      <c r="AQ73" s="997"/>
      <c r="AR73" s="997"/>
      <c r="AS73" s="997"/>
      <c r="AT73" s="997"/>
      <c r="AU73" s="997">
        <v>14</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548</v>
      </c>
      <c r="C74" s="1001"/>
      <c r="D74" s="1001"/>
      <c r="E74" s="1001"/>
      <c r="F74" s="1001"/>
      <c r="G74" s="1001"/>
      <c r="H74" s="1001"/>
      <c r="I74" s="1001"/>
      <c r="J74" s="1001"/>
      <c r="K74" s="1001"/>
      <c r="L74" s="1001"/>
      <c r="M74" s="1001"/>
      <c r="N74" s="1001"/>
      <c r="O74" s="1001"/>
      <c r="P74" s="1002"/>
      <c r="Q74" s="1003">
        <v>342</v>
      </c>
      <c r="R74" s="997"/>
      <c r="S74" s="997"/>
      <c r="T74" s="997"/>
      <c r="U74" s="997"/>
      <c r="V74" s="997">
        <v>336</v>
      </c>
      <c r="W74" s="997"/>
      <c r="X74" s="997"/>
      <c r="Y74" s="997"/>
      <c r="Z74" s="997"/>
      <c r="AA74" s="997">
        <v>6</v>
      </c>
      <c r="AB74" s="997"/>
      <c r="AC74" s="997"/>
      <c r="AD74" s="997"/>
      <c r="AE74" s="997"/>
      <c r="AF74" s="997">
        <v>6</v>
      </c>
      <c r="AG74" s="997"/>
      <c r="AH74" s="997"/>
      <c r="AI74" s="997"/>
      <c r="AJ74" s="997"/>
      <c r="AK74" s="997" t="s">
        <v>537</v>
      </c>
      <c r="AL74" s="997"/>
      <c r="AM74" s="997"/>
      <c r="AN74" s="997"/>
      <c r="AO74" s="997"/>
      <c r="AP74" s="997" t="s">
        <v>537</v>
      </c>
      <c r="AQ74" s="997"/>
      <c r="AR74" s="997"/>
      <c r="AS74" s="997"/>
      <c r="AT74" s="997"/>
      <c r="AU74" s="997" t="s">
        <v>552</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362</v>
      </c>
      <c r="B88" s="970" t="s">
        <v>389</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5108</v>
      </c>
      <c r="AG88" s="985"/>
      <c r="AH88" s="985"/>
      <c r="AI88" s="985"/>
      <c r="AJ88" s="985"/>
      <c r="AK88" s="989"/>
      <c r="AL88" s="989"/>
      <c r="AM88" s="989"/>
      <c r="AN88" s="989"/>
      <c r="AO88" s="989"/>
      <c r="AP88" s="985">
        <v>309</v>
      </c>
      <c r="AQ88" s="985"/>
      <c r="AR88" s="985"/>
      <c r="AS88" s="985"/>
      <c r="AT88" s="985"/>
      <c r="AU88" s="985">
        <v>14</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390</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83</v>
      </c>
      <c r="CS102" s="977"/>
      <c r="CT102" s="977"/>
      <c r="CU102" s="977"/>
      <c r="CV102" s="978"/>
      <c r="CW102" s="976">
        <v>9</v>
      </c>
      <c r="CX102" s="977"/>
      <c r="CY102" s="977"/>
      <c r="CZ102" s="977"/>
      <c r="DA102" s="978"/>
      <c r="DB102" s="976" t="s">
        <v>537</v>
      </c>
      <c r="DC102" s="977"/>
      <c r="DD102" s="977"/>
      <c r="DE102" s="977"/>
      <c r="DF102" s="978"/>
      <c r="DG102" s="976" t="s">
        <v>537</v>
      </c>
      <c r="DH102" s="977"/>
      <c r="DI102" s="977"/>
      <c r="DJ102" s="977"/>
      <c r="DK102" s="978"/>
      <c r="DL102" s="976" t="s">
        <v>555</v>
      </c>
      <c r="DM102" s="977"/>
      <c r="DN102" s="977"/>
      <c r="DO102" s="977"/>
      <c r="DP102" s="978"/>
      <c r="DQ102" s="976" t="s">
        <v>555</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391</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392</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395</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396</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398</v>
      </c>
      <c r="AB109" s="918"/>
      <c r="AC109" s="918"/>
      <c r="AD109" s="918"/>
      <c r="AE109" s="919"/>
      <c r="AF109" s="920" t="s">
        <v>283</v>
      </c>
      <c r="AG109" s="918"/>
      <c r="AH109" s="918"/>
      <c r="AI109" s="918"/>
      <c r="AJ109" s="919"/>
      <c r="AK109" s="920" t="s">
        <v>282</v>
      </c>
      <c r="AL109" s="918"/>
      <c r="AM109" s="918"/>
      <c r="AN109" s="918"/>
      <c r="AO109" s="919"/>
      <c r="AP109" s="920" t="s">
        <v>399</v>
      </c>
      <c r="AQ109" s="918"/>
      <c r="AR109" s="918"/>
      <c r="AS109" s="918"/>
      <c r="AT109" s="949"/>
      <c r="AU109" s="917" t="s">
        <v>397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398</v>
      </c>
      <c r="BR109" s="918"/>
      <c r="BS109" s="918"/>
      <c r="BT109" s="918"/>
      <c r="BU109" s="919"/>
      <c r="BV109" s="920" t="s">
        <v>283</v>
      </c>
      <c r="BW109" s="918"/>
      <c r="BX109" s="918"/>
      <c r="BY109" s="918"/>
      <c r="BZ109" s="919"/>
      <c r="CA109" s="920" t="s">
        <v>282</v>
      </c>
      <c r="CB109" s="918"/>
      <c r="CC109" s="918"/>
      <c r="CD109" s="918"/>
      <c r="CE109" s="919"/>
      <c r="CF109" s="958" t="s">
        <v>399</v>
      </c>
      <c r="CG109" s="958"/>
      <c r="CH109" s="958"/>
      <c r="CI109" s="958"/>
      <c r="CJ109" s="958"/>
      <c r="CK109" s="920" t="s">
        <v>400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398</v>
      </c>
      <c r="DH109" s="918"/>
      <c r="DI109" s="918"/>
      <c r="DJ109" s="918"/>
      <c r="DK109" s="919"/>
      <c r="DL109" s="920" t="s">
        <v>283</v>
      </c>
      <c r="DM109" s="918"/>
      <c r="DN109" s="918"/>
      <c r="DO109" s="918"/>
      <c r="DP109" s="919"/>
      <c r="DQ109" s="920" t="s">
        <v>282</v>
      </c>
      <c r="DR109" s="918"/>
      <c r="DS109" s="918"/>
      <c r="DT109" s="918"/>
      <c r="DU109" s="919"/>
      <c r="DV109" s="920" t="s">
        <v>399</v>
      </c>
      <c r="DW109" s="918"/>
      <c r="DX109" s="918"/>
      <c r="DY109" s="918"/>
      <c r="DZ109" s="949"/>
    </row>
    <row r="110" spans="1:131" s="197" customFormat="1" ht="26.25" customHeight="1">
      <c r="A110" s="787" t="s">
        <v>401</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1325497</v>
      </c>
      <c r="AB110" s="903"/>
      <c r="AC110" s="903"/>
      <c r="AD110" s="903"/>
      <c r="AE110" s="904"/>
      <c r="AF110" s="905">
        <v>1314777</v>
      </c>
      <c r="AG110" s="903"/>
      <c r="AH110" s="903"/>
      <c r="AI110" s="903"/>
      <c r="AJ110" s="904"/>
      <c r="AK110" s="905">
        <v>1284267</v>
      </c>
      <c r="AL110" s="903"/>
      <c r="AM110" s="903"/>
      <c r="AN110" s="903"/>
      <c r="AO110" s="904"/>
      <c r="AP110" s="906">
        <v>22.6</v>
      </c>
      <c r="AQ110" s="907"/>
      <c r="AR110" s="907"/>
      <c r="AS110" s="907"/>
      <c r="AT110" s="908"/>
      <c r="AU110" s="950" t="s">
        <v>60</v>
      </c>
      <c r="AV110" s="951"/>
      <c r="AW110" s="951"/>
      <c r="AX110" s="951"/>
      <c r="AY110" s="952"/>
      <c r="AZ110" s="846" t="s">
        <v>402</v>
      </c>
      <c r="BA110" s="788"/>
      <c r="BB110" s="788"/>
      <c r="BC110" s="788"/>
      <c r="BD110" s="788"/>
      <c r="BE110" s="788"/>
      <c r="BF110" s="788"/>
      <c r="BG110" s="788"/>
      <c r="BH110" s="788"/>
      <c r="BI110" s="788"/>
      <c r="BJ110" s="788"/>
      <c r="BK110" s="788"/>
      <c r="BL110" s="788"/>
      <c r="BM110" s="788"/>
      <c r="BN110" s="788"/>
      <c r="BO110" s="788"/>
      <c r="BP110" s="789"/>
      <c r="BQ110" s="829">
        <v>10636423</v>
      </c>
      <c r="BR110" s="830"/>
      <c r="BS110" s="830"/>
      <c r="BT110" s="830"/>
      <c r="BU110" s="830"/>
      <c r="BV110" s="830">
        <v>11019720</v>
      </c>
      <c r="BW110" s="830"/>
      <c r="BX110" s="830"/>
      <c r="BY110" s="830"/>
      <c r="BZ110" s="830"/>
      <c r="CA110" s="830">
        <v>10491890</v>
      </c>
      <c r="CB110" s="830"/>
      <c r="CC110" s="830"/>
      <c r="CD110" s="830"/>
      <c r="CE110" s="830"/>
      <c r="CF110" s="891">
        <v>185</v>
      </c>
      <c r="CG110" s="892"/>
      <c r="CH110" s="892"/>
      <c r="CI110" s="892"/>
      <c r="CJ110" s="892"/>
      <c r="CK110" s="946" t="s">
        <v>403</v>
      </c>
      <c r="CL110" s="894"/>
      <c r="CM110" s="899" t="s">
        <v>404</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c r="A111" s="808" t="s">
        <v>405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406</v>
      </c>
      <c r="BA111" s="798"/>
      <c r="BB111" s="798"/>
      <c r="BC111" s="798"/>
      <c r="BD111" s="798"/>
      <c r="BE111" s="798"/>
      <c r="BF111" s="798"/>
      <c r="BG111" s="798"/>
      <c r="BH111" s="798"/>
      <c r="BI111" s="798"/>
      <c r="BJ111" s="798"/>
      <c r="BK111" s="798"/>
      <c r="BL111" s="798"/>
      <c r="BM111" s="798"/>
      <c r="BN111" s="798"/>
      <c r="BO111" s="798"/>
      <c r="BP111" s="799"/>
      <c r="BQ111" s="800">
        <v>117112</v>
      </c>
      <c r="BR111" s="801"/>
      <c r="BS111" s="801"/>
      <c r="BT111" s="801"/>
      <c r="BU111" s="801"/>
      <c r="BV111" s="801">
        <v>104885</v>
      </c>
      <c r="BW111" s="801"/>
      <c r="BX111" s="801"/>
      <c r="BY111" s="801"/>
      <c r="BZ111" s="801"/>
      <c r="CA111" s="801">
        <v>85823</v>
      </c>
      <c r="CB111" s="801"/>
      <c r="CC111" s="801"/>
      <c r="CD111" s="801"/>
      <c r="CE111" s="801"/>
      <c r="CF111" s="878">
        <v>1.5</v>
      </c>
      <c r="CG111" s="879"/>
      <c r="CH111" s="879"/>
      <c r="CI111" s="879"/>
      <c r="CJ111" s="879"/>
      <c r="CK111" s="947"/>
      <c r="CL111" s="896"/>
      <c r="CM111" s="833" t="s">
        <v>407</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408</v>
      </c>
      <c r="DH111" s="801"/>
      <c r="DI111" s="801"/>
      <c r="DJ111" s="801"/>
      <c r="DK111" s="801"/>
      <c r="DL111" s="801" t="s">
        <v>408</v>
      </c>
      <c r="DM111" s="801"/>
      <c r="DN111" s="801"/>
      <c r="DO111" s="801"/>
      <c r="DP111" s="801"/>
      <c r="DQ111" s="801" t="s">
        <v>408</v>
      </c>
      <c r="DR111" s="801"/>
      <c r="DS111" s="801"/>
      <c r="DT111" s="801"/>
      <c r="DU111" s="801"/>
      <c r="DV111" s="853" t="s">
        <v>408</v>
      </c>
      <c r="DW111" s="853"/>
      <c r="DX111" s="853"/>
      <c r="DY111" s="853"/>
      <c r="DZ111" s="854"/>
    </row>
    <row r="112" spans="1:131" s="197" customFormat="1" ht="26.25" customHeight="1">
      <c r="A112" s="932" t="s">
        <v>409</v>
      </c>
      <c r="B112" s="933"/>
      <c r="C112" s="798" t="s">
        <v>410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v>10000</v>
      </c>
      <c r="AB112" s="814"/>
      <c r="AC112" s="814"/>
      <c r="AD112" s="814"/>
      <c r="AE112" s="815"/>
      <c r="AF112" s="816">
        <v>10000</v>
      </c>
      <c r="AG112" s="814"/>
      <c r="AH112" s="814"/>
      <c r="AI112" s="814"/>
      <c r="AJ112" s="815"/>
      <c r="AK112" s="816">
        <v>3333</v>
      </c>
      <c r="AL112" s="814"/>
      <c r="AM112" s="814"/>
      <c r="AN112" s="814"/>
      <c r="AO112" s="815"/>
      <c r="AP112" s="784">
        <v>0.1</v>
      </c>
      <c r="AQ112" s="785"/>
      <c r="AR112" s="785"/>
      <c r="AS112" s="785"/>
      <c r="AT112" s="786"/>
      <c r="AU112" s="953"/>
      <c r="AV112" s="954"/>
      <c r="AW112" s="954"/>
      <c r="AX112" s="954"/>
      <c r="AY112" s="955"/>
      <c r="AZ112" s="797" t="s">
        <v>411</v>
      </c>
      <c r="BA112" s="798"/>
      <c r="BB112" s="798"/>
      <c r="BC112" s="798"/>
      <c r="BD112" s="798"/>
      <c r="BE112" s="798"/>
      <c r="BF112" s="798"/>
      <c r="BG112" s="798"/>
      <c r="BH112" s="798"/>
      <c r="BI112" s="798"/>
      <c r="BJ112" s="798"/>
      <c r="BK112" s="798"/>
      <c r="BL112" s="798"/>
      <c r="BM112" s="798"/>
      <c r="BN112" s="798"/>
      <c r="BO112" s="798"/>
      <c r="BP112" s="799"/>
      <c r="BQ112" s="800">
        <v>9775372</v>
      </c>
      <c r="BR112" s="801"/>
      <c r="BS112" s="801"/>
      <c r="BT112" s="801"/>
      <c r="BU112" s="801"/>
      <c r="BV112" s="801">
        <v>9476821</v>
      </c>
      <c r="BW112" s="801"/>
      <c r="BX112" s="801"/>
      <c r="BY112" s="801"/>
      <c r="BZ112" s="801"/>
      <c r="CA112" s="801">
        <v>9655847</v>
      </c>
      <c r="CB112" s="801"/>
      <c r="CC112" s="801"/>
      <c r="CD112" s="801"/>
      <c r="CE112" s="801"/>
      <c r="CF112" s="878">
        <v>170.3</v>
      </c>
      <c r="CG112" s="879"/>
      <c r="CH112" s="879"/>
      <c r="CI112" s="879"/>
      <c r="CJ112" s="879"/>
      <c r="CK112" s="947"/>
      <c r="CL112" s="896"/>
      <c r="CM112" s="833" t="s">
        <v>412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408</v>
      </c>
      <c r="DH112" s="801"/>
      <c r="DI112" s="801"/>
      <c r="DJ112" s="801"/>
      <c r="DK112" s="801"/>
      <c r="DL112" s="801" t="s">
        <v>408</v>
      </c>
      <c r="DM112" s="801"/>
      <c r="DN112" s="801"/>
      <c r="DO112" s="801"/>
      <c r="DP112" s="801"/>
      <c r="DQ112" s="801" t="s">
        <v>408</v>
      </c>
      <c r="DR112" s="801"/>
      <c r="DS112" s="801"/>
      <c r="DT112" s="801"/>
      <c r="DU112" s="801"/>
      <c r="DV112" s="853" t="s">
        <v>408</v>
      </c>
      <c r="DW112" s="853"/>
      <c r="DX112" s="853"/>
      <c r="DY112" s="853"/>
      <c r="DZ112" s="854"/>
    </row>
    <row r="113" spans="1:130" s="197" customFormat="1" ht="26.25" customHeight="1">
      <c r="A113" s="934"/>
      <c r="B113" s="935"/>
      <c r="C113" s="798" t="s">
        <v>413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647398</v>
      </c>
      <c r="AB113" s="939"/>
      <c r="AC113" s="939"/>
      <c r="AD113" s="939"/>
      <c r="AE113" s="940"/>
      <c r="AF113" s="941">
        <v>646889</v>
      </c>
      <c r="AG113" s="939"/>
      <c r="AH113" s="939"/>
      <c r="AI113" s="939"/>
      <c r="AJ113" s="940"/>
      <c r="AK113" s="941">
        <v>664153</v>
      </c>
      <c r="AL113" s="939"/>
      <c r="AM113" s="939"/>
      <c r="AN113" s="939"/>
      <c r="AO113" s="940"/>
      <c r="AP113" s="942">
        <v>11.7</v>
      </c>
      <c r="AQ113" s="943"/>
      <c r="AR113" s="943"/>
      <c r="AS113" s="943"/>
      <c r="AT113" s="944"/>
      <c r="AU113" s="953"/>
      <c r="AV113" s="954"/>
      <c r="AW113" s="954"/>
      <c r="AX113" s="954"/>
      <c r="AY113" s="955"/>
      <c r="AZ113" s="797" t="s">
        <v>414</v>
      </c>
      <c r="BA113" s="798"/>
      <c r="BB113" s="798"/>
      <c r="BC113" s="798"/>
      <c r="BD113" s="798"/>
      <c r="BE113" s="798"/>
      <c r="BF113" s="798"/>
      <c r="BG113" s="798"/>
      <c r="BH113" s="798"/>
      <c r="BI113" s="798"/>
      <c r="BJ113" s="798"/>
      <c r="BK113" s="798"/>
      <c r="BL113" s="798"/>
      <c r="BM113" s="798"/>
      <c r="BN113" s="798"/>
      <c r="BO113" s="798"/>
      <c r="BP113" s="799"/>
      <c r="BQ113" s="800">
        <v>24668</v>
      </c>
      <c r="BR113" s="801"/>
      <c r="BS113" s="801"/>
      <c r="BT113" s="801"/>
      <c r="BU113" s="801"/>
      <c r="BV113" s="801">
        <v>19598</v>
      </c>
      <c r="BW113" s="801"/>
      <c r="BX113" s="801"/>
      <c r="BY113" s="801"/>
      <c r="BZ113" s="801"/>
      <c r="CA113" s="801">
        <v>14210</v>
      </c>
      <c r="CB113" s="801"/>
      <c r="CC113" s="801"/>
      <c r="CD113" s="801"/>
      <c r="CE113" s="801"/>
      <c r="CF113" s="878">
        <v>0.3</v>
      </c>
      <c r="CG113" s="879"/>
      <c r="CH113" s="879"/>
      <c r="CI113" s="879"/>
      <c r="CJ113" s="879"/>
      <c r="CK113" s="947"/>
      <c r="CL113" s="896"/>
      <c r="CM113" s="833" t="s">
        <v>415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408</v>
      </c>
      <c r="DH113" s="814"/>
      <c r="DI113" s="814"/>
      <c r="DJ113" s="814"/>
      <c r="DK113" s="815"/>
      <c r="DL113" s="816" t="s">
        <v>408</v>
      </c>
      <c r="DM113" s="814"/>
      <c r="DN113" s="814"/>
      <c r="DO113" s="814"/>
      <c r="DP113" s="815"/>
      <c r="DQ113" s="816" t="s">
        <v>408</v>
      </c>
      <c r="DR113" s="814"/>
      <c r="DS113" s="814"/>
      <c r="DT113" s="814"/>
      <c r="DU113" s="815"/>
      <c r="DV113" s="784" t="s">
        <v>408</v>
      </c>
      <c r="DW113" s="785"/>
      <c r="DX113" s="785"/>
      <c r="DY113" s="785"/>
      <c r="DZ113" s="786"/>
    </row>
    <row r="114" spans="1:130" s="197" customFormat="1" ht="26.25" customHeight="1">
      <c r="A114" s="934"/>
      <c r="B114" s="935"/>
      <c r="C114" s="798" t="s">
        <v>416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63</v>
      </c>
      <c r="AB114" s="814"/>
      <c r="AC114" s="814"/>
      <c r="AD114" s="814"/>
      <c r="AE114" s="815"/>
      <c r="AF114" s="816">
        <v>6988</v>
      </c>
      <c r="AG114" s="814"/>
      <c r="AH114" s="814"/>
      <c r="AI114" s="814"/>
      <c r="AJ114" s="815"/>
      <c r="AK114" s="816">
        <v>6538</v>
      </c>
      <c r="AL114" s="814"/>
      <c r="AM114" s="814"/>
      <c r="AN114" s="814"/>
      <c r="AO114" s="815"/>
      <c r="AP114" s="784">
        <v>0.1</v>
      </c>
      <c r="AQ114" s="785"/>
      <c r="AR114" s="785"/>
      <c r="AS114" s="785"/>
      <c r="AT114" s="786"/>
      <c r="AU114" s="953"/>
      <c r="AV114" s="954"/>
      <c r="AW114" s="954"/>
      <c r="AX114" s="954"/>
      <c r="AY114" s="955"/>
      <c r="AZ114" s="797" t="s">
        <v>417</v>
      </c>
      <c r="BA114" s="798"/>
      <c r="BB114" s="798"/>
      <c r="BC114" s="798"/>
      <c r="BD114" s="798"/>
      <c r="BE114" s="798"/>
      <c r="BF114" s="798"/>
      <c r="BG114" s="798"/>
      <c r="BH114" s="798"/>
      <c r="BI114" s="798"/>
      <c r="BJ114" s="798"/>
      <c r="BK114" s="798"/>
      <c r="BL114" s="798"/>
      <c r="BM114" s="798"/>
      <c r="BN114" s="798"/>
      <c r="BO114" s="798"/>
      <c r="BP114" s="799"/>
      <c r="BQ114" s="800">
        <v>2083842</v>
      </c>
      <c r="BR114" s="801"/>
      <c r="BS114" s="801"/>
      <c r="BT114" s="801"/>
      <c r="BU114" s="801"/>
      <c r="BV114" s="801">
        <v>1971758</v>
      </c>
      <c r="BW114" s="801"/>
      <c r="BX114" s="801"/>
      <c r="BY114" s="801"/>
      <c r="BZ114" s="801"/>
      <c r="CA114" s="801">
        <v>1884912</v>
      </c>
      <c r="CB114" s="801"/>
      <c r="CC114" s="801"/>
      <c r="CD114" s="801"/>
      <c r="CE114" s="801"/>
      <c r="CF114" s="878">
        <v>33.200000000000003</v>
      </c>
      <c r="CG114" s="879"/>
      <c r="CH114" s="879"/>
      <c r="CI114" s="879"/>
      <c r="CJ114" s="879"/>
      <c r="CK114" s="947"/>
      <c r="CL114" s="896"/>
      <c r="CM114" s="833" t="s">
        <v>418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408</v>
      </c>
      <c r="DH114" s="814"/>
      <c r="DI114" s="814"/>
      <c r="DJ114" s="814"/>
      <c r="DK114" s="815"/>
      <c r="DL114" s="816" t="s">
        <v>408</v>
      </c>
      <c r="DM114" s="814"/>
      <c r="DN114" s="814"/>
      <c r="DO114" s="814"/>
      <c r="DP114" s="815"/>
      <c r="DQ114" s="816" t="s">
        <v>408</v>
      </c>
      <c r="DR114" s="814"/>
      <c r="DS114" s="814"/>
      <c r="DT114" s="814"/>
      <c r="DU114" s="815"/>
      <c r="DV114" s="784" t="s">
        <v>408</v>
      </c>
      <c r="DW114" s="785"/>
      <c r="DX114" s="785"/>
      <c r="DY114" s="785"/>
      <c r="DZ114" s="786"/>
    </row>
    <row r="115" spans="1:130" s="197" customFormat="1" ht="26.25" customHeight="1">
      <c r="A115" s="934"/>
      <c r="B115" s="935"/>
      <c r="C115" s="798" t="s">
        <v>419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408</v>
      </c>
      <c r="AB115" s="939"/>
      <c r="AC115" s="939"/>
      <c r="AD115" s="939"/>
      <c r="AE115" s="940"/>
      <c r="AF115" s="941" t="s">
        <v>408</v>
      </c>
      <c r="AG115" s="939"/>
      <c r="AH115" s="939"/>
      <c r="AI115" s="939"/>
      <c r="AJ115" s="940"/>
      <c r="AK115" s="941" t="s">
        <v>408</v>
      </c>
      <c r="AL115" s="939"/>
      <c r="AM115" s="939"/>
      <c r="AN115" s="939"/>
      <c r="AO115" s="940"/>
      <c r="AP115" s="942" t="s">
        <v>408</v>
      </c>
      <c r="AQ115" s="943"/>
      <c r="AR115" s="943"/>
      <c r="AS115" s="943"/>
      <c r="AT115" s="944"/>
      <c r="AU115" s="953"/>
      <c r="AV115" s="954"/>
      <c r="AW115" s="954"/>
      <c r="AX115" s="954"/>
      <c r="AY115" s="955"/>
      <c r="AZ115" s="797" t="s">
        <v>420</v>
      </c>
      <c r="BA115" s="798"/>
      <c r="BB115" s="798"/>
      <c r="BC115" s="798"/>
      <c r="BD115" s="798"/>
      <c r="BE115" s="798"/>
      <c r="BF115" s="798"/>
      <c r="BG115" s="798"/>
      <c r="BH115" s="798"/>
      <c r="BI115" s="798"/>
      <c r="BJ115" s="798"/>
      <c r="BK115" s="798"/>
      <c r="BL115" s="798"/>
      <c r="BM115" s="798"/>
      <c r="BN115" s="798"/>
      <c r="BO115" s="798"/>
      <c r="BP115" s="799"/>
      <c r="BQ115" s="800" t="s">
        <v>408</v>
      </c>
      <c r="BR115" s="801"/>
      <c r="BS115" s="801"/>
      <c r="BT115" s="801"/>
      <c r="BU115" s="801"/>
      <c r="BV115" s="801" t="s">
        <v>408</v>
      </c>
      <c r="BW115" s="801"/>
      <c r="BX115" s="801"/>
      <c r="BY115" s="801"/>
      <c r="BZ115" s="801"/>
      <c r="CA115" s="801" t="s">
        <v>408</v>
      </c>
      <c r="CB115" s="801"/>
      <c r="CC115" s="801"/>
      <c r="CD115" s="801"/>
      <c r="CE115" s="801"/>
      <c r="CF115" s="878" t="s">
        <v>408</v>
      </c>
      <c r="CG115" s="879"/>
      <c r="CH115" s="879"/>
      <c r="CI115" s="879"/>
      <c r="CJ115" s="879"/>
      <c r="CK115" s="947"/>
      <c r="CL115" s="896"/>
      <c r="CM115" s="797" t="s">
        <v>421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408</v>
      </c>
      <c r="DH115" s="814"/>
      <c r="DI115" s="814"/>
      <c r="DJ115" s="814"/>
      <c r="DK115" s="815"/>
      <c r="DL115" s="816" t="s">
        <v>408</v>
      </c>
      <c r="DM115" s="814"/>
      <c r="DN115" s="814"/>
      <c r="DO115" s="814"/>
      <c r="DP115" s="815"/>
      <c r="DQ115" s="816" t="s">
        <v>408</v>
      </c>
      <c r="DR115" s="814"/>
      <c r="DS115" s="814"/>
      <c r="DT115" s="814"/>
      <c r="DU115" s="815"/>
      <c r="DV115" s="784" t="s">
        <v>408</v>
      </c>
      <c r="DW115" s="785"/>
      <c r="DX115" s="785"/>
      <c r="DY115" s="785"/>
      <c r="DZ115" s="786"/>
    </row>
    <row r="116" spans="1:130" s="197" customFormat="1" ht="26.25" customHeight="1">
      <c r="A116" s="936"/>
      <c r="B116" s="937"/>
      <c r="C116" s="876" t="s">
        <v>422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408</v>
      </c>
      <c r="AB116" s="814"/>
      <c r="AC116" s="814"/>
      <c r="AD116" s="814"/>
      <c r="AE116" s="815"/>
      <c r="AF116" s="816" t="s">
        <v>408</v>
      </c>
      <c r="AG116" s="814"/>
      <c r="AH116" s="814"/>
      <c r="AI116" s="814"/>
      <c r="AJ116" s="815"/>
      <c r="AK116" s="816" t="s">
        <v>408</v>
      </c>
      <c r="AL116" s="814"/>
      <c r="AM116" s="814"/>
      <c r="AN116" s="814"/>
      <c r="AO116" s="815"/>
      <c r="AP116" s="784" t="s">
        <v>408</v>
      </c>
      <c r="AQ116" s="785"/>
      <c r="AR116" s="785"/>
      <c r="AS116" s="785"/>
      <c r="AT116" s="786"/>
      <c r="AU116" s="953"/>
      <c r="AV116" s="954"/>
      <c r="AW116" s="954"/>
      <c r="AX116" s="954"/>
      <c r="AY116" s="955"/>
      <c r="AZ116" s="797" t="s">
        <v>423</v>
      </c>
      <c r="BA116" s="798"/>
      <c r="BB116" s="798"/>
      <c r="BC116" s="798"/>
      <c r="BD116" s="798"/>
      <c r="BE116" s="798"/>
      <c r="BF116" s="798"/>
      <c r="BG116" s="798"/>
      <c r="BH116" s="798"/>
      <c r="BI116" s="798"/>
      <c r="BJ116" s="798"/>
      <c r="BK116" s="798"/>
      <c r="BL116" s="798"/>
      <c r="BM116" s="798"/>
      <c r="BN116" s="798"/>
      <c r="BO116" s="798"/>
      <c r="BP116" s="799"/>
      <c r="BQ116" s="800" t="s">
        <v>408</v>
      </c>
      <c r="BR116" s="801"/>
      <c r="BS116" s="801"/>
      <c r="BT116" s="801"/>
      <c r="BU116" s="801"/>
      <c r="BV116" s="801" t="s">
        <v>408</v>
      </c>
      <c r="BW116" s="801"/>
      <c r="BX116" s="801"/>
      <c r="BY116" s="801"/>
      <c r="BZ116" s="801"/>
      <c r="CA116" s="801" t="s">
        <v>408</v>
      </c>
      <c r="CB116" s="801"/>
      <c r="CC116" s="801"/>
      <c r="CD116" s="801"/>
      <c r="CE116" s="801"/>
      <c r="CF116" s="878" t="s">
        <v>408</v>
      </c>
      <c r="CG116" s="879"/>
      <c r="CH116" s="879"/>
      <c r="CI116" s="879"/>
      <c r="CJ116" s="879"/>
      <c r="CK116" s="947"/>
      <c r="CL116" s="896"/>
      <c r="CM116" s="833" t="s">
        <v>424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408</v>
      </c>
      <c r="DH116" s="814"/>
      <c r="DI116" s="814"/>
      <c r="DJ116" s="814"/>
      <c r="DK116" s="815"/>
      <c r="DL116" s="816" t="s">
        <v>408</v>
      </c>
      <c r="DM116" s="814"/>
      <c r="DN116" s="814"/>
      <c r="DO116" s="814"/>
      <c r="DP116" s="815"/>
      <c r="DQ116" s="816" t="s">
        <v>408</v>
      </c>
      <c r="DR116" s="814"/>
      <c r="DS116" s="814"/>
      <c r="DT116" s="814"/>
      <c r="DU116" s="815"/>
      <c r="DV116" s="784" t="s">
        <v>408</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425</v>
      </c>
      <c r="Z117" s="919"/>
      <c r="AA117" s="924">
        <v>1982958</v>
      </c>
      <c r="AB117" s="925"/>
      <c r="AC117" s="925"/>
      <c r="AD117" s="925"/>
      <c r="AE117" s="926"/>
      <c r="AF117" s="928">
        <v>1978654</v>
      </c>
      <c r="AG117" s="925"/>
      <c r="AH117" s="925"/>
      <c r="AI117" s="925"/>
      <c r="AJ117" s="926"/>
      <c r="AK117" s="928">
        <v>1958291</v>
      </c>
      <c r="AL117" s="925"/>
      <c r="AM117" s="925"/>
      <c r="AN117" s="925"/>
      <c r="AO117" s="926"/>
      <c r="AP117" s="929"/>
      <c r="AQ117" s="930"/>
      <c r="AR117" s="930"/>
      <c r="AS117" s="930"/>
      <c r="AT117" s="931"/>
      <c r="AU117" s="953"/>
      <c r="AV117" s="954"/>
      <c r="AW117" s="954"/>
      <c r="AX117" s="954"/>
      <c r="AY117" s="955"/>
      <c r="AZ117" s="875" t="s">
        <v>426</v>
      </c>
      <c r="BA117" s="876"/>
      <c r="BB117" s="876"/>
      <c r="BC117" s="876"/>
      <c r="BD117" s="876"/>
      <c r="BE117" s="876"/>
      <c r="BF117" s="876"/>
      <c r="BG117" s="876"/>
      <c r="BH117" s="876"/>
      <c r="BI117" s="876"/>
      <c r="BJ117" s="876"/>
      <c r="BK117" s="876"/>
      <c r="BL117" s="876"/>
      <c r="BM117" s="876"/>
      <c r="BN117" s="876"/>
      <c r="BO117" s="876"/>
      <c r="BP117" s="877"/>
      <c r="BQ117" s="887" t="s">
        <v>427</v>
      </c>
      <c r="BR117" s="888"/>
      <c r="BS117" s="888"/>
      <c r="BT117" s="888"/>
      <c r="BU117" s="888"/>
      <c r="BV117" s="888" t="s">
        <v>427</v>
      </c>
      <c r="BW117" s="888"/>
      <c r="BX117" s="888"/>
      <c r="BY117" s="888"/>
      <c r="BZ117" s="888"/>
      <c r="CA117" s="888" t="s">
        <v>427</v>
      </c>
      <c r="CB117" s="888"/>
      <c r="CC117" s="888"/>
      <c r="CD117" s="888"/>
      <c r="CE117" s="888"/>
      <c r="CF117" s="878" t="s">
        <v>427</v>
      </c>
      <c r="CG117" s="879"/>
      <c r="CH117" s="879"/>
      <c r="CI117" s="879"/>
      <c r="CJ117" s="879"/>
      <c r="CK117" s="947"/>
      <c r="CL117" s="896"/>
      <c r="CM117" s="833" t="s">
        <v>428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427</v>
      </c>
      <c r="DH117" s="814"/>
      <c r="DI117" s="814"/>
      <c r="DJ117" s="814"/>
      <c r="DK117" s="815"/>
      <c r="DL117" s="816" t="s">
        <v>427</v>
      </c>
      <c r="DM117" s="814"/>
      <c r="DN117" s="814"/>
      <c r="DO117" s="814"/>
      <c r="DP117" s="815"/>
      <c r="DQ117" s="816" t="s">
        <v>427</v>
      </c>
      <c r="DR117" s="814"/>
      <c r="DS117" s="814"/>
      <c r="DT117" s="814"/>
      <c r="DU117" s="815"/>
      <c r="DV117" s="784" t="s">
        <v>427</v>
      </c>
      <c r="DW117" s="785"/>
      <c r="DX117" s="785"/>
      <c r="DY117" s="785"/>
      <c r="DZ117" s="786"/>
    </row>
    <row r="118" spans="1:130" s="197" customFormat="1" ht="26.25" customHeight="1">
      <c r="A118" s="917" t="s">
        <v>400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398</v>
      </c>
      <c r="AB118" s="918"/>
      <c r="AC118" s="918"/>
      <c r="AD118" s="918"/>
      <c r="AE118" s="919"/>
      <c r="AF118" s="920" t="s">
        <v>283</v>
      </c>
      <c r="AG118" s="918"/>
      <c r="AH118" s="918"/>
      <c r="AI118" s="918"/>
      <c r="AJ118" s="919"/>
      <c r="AK118" s="920" t="s">
        <v>282</v>
      </c>
      <c r="AL118" s="918"/>
      <c r="AM118" s="918"/>
      <c r="AN118" s="918"/>
      <c r="AO118" s="919"/>
      <c r="AP118" s="921" t="s">
        <v>399</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429</v>
      </c>
      <c r="BP118" s="868"/>
      <c r="BQ118" s="887">
        <v>22637417</v>
      </c>
      <c r="BR118" s="888"/>
      <c r="BS118" s="888"/>
      <c r="BT118" s="888"/>
      <c r="BU118" s="888"/>
      <c r="BV118" s="888">
        <v>22592782</v>
      </c>
      <c r="BW118" s="888"/>
      <c r="BX118" s="888"/>
      <c r="BY118" s="888"/>
      <c r="BZ118" s="888"/>
      <c r="CA118" s="888">
        <v>22132682</v>
      </c>
      <c r="CB118" s="888"/>
      <c r="CC118" s="888"/>
      <c r="CD118" s="888"/>
      <c r="CE118" s="888"/>
      <c r="CF118" s="773"/>
      <c r="CG118" s="774"/>
      <c r="CH118" s="774"/>
      <c r="CI118" s="774"/>
      <c r="CJ118" s="871"/>
      <c r="CK118" s="947"/>
      <c r="CL118" s="896"/>
      <c r="CM118" s="833" t="s">
        <v>430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431</v>
      </c>
      <c r="DH118" s="814"/>
      <c r="DI118" s="814"/>
      <c r="DJ118" s="814"/>
      <c r="DK118" s="815"/>
      <c r="DL118" s="816" t="s">
        <v>431</v>
      </c>
      <c r="DM118" s="814"/>
      <c r="DN118" s="814"/>
      <c r="DO118" s="814"/>
      <c r="DP118" s="815"/>
      <c r="DQ118" s="816" t="s">
        <v>431</v>
      </c>
      <c r="DR118" s="814"/>
      <c r="DS118" s="814"/>
      <c r="DT118" s="814"/>
      <c r="DU118" s="815"/>
      <c r="DV118" s="784" t="s">
        <v>431</v>
      </c>
      <c r="DW118" s="785"/>
      <c r="DX118" s="785"/>
      <c r="DY118" s="785"/>
      <c r="DZ118" s="786"/>
    </row>
    <row r="119" spans="1:130" s="197" customFormat="1" ht="26.25" customHeight="1">
      <c r="A119" s="893" t="s">
        <v>403</v>
      </c>
      <c r="B119" s="894"/>
      <c r="C119" s="899" t="s">
        <v>404</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431</v>
      </c>
      <c r="AB119" s="903"/>
      <c r="AC119" s="903"/>
      <c r="AD119" s="903"/>
      <c r="AE119" s="904"/>
      <c r="AF119" s="905" t="s">
        <v>431</v>
      </c>
      <c r="AG119" s="903"/>
      <c r="AH119" s="903"/>
      <c r="AI119" s="903"/>
      <c r="AJ119" s="904"/>
      <c r="AK119" s="905" t="s">
        <v>431</v>
      </c>
      <c r="AL119" s="903"/>
      <c r="AM119" s="903"/>
      <c r="AN119" s="903"/>
      <c r="AO119" s="904"/>
      <c r="AP119" s="906" t="s">
        <v>431</v>
      </c>
      <c r="AQ119" s="907"/>
      <c r="AR119" s="907"/>
      <c r="AS119" s="907"/>
      <c r="AT119" s="908"/>
      <c r="AU119" s="909" t="s">
        <v>432</v>
      </c>
      <c r="AV119" s="910"/>
      <c r="AW119" s="910"/>
      <c r="AX119" s="910"/>
      <c r="AY119" s="911"/>
      <c r="AZ119" s="846" t="s">
        <v>433</v>
      </c>
      <c r="BA119" s="788"/>
      <c r="BB119" s="788"/>
      <c r="BC119" s="788"/>
      <c r="BD119" s="788"/>
      <c r="BE119" s="788"/>
      <c r="BF119" s="788"/>
      <c r="BG119" s="788"/>
      <c r="BH119" s="788"/>
      <c r="BI119" s="788"/>
      <c r="BJ119" s="788"/>
      <c r="BK119" s="788"/>
      <c r="BL119" s="788"/>
      <c r="BM119" s="788"/>
      <c r="BN119" s="788"/>
      <c r="BO119" s="788"/>
      <c r="BP119" s="789"/>
      <c r="BQ119" s="829">
        <v>5328688</v>
      </c>
      <c r="BR119" s="830"/>
      <c r="BS119" s="830"/>
      <c r="BT119" s="830"/>
      <c r="BU119" s="830"/>
      <c r="BV119" s="830">
        <v>5078837</v>
      </c>
      <c r="BW119" s="830"/>
      <c r="BX119" s="830"/>
      <c r="BY119" s="830"/>
      <c r="BZ119" s="830"/>
      <c r="CA119" s="830">
        <v>4904533</v>
      </c>
      <c r="CB119" s="830"/>
      <c r="CC119" s="830"/>
      <c r="CD119" s="830"/>
      <c r="CE119" s="830"/>
      <c r="CF119" s="891">
        <v>86.5</v>
      </c>
      <c r="CG119" s="892"/>
      <c r="CH119" s="892"/>
      <c r="CI119" s="892"/>
      <c r="CJ119" s="892"/>
      <c r="CK119" s="948"/>
      <c r="CL119" s="898"/>
      <c r="CM119" s="855" t="s">
        <v>434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117112</v>
      </c>
      <c r="DH119" s="747"/>
      <c r="DI119" s="747"/>
      <c r="DJ119" s="747"/>
      <c r="DK119" s="748"/>
      <c r="DL119" s="749">
        <v>104885</v>
      </c>
      <c r="DM119" s="747"/>
      <c r="DN119" s="747"/>
      <c r="DO119" s="747"/>
      <c r="DP119" s="748"/>
      <c r="DQ119" s="749">
        <v>85823</v>
      </c>
      <c r="DR119" s="747"/>
      <c r="DS119" s="747"/>
      <c r="DT119" s="747"/>
      <c r="DU119" s="748"/>
      <c r="DV119" s="837">
        <v>1.5</v>
      </c>
      <c r="DW119" s="838"/>
      <c r="DX119" s="838"/>
      <c r="DY119" s="838"/>
      <c r="DZ119" s="839"/>
    </row>
    <row r="120" spans="1:130" s="197" customFormat="1" ht="26.25" customHeight="1">
      <c r="A120" s="895"/>
      <c r="B120" s="896"/>
      <c r="C120" s="833" t="s">
        <v>407</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431</v>
      </c>
      <c r="AB120" s="814"/>
      <c r="AC120" s="814"/>
      <c r="AD120" s="814"/>
      <c r="AE120" s="815"/>
      <c r="AF120" s="816" t="s">
        <v>431</v>
      </c>
      <c r="AG120" s="814"/>
      <c r="AH120" s="814"/>
      <c r="AI120" s="814"/>
      <c r="AJ120" s="815"/>
      <c r="AK120" s="816" t="s">
        <v>431</v>
      </c>
      <c r="AL120" s="814"/>
      <c r="AM120" s="814"/>
      <c r="AN120" s="814"/>
      <c r="AO120" s="815"/>
      <c r="AP120" s="784" t="s">
        <v>431</v>
      </c>
      <c r="AQ120" s="785"/>
      <c r="AR120" s="785"/>
      <c r="AS120" s="785"/>
      <c r="AT120" s="786"/>
      <c r="AU120" s="912"/>
      <c r="AV120" s="913"/>
      <c r="AW120" s="913"/>
      <c r="AX120" s="913"/>
      <c r="AY120" s="914"/>
      <c r="AZ120" s="797" t="s">
        <v>435</v>
      </c>
      <c r="BA120" s="798"/>
      <c r="BB120" s="798"/>
      <c r="BC120" s="798"/>
      <c r="BD120" s="798"/>
      <c r="BE120" s="798"/>
      <c r="BF120" s="798"/>
      <c r="BG120" s="798"/>
      <c r="BH120" s="798"/>
      <c r="BI120" s="798"/>
      <c r="BJ120" s="798"/>
      <c r="BK120" s="798"/>
      <c r="BL120" s="798"/>
      <c r="BM120" s="798"/>
      <c r="BN120" s="798"/>
      <c r="BO120" s="798"/>
      <c r="BP120" s="799"/>
      <c r="BQ120" s="800">
        <v>569452</v>
      </c>
      <c r="BR120" s="801"/>
      <c r="BS120" s="801"/>
      <c r="BT120" s="801"/>
      <c r="BU120" s="801"/>
      <c r="BV120" s="801">
        <v>490622</v>
      </c>
      <c r="BW120" s="801"/>
      <c r="BX120" s="801"/>
      <c r="BY120" s="801"/>
      <c r="BZ120" s="801"/>
      <c r="CA120" s="801">
        <v>453844</v>
      </c>
      <c r="CB120" s="801"/>
      <c r="CC120" s="801"/>
      <c r="CD120" s="801"/>
      <c r="CE120" s="801"/>
      <c r="CF120" s="878">
        <v>8</v>
      </c>
      <c r="CG120" s="879"/>
      <c r="CH120" s="879"/>
      <c r="CI120" s="879"/>
      <c r="CJ120" s="879"/>
      <c r="CK120" s="880" t="s">
        <v>436</v>
      </c>
      <c r="CL120" s="840"/>
      <c r="CM120" s="840"/>
      <c r="CN120" s="840"/>
      <c r="CO120" s="841"/>
      <c r="CP120" s="884" t="s">
        <v>437</v>
      </c>
      <c r="CQ120" s="885"/>
      <c r="CR120" s="885"/>
      <c r="CS120" s="885"/>
      <c r="CT120" s="885"/>
      <c r="CU120" s="885"/>
      <c r="CV120" s="885"/>
      <c r="CW120" s="885"/>
      <c r="CX120" s="885"/>
      <c r="CY120" s="885"/>
      <c r="CZ120" s="885"/>
      <c r="DA120" s="885"/>
      <c r="DB120" s="885"/>
      <c r="DC120" s="885"/>
      <c r="DD120" s="885"/>
      <c r="DE120" s="885"/>
      <c r="DF120" s="886"/>
      <c r="DG120" s="829">
        <v>5646682</v>
      </c>
      <c r="DH120" s="830"/>
      <c r="DI120" s="830"/>
      <c r="DJ120" s="830"/>
      <c r="DK120" s="830"/>
      <c r="DL120" s="830">
        <v>5588290</v>
      </c>
      <c r="DM120" s="830"/>
      <c r="DN120" s="830"/>
      <c r="DO120" s="830"/>
      <c r="DP120" s="830"/>
      <c r="DQ120" s="830">
        <v>5923119</v>
      </c>
      <c r="DR120" s="830"/>
      <c r="DS120" s="830"/>
      <c r="DT120" s="830"/>
      <c r="DU120" s="830"/>
      <c r="DV120" s="831">
        <v>104.5</v>
      </c>
      <c r="DW120" s="831"/>
      <c r="DX120" s="831"/>
      <c r="DY120" s="831"/>
      <c r="DZ120" s="832"/>
    </row>
    <row r="121" spans="1:130" s="197" customFormat="1" ht="26.25" customHeight="1">
      <c r="A121" s="895"/>
      <c r="B121" s="896"/>
      <c r="C121" s="872" t="s">
        <v>438</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431</v>
      </c>
      <c r="AB121" s="814"/>
      <c r="AC121" s="814"/>
      <c r="AD121" s="814"/>
      <c r="AE121" s="815"/>
      <c r="AF121" s="816" t="s">
        <v>431</v>
      </c>
      <c r="AG121" s="814"/>
      <c r="AH121" s="814"/>
      <c r="AI121" s="814"/>
      <c r="AJ121" s="815"/>
      <c r="AK121" s="816" t="s">
        <v>431</v>
      </c>
      <c r="AL121" s="814"/>
      <c r="AM121" s="814"/>
      <c r="AN121" s="814"/>
      <c r="AO121" s="815"/>
      <c r="AP121" s="784" t="s">
        <v>431</v>
      </c>
      <c r="AQ121" s="785"/>
      <c r="AR121" s="785"/>
      <c r="AS121" s="785"/>
      <c r="AT121" s="786"/>
      <c r="AU121" s="912"/>
      <c r="AV121" s="913"/>
      <c r="AW121" s="913"/>
      <c r="AX121" s="913"/>
      <c r="AY121" s="914"/>
      <c r="AZ121" s="875" t="s">
        <v>439</v>
      </c>
      <c r="BA121" s="876"/>
      <c r="BB121" s="876"/>
      <c r="BC121" s="876"/>
      <c r="BD121" s="876"/>
      <c r="BE121" s="876"/>
      <c r="BF121" s="876"/>
      <c r="BG121" s="876"/>
      <c r="BH121" s="876"/>
      <c r="BI121" s="876"/>
      <c r="BJ121" s="876"/>
      <c r="BK121" s="876"/>
      <c r="BL121" s="876"/>
      <c r="BM121" s="876"/>
      <c r="BN121" s="876"/>
      <c r="BO121" s="876"/>
      <c r="BP121" s="877"/>
      <c r="BQ121" s="887">
        <v>12678461</v>
      </c>
      <c r="BR121" s="888"/>
      <c r="BS121" s="888"/>
      <c r="BT121" s="888"/>
      <c r="BU121" s="888"/>
      <c r="BV121" s="888">
        <v>12879257</v>
      </c>
      <c r="BW121" s="888"/>
      <c r="BX121" s="888"/>
      <c r="BY121" s="888"/>
      <c r="BZ121" s="888"/>
      <c r="CA121" s="888">
        <v>12509785</v>
      </c>
      <c r="CB121" s="888"/>
      <c r="CC121" s="888"/>
      <c r="CD121" s="888"/>
      <c r="CE121" s="888"/>
      <c r="CF121" s="889">
        <v>220.6</v>
      </c>
      <c r="CG121" s="890"/>
      <c r="CH121" s="890"/>
      <c r="CI121" s="890"/>
      <c r="CJ121" s="890"/>
      <c r="CK121" s="881"/>
      <c r="CL121" s="842"/>
      <c r="CM121" s="842"/>
      <c r="CN121" s="842"/>
      <c r="CO121" s="843"/>
      <c r="CP121" s="858" t="s">
        <v>383</v>
      </c>
      <c r="CQ121" s="859"/>
      <c r="CR121" s="859"/>
      <c r="CS121" s="859"/>
      <c r="CT121" s="859"/>
      <c r="CU121" s="859"/>
      <c r="CV121" s="859"/>
      <c r="CW121" s="859"/>
      <c r="CX121" s="859"/>
      <c r="CY121" s="859"/>
      <c r="CZ121" s="859"/>
      <c r="DA121" s="859"/>
      <c r="DB121" s="859"/>
      <c r="DC121" s="859"/>
      <c r="DD121" s="859"/>
      <c r="DE121" s="859"/>
      <c r="DF121" s="860"/>
      <c r="DG121" s="800">
        <v>2479141</v>
      </c>
      <c r="DH121" s="801"/>
      <c r="DI121" s="801"/>
      <c r="DJ121" s="801"/>
      <c r="DK121" s="801"/>
      <c r="DL121" s="801">
        <v>2382408</v>
      </c>
      <c r="DM121" s="801"/>
      <c r="DN121" s="801"/>
      <c r="DO121" s="801"/>
      <c r="DP121" s="801"/>
      <c r="DQ121" s="801">
        <v>2278942</v>
      </c>
      <c r="DR121" s="801"/>
      <c r="DS121" s="801"/>
      <c r="DT121" s="801"/>
      <c r="DU121" s="801"/>
      <c r="DV121" s="853">
        <v>40.200000000000003</v>
      </c>
      <c r="DW121" s="853"/>
      <c r="DX121" s="853"/>
      <c r="DY121" s="853"/>
      <c r="DZ121" s="854"/>
    </row>
    <row r="122" spans="1:130" s="197" customFormat="1" ht="26.25" customHeight="1">
      <c r="A122" s="895"/>
      <c r="B122" s="896"/>
      <c r="C122" s="833" t="s">
        <v>418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440</v>
      </c>
      <c r="BP122" s="868"/>
      <c r="BQ122" s="869">
        <v>18576601</v>
      </c>
      <c r="BR122" s="870"/>
      <c r="BS122" s="870"/>
      <c r="BT122" s="870"/>
      <c r="BU122" s="870"/>
      <c r="BV122" s="870">
        <v>18448716</v>
      </c>
      <c r="BW122" s="870"/>
      <c r="BX122" s="870"/>
      <c r="BY122" s="870"/>
      <c r="BZ122" s="870"/>
      <c r="CA122" s="870">
        <v>17868162</v>
      </c>
      <c r="CB122" s="870"/>
      <c r="CC122" s="870"/>
      <c r="CD122" s="870"/>
      <c r="CE122" s="870"/>
      <c r="CF122" s="773"/>
      <c r="CG122" s="774"/>
      <c r="CH122" s="774"/>
      <c r="CI122" s="774"/>
      <c r="CJ122" s="871"/>
      <c r="CK122" s="881"/>
      <c r="CL122" s="842"/>
      <c r="CM122" s="842"/>
      <c r="CN122" s="842"/>
      <c r="CO122" s="843"/>
      <c r="CP122" s="858" t="s">
        <v>441</v>
      </c>
      <c r="CQ122" s="859"/>
      <c r="CR122" s="859"/>
      <c r="CS122" s="859"/>
      <c r="CT122" s="859"/>
      <c r="CU122" s="859"/>
      <c r="CV122" s="859"/>
      <c r="CW122" s="859"/>
      <c r="CX122" s="859"/>
      <c r="CY122" s="859"/>
      <c r="CZ122" s="859"/>
      <c r="DA122" s="859"/>
      <c r="DB122" s="859"/>
      <c r="DC122" s="859"/>
      <c r="DD122" s="859"/>
      <c r="DE122" s="859"/>
      <c r="DF122" s="860"/>
      <c r="DG122" s="800">
        <v>1645940</v>
      </c>
      <c r="DH122" s="801"/>
      <c r="DI122" s="801"/>
      <c r="DJ122" s="801"/>
      <c r="DK122" s="801"/>
      <c r="DL122" s="801">
        <v>1503726</v>
      </c>
      <c r="DM122" s="801"/>
      <c r="DN122" s="801"/>
      <c r="DO122" s="801"/>
      <c r="DP122" s="801"/>
      <c r="DQ122" s="801">
        <v>1452104</v>
      </c>
      <c r="DR122" s="801"/>
      <c r="DS122" s="801"/>
      <c r="DT122" s="801"/>
      <c r="DU122" s="801"/>
      <c r="DV122" s="853">
        <v>25.6</v>
      </c>
      <c r="DW122" s="853"/>
      <c r="DX122" s="853"/>
      <c r="DY122" s="853"/>
      <c r="DZ122" s="854"/>
    </row>
    <row r="123" spans="1:130" s="197" customFormat="1" ht="26.25" customHeight="1" thickBot="1">
      <c r="A123" s="895"/>
      <c r="B123" s="896"/>
      <c r="C123" s="833" t="s">
        <v>424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442</v>
      </c>
      <c r="AB123" s="814"/>
      <c r="AC123" s="814"/>
      <c r="AD123" s="814"/>
      <c r="AE123" s="815"/>
      <c r="AF123" s="816" t="s">
        <v>442</v>
      </c>
      <c r="AG123" s="814"/>
      <c r="AH123" s="814"/>
      <c r="AI123" s="814"/>
      <c r="AJ123" s="815"/>
      <c r="AK123" s="816" t="s">
        <v>442</v>
      </c>
      <c r="AL123" s="814"/>
      <c r="AM123" s="814"/>
      <c r="AN123" s="814"/>
      <c r="AO123" s="815"/>
      <c r="AP123" s="784" t="s">
        <v>442</v>
      </c>
      <c r="AQ123" s="785"/>
      <c r="AR123" s="785"/>
      <c r="AS123" s="785"/>
      <c r="AT123" s="786"/>
      <c r="AU123" s="864" t="s">
        <v>443</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70.599999999999994</v>
      </c>
      <c r="BR123" s="862"/>
      <c r="BS123" s="862"/>
      <c r="BT123" s="862"/>
      <c r="BU123" s="862"/>
      <c r="BV123" s="862">
        <v>73.099999999999994</v>
      </c>
      <c r="BW123" s="862"/>
      <c r="BX123" s="862"/>
      <c r="BY123" s="862"/>
      <c r="BZ123" s="862"/>
      <c r="CA123" s="862">
        <v>75.2</v>
      </c>
      <c r="CB123" s="862"/>
      <c r="CC123" s="862"/>
      <c r="CD123" s="862"/>
      <c r="CE123" s="862"/>
      <c r="CF123" s="760"/>
      <c r="CG123" s="761"/>
      <c r="CH123" s="761"/>
      <c r="CI123" s="761"/>
      <c r="CJ123" s="863"/>
      <c r="CK123" s="881"/>
      <c r="CL123" s="842"/>
      <c r="CM123" s="842"/>
      <c r="CN123" s="842"/>
      <c r="CO123" s="843"/>
      <c r="CP123" s="858" t="s">
        <v>444</v>
      </c>
      <c r="CQ123" s="859"/>
      <c r="CR123" s="859"/>
      <c r="CS123" s="859"/>
      <c r="CT123" s="859"/>
      <c r="CU123" s="859"/>
      <c r="CV123" s="859"/>
      <c r="CW123" s="859"/>
      <c r="CX123" s="859"/>
      <c r="CY123" s="859"/>
      <c r="CZ123" s="859"/>
      <c r="DA123" s="859"/>
      <c r="DB123" s="859"/>
      <c r="DC123" s="859"/>
      <c r="DD123" s="859"/>
      <c r="DE123" s="859"/>
      <c r="DF123" s="860"/>
      <c r="DG123" s="813">
        <v>3609</v>
      </c>
      <c r="DH123" s="814"/>
      <c r="DI123" s="814"/>
      <c r="DJ123" s="814"/>
      <c r="DK123" s="815"/>
      <c r="DL123" s="816">
        <v>2397</v>
      </c>
      <c r="DM123" s="814"/>
      <c r="DN123" s="814"/>
      <c r="DO123" s="814"/>
      <c r="DP123" s="815"/>
      <c r="DQ123" s="816">
        <v>1682</v>
      </c>
      <c r="DR123" s="814"/>
      <c r="DS123" s="814"/>
      <c r="DT123" s="814"/>
      <c r="DU123" s="815"/>
      <c r="DV123" s="784">
        <v>0</v>
      </c>
      <c r="DW123" s="785"/>
      <c r="DX123" s="785"/>
      <c r="DY123" s="785"/>
      <c r="DZ123" s="786"/>
    </row>
    <row r="124" spans="1:130" s="197" customFormat="1" ht="26.25" customHeight="1">
      <c r="A124" s="895"/>
      <c r="B124" s="896"/>
      <c r="C124" s="833" t="s">
        <v>428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442</v>
      </c>
      <c r="AB124" s="814"/>
      <c r="AC124" s="814"/>
      <c r="AD124" s="814"/>
      <c r="AE124" s="815"/>
      <c r="AF124" s="816" t="s">
        <v>442</v>
      </c>
      <c r="AG124" s="814"/>
      <c r="AH124" s="814"/>
      <c r="AI124" s="814"/>
      <c r="AJ124" s="815"/>
      <c r="AK124" s="816" t="s">
        <v>442</v>
      </c>
      <c r="AL124" s="814"/>
      <c r="AM124" s="814"/>
      <c r="AN124" s="814"/>
      <c r="AO124" s="815"/>
      <c r="AP124" s="784" t="s">
        <v>442</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445</v>
      </c>
      <c r="CQ124" s="859"/>
      <c r="CR124" s="859"/>
      <c r="CS124" s="859"/>
      <c r="CT124" s="859"/>
      <c r="CU124" s="859"/>
      <c r="CV124" s="859"/>
      <c r="CW124" s="859"/>
      <c r="CX124" s="859"/>
      <c r="CY124" s="859"/>
      <c r="CZ124" s="859"/>
      <c r="DA124" s="859"/>
      <c r="DB124" s="859"/>
      <c r="DC124" s="859"/>
      <c r="DD124" s="859"/>
      <c r="DE124" s="859"/>
      <c r="DF124" s="860"/>
      <c r="DG124" s="746" t="s">
        <v>442</v>
      </c>
      <c r="DH124" s="747"/>
      <c r="DI124" s="747"/>
      <c r="DJ124" s="747"/>
      <c r="DK124" s="748"/>
      <c r="DL124" s="749" t="s">
        <v>442</v>
      </c>
      <c r="DM124" s="747"/>
      <c r="DN124" s="747"/>
      <c r="DO124" s="747"/>
      <c r="DP124" s="748"/>
      <c r="DQ124" s="749" t="s">
        <v>442</v>
      </c>
      <c r="DR124" s="747"/>
      <c r="DS124" s="747"/>
      <c r="DT124" s="747"/>
      <c r="DU124" s="748"/>
      <c r="DV124" s="837" t="s">
        <v>442</v>
      </c>
      <c r="DW124" s="838"/>
      <c r="DX124" s="838"/>
      <c r="DY124" s="838"/>
      <c r="DZ124" s="839"/>
    </row>
    <row r="125" spans="1:130" s="197" customFormat="1" ht="26.25" customHeight="1" thickBot="1">
      <c r="A125" s="895"/>
      <c r="B125" s="896"/>
      <c r="C125" s="833" t="s">
        <v>430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442</v>
      </c>
      <c r="AB125" s="814"/>
      <c r="AC125" s="814"/>
      <c r="AD125" s="814"/>
      <c r="AE125" s="815"/>
      <c r="AF125" s="816" t="s">
        <v>442</v>
      </c>
      <c r="AG125" s="814"/>
      <c r="AH125" s="814"/>
      <c r="AI125" s="814"/>
      <c r="AJ125" s="815"/>
      <c r="AK125" s="816" t="s">
        <v>442</v>
      </c>
      <c r="AL125" s="814"/>
      <c r="AM125" s="814"/>
      <c r="AN125" s="814"/>
      <c r="AO125" s="815"/>
      <c r="AP125" s="784" t="s">
        <v>442</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446</v>
      </c>
      <c r="CL125" s="840"/>
      <c r="CM125" s="840"/>
      <c r="CN125" s="840"/>
      <c r="CO125" s="841"/>
      <c r="CP125" s="846" t="s">
        <v>447</v>
      </c>
      <c r="CQ125" s="788"/>
      <c r="CR125" s="788"/>
      <c r="CS125" s="788"/>
      <c r="CT125" s="788"/>
      <c r="CU125" s="788"/>
      <c r="CV125" s="788"/>
      <c r="CW125" s="788"/>
      <c r="CX125" s="788"/>
      <c r="CY125" s="788"/>
      <c r="CZ125" s="788"/>
      <c r="DA125" s="788"/>
      <c r="DB125" s="788"/>
      <c r="DC125" s="788"/>
      <c r="DD125" s="788"/>
      <c r="DE125" s="788"/>
      <c r="DF125" s="789"/>
      <c r="DG125" s="829" t="s">
        <v>442</v>
      </c>
      <c r="DH125" s="830"/>
      <c r="DI125" s="830"/>
      <c r="DJ125" s="830"/>
      <c r="DK125" s="830"/>
      <c r="DL125" s="830" t="s">
        <v>442</v>
      </c>
      <c r="DM125" s="830"/>
      <c r="DN125" s="830"/>
      <c r="DO125" s="830"/>
      <c r="DP125" s="830"/>
      <c r="DQ125" s="830" t="s">
        <v>442</v>
      </c>
      <c r="DR125" s="830"/>
      <c r="DS125" s="830"/>
      <c r="DT125" s="830"/>
      <c r="DU125" s="830"/>
      <c r="DV125" s="831" t="s">
        <v>442</v>
      </c>
      <c r="DW125" s="831"/>
      <c r="DX125" s="831"/>
      <c r="DY125" s="831"/>
      <c r="DZ125" s="832"/>
    </row>
    <row r="126" spans="1:130" s="197" customFormat="1" ht="26.25" customHeight="1">
      <c r="A126" s="895"/>
      <c r="B126" s="896"/>
      <c r="C126" s="833" t="s">
        <v>434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442</v>
      </c>
      <c r="AB126" s="814"/>
      <c r="AC126" s="814"/>
      <c r="AD126" s="814"/>
      <c r="AE126" s="815"/>
      <c r="AF126" s="816" t="s">
        <v>442</v>
      </c>
      <c r="AG126" s="814"/>
      <c r="AH126" s="814"/>
      <c r="AI126" s="814"/>
      <c r="AJ126" s="815"/>
      <c r="AK126" s="816" t="s">
        <v>442</v>
      </c>
      <c r="AL126" s="814"/>
      <c r="AM126" s="814"/>
      <c r="AN126" s="814"/>
      <c r="AO126" s="815"/>
      <c r="AP126" s="784" t="s">
        <v>442</v>
      </c>
      <c r="AQ126" s="785"/>
      <c r="AR126" s="785"/>
      <c r="AS126" s="785"/>
      <c r="AT126" s="786"/>
      <c r="AU126" s="233"/>
      <c r="AV126" s="233"/>
      <c r="AW126" s="233"/>
      <c r="AX126" s="836" t="s">
        <v>448</v>
      </c>
      <c r="AY126" s="794"/>
      <c r="AZ126" s="794"/>
      <c r="BA126" s="794"/>
      <c r="BB126" s="794"/>
      <c r="BC126" s="794"/>
      <c r="BD126" s="794"/>
      <c r="BE126" s="795"/>
      <c r="BF126" s="793" t="s">
        <v>449</v>
      </c>
      <c r="BG126" s="794"/>
      <c r="BH126" s="794"/>
      <c r="BI126" s="794"/>
      <c r="BJ126" s="794"/>
      <c r="BK126" s="794"/>
      <c r="BL126" s="795"/>
      <c r="BM126" s="793" t="s">
        <v>450</v>
      </c>
      <c r="BN126" s="794"/>
      <c r="BO126" s="794"/>
      <c r="BP126" s="794"/>
      <c r="BQ126" s="794"/>
      <c r="BR126" s="794"/>
      <c r="BS126" s="795"/>
      <c r="BT126" s="793" t="s">
        <v>451</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452</v>
      </c>
      <c r="CQ126" s="798"/>
      <c r="CR126" s="798"/>
      <c r="CS126" s="798"/>
      <c r="CT126" s="798"/>
      <c r="CU126" s="798"/>
      <c r="CV126" s="798"/>
      <c r="CW126" s="798"/>
      <c r="CX126" s="798"/>
      <c r="CY126" s="798"/>
      <c r="CZ126" s="798"/>
      <c r="DA126" s="798"/>
      <c r="DB126" s="798"/>
      <c r="DC126" s="798"/>
      <c r="DD126" s="798"/>
      <c r="DE126" s="798"/>
      <c r="DF126" s="799"/>
      <c r="DG126" s="800" t="s">
        <v>442</v>
      </c>
      <c r="DH126" s="801"/>
      <c r="DI126" s="801"/>
      <c r="DJ126" s="801"/>
      <c r="DK126" s="801"/>
      <c r="DL126" s="801" t="s">
        <v>442</v>
      </c>
      <c r="DM126" s="801"/>
      <c r="DN126" s="801"/>
      <c r="DO126" s="801"/>
      <c r="DP126" s="801"/>
      <c r="DQ126" s="801" t="s">
        <v>442</v>
      </c>
      <c r="DR126" s="801"/>
      <c r="DS126" s="801"/>
      <c r="DT126" s="801"/>
      <c r="DU126" s="801"/>
      <c r="DV126" s="853" t="s">
        <v>442</v>
      </c>
      <c r="DW126" s="853"/>
      <c r="DX126" s="853"/>
      <c r="DY126" s="853"/>
      <c r="DZ126" s="854"/>
    </row>
    <row r="127" spans="1:130" s="197" customFormat="1" ht="26.25" customHeight="1" thickBot="1">
      <c r="A127" s="897"/>
      <c r="B127" s="898"/>
      <c r="C127" s="855" t="s">
        <v>453</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442</v>
      </c>
      <c r="AB127" s="814"/>
      <c r="AC127" s="814"/>
      <c r="AD127" s="814"/>
      <c r="AE127" s="815"/>
      <c r="AF127" s="816" t="s">
        <v>442</v>
      </c>
      <c r="AG127" s="814"/>
      <c r="AH127" s="814"/>
      <c r="AI127" s="814"/>
      <c r="AJ127" s="815"/>
      <c r="AK127" s="816" t="s">
        <v>442</v>
      </c>
      <c r="AL127" s="814"/>
      <c r="AM127" s="814"/>
      <c r="AN127" s="814"/>
      <c r="AO127" s="815"/>
      <c r="AP127" s="784" t="s">
        <v>442</v>
      </c>
      <c r="AQ127" s="785"/>
      <c r="AR127" s="785"/>
      <c r="AS127" s="785"/>
      <c r="AT127" s="786"/>
      <c r="AU127" s="233"/>
      <c r="AV127" s="233"/>
      <c r="AW127" s="233"/>
      <c r="AX127" s="787" t="s">
        <v>454</v>
      </c>
      <c r="AY127" s="788"/>
      <c r="AZ127" s="788"/>
      <c r="BA127" s="788"/>
      <c r="BB127" s="788"/>
      <c r="BC127" s="788"/>
      <c r="BD127" s="788"/>
      <c r="BE127" s="789"/>
      <c r="BF127" s="790" t="s">
        <v>442</v>
      </c>
      <c r="BG127" s="791"/>
      <c r="BH127" s="791"/>
      <c r="BI127" s="791"/>
      <c r="BJ127" s="791"/>
      <c r="BK127" s="791"/>
      <c r="BL127" s="792"/>
      <c r="BM127" s="790">
        <v>14.1</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455</v>
      </c>
      <c r="CQ127" s="782"/>
      <c r="CR127" s="782"/>
      <c r="CS127" s="782"/>
      <c r="CT127" s="782"/>
      <c r="CU127" s="782"/>
      <c r="CV127" s="782"/>
      <c r="CW127" s="782"/>
      <c r="CX127" s="782"/>
      <c r="CY127" s="782"/>
      <c r="CZ127" s="782"/>
      <c r="DA127" s="782"/>
      <c r="DB127" s="782"/>
      <c r="DC127" s="782"/>
      <c r="DD127" s="782"/>
      <c r="DE127" s="782"/>
      <c r="DF127" s="783"/>
      <c r="DG127" s="849" t="s">
        <v>456</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c r="A128" s="825" t="s">
        <v>457</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458</v>
      </c>
      <c r="X128" s="827"/>
      <c r="Y128" s="827"/>
      <c r="Z128" s="828"/>
      <c r="AA128" s="753">
        <v>64452</v>
      </c>
      <c r="AB128" s="754"/>
      <c r="AC128" s="754"/>
      <c r="AD128" s="754"/>
      <c r="AE128" s="755"/>
      <c r="AF128" s="756">
        <v>68607</v>
      </c>
      <c r="AG128" s="754"/>
      <c r="AH128" s="754"/>
      <c r="AI128" s="754"/>
      <c r="AJ128" s="755"/>
      <c r="AK128" s="756">
        <v>71272</v>
      </c>
      <c r="AL128" s="754"/>
      <c r="AM128" s="754"/>
      <c r="AN128" s="754"/>
      <c r="AO128" s="755"/>
      <c r="AP128" s="757"/>
      <c r="AQ128" s="758"/>
      <c r="AR128" s="758"/>
      <c r="AS128" s="758"/>
      <c r="AT128" s="759"/>
      <c r="AU128" s="235"/>
      <c r="AV128" s="235"/>
      <c r="AW128" s="235"/>
      <c r="AX128" s="802" t="s">
        <v>459</v>
      </c>
      <c r="AY128" s="798"/>
      <c r="AZ128" s="798"/>
      <c r="BA128" s="798"/>
      <c r="BB128" s="798"/>
      <c r="BC128" s="798"/>
      <c r="BD128" s="798"/>
      <c r="BE128" s="799"/>
      <c r="BF128" s="820" t="s">
        <v>460</v>
      </c>
      <c r="BG128" s="821"/>
      <c r="BH128" s="821"/>
      <c r="BI128" s="821"/>
      <c r="BJ128" s="821"/>
      <c r="BK128" s="821"/>
      <c r="BL128" s="822"/>
      <c r="BM128" s="820">
        <v>19.100000000000001</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461</v>
      </c>
      <c r="X129" s="811"/>
      <c r="Y129" s="811"/>
      <c r="Z129" s="812"/>
      <c r="AA129" s="813">
        <v>6934144</v>
      </c>
      <c r="AB129" s="814"/>
      <c r="AC129" s="814"/>
      <c r="AD129" s="814"/>
      <c r="AE129" s="815"/>
      <c r="AF129" s="816">
        <v>6890394</v>
      </c>
      <c r="AG129" s="814"/>
      <c r="AH129" s="814"/>
      <c r="AI129" s="814"/>
      <c r="AJ129" s="815"/>
      <c r="AK129" s="816">
        <v>6854465</v>
      </c>
      <c r="AL129" s="814"/>
      <c r="AM129" s="814"/>
      <c r="AN129" s="814"/>
      <c r="AO129" s="815"/>
      <c r="AP129" s="817"/>
      <c r="AQ129" s="818"/>
      <c r="AR129" s="818"/>
      <c r="AS129" s="818"/>
      <c r="AT129" s="819"/>
      <c r="AU129" s="235"/>
      <c r="AV129" s="235"/>
      <c r="AW129" s="235"/>
      <c r="AX129" s="802" t="s">
        <v>462</v>
      </c>
      <c r="AY129" s="798"/>
      <c r="AZ129" s="798"/>
      <c r="BA129" s="798"/>
      <c r="BB129" s="798"/>
      <c r="BC129" s="798"/>
      <c r="BD129" s="798"/>
      <c r="BE129" s="799"/>
      <c r="BF129" s="803">
        <v>12.4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463</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464</v>
      </c>
      <c r="X130" s="811"/>
      <c r="Y130" s="811"/>
      <c r="Z130" s="812"/>
      <c r="AA130" s="813">
        <v>1187187</v>
      </c>
      <c r="AB130" s="814"/>
      <c r="AC130" s="814"/>
      <c r="AD130" s="814"/>
      <c r="AE130" s="815"/>
      <c r="AF130" s="816">
        <v>1222440</v>
      </c>
      <c r="AG130" s="814"/>
      <c r="AH130" s="814"/>
      <c r="AI130" s="814"/>
      <c r="AJ130" s="815"/>
      <c r="AK130" s="816">
        <v>1184106</v>
      </c>
      <c r="AL130" s="814"/>
      <c r="AM130" s="814"/>
      <c r="AN130" s="814"/>
      <c r="AO130" s="815"/>
      <c r="AP130" s="817"/>
      <c r="AQ130" s="818"/>
      <c r="AR130" s="818"/>
      <c r="AS130" s="818"/>
      <c r="AT130" s="819"/>
      <c r="AU130" s="235"/>
      <c r="AV130" s="235"/>
      <c r="AW130" s="235"/>
      <c r="AX130" s="781" t="s">
        <v>465</v>
      </c>
      <c r="AY130" s="782"/>
      <c r="AZ130" s="782"/>
      <c r="BA130" s="782"/>
      <c r="BB130" s="782"/>
      <c r="BC130" s="782"/>
      <c r="BD130" s="782"/>
      <c r="BE130" s="783"/>
      <c r="BF130" s="735">
        <v>75.2</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466</v>
      </c>
      <c r="X131" s="744"/>
      <c r="Y131" s="744"/>
      <c r="Z131" s="745"/>
      <c r="AA131" s="746">
        <v>5746957</v>
      </c>
      <c r="AB131" s="747"/>
      <c r="AC131" s="747"/>
      <c r="AD131" s="747"/>
      <c r="AE131" s="748"/>
      <c r="AF131" s="749">
        <v>5667954</v>
      </c>
      <c r="AG131" s="747"/>
      <c r="AH131" s="747"/>
      <c r="AI131" s="747"/>
      <c r="AJ131" s="748"/>
      <c r="AK131" s="749">
        <v>5670359</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467</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468</v>
      </c>
      <c r="W132" s="767"/>
      <c r="X132" s="767"/>
      <c r="Y132" s="767"/>
      <c r="Z132" s="768"/>
      <c r="AA132" s="769">
        <v>12.72532577</v>
      </c>
      <c r="AB132" s="770"/>
      <c r="AC132" s="770"/>
      <c r="AD132" s="770"/>
      <c r="AE132" s="771"/>
      <c r="AF132" s="772">
        <v>12.131485189999999</v>
      </c>
      <c r="AG132" s="770"/>
      <c r="AH132" s="770"/>
      <c r="AI132" s="770"/>
      <c r="AJ132" s="771"/>
      <c r="AK132" s="772">
        <v>12.396269800000001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469</v>
      </c>
      <c r="W133" s="776"/>
      <c r="X133" s="776"/>
      <c r="Y133" s="776"/>
      <c r="Z133" s="777"/>
      <c r="AA133" s="778">
        <v>13.7</v>
      </c>
      <c r="AB133" s="779"/>
      <c r="AC133" s="779"/>
      <c r="AD133" s="779"/>
      <c r="AE133" s="780"/>
      <c r="AF133" s="778">
        <v>12.8</v>
      </c>
      <c r="AG133" s="779"/>
      <c r="AH133" s="779"/>
      <c r="AI133" s="779"/>
      <c r="AJ133" s="780"/>
      <c r="AK133" s="778">
        <v>12.4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49" t="s">
        <v>472</v>
      </c>
      <c r="L7" s="254"/>
      <c r="M7" s="255" t="s">
        <v>473</v>
      </c>
      <c r="N7" s="256"/>
    </row>
    <row r="8" spans="1:16">
      <c r="A8" s="248"/>
      <c r="B8" s="244"/>
      <c r="C8" s="244"/>
      <c r="D8" s="244"/>
      <c r="E8" s="244"/>
      <c r="F8" s="244"/>
      <c r="G8" s="257"/>
      <c r="H8" s="258"/>
      <c r="I8" s="258"/>
      <c r="J8" s="259"/>
      <c r="K8" s="1150"/>
      <c r="L8" s="260" t="s">
        <v>474</v>
      </c>
      <c r="M8" s="261" t="s">
        <v>475</v>
      </c>
      <c r="N8" s="262" t="s">
        <v>476</v>
      </c>
    </row>
    <row r="9" spans="1:16">
      <c r="A9" s="248"/>
      <c r="B9" s="244"/>
      <c r="C9" s="244"/>
      <c r="D9" s="244"/>
      <c r="E9" s="244"/>
      <c r="F9" s="244"/>
      <c r="G9" s="1163" t="s">
        <v>477</v>
      </c>
      <c r="H9" s="1164"/>
      <c r="I9" s="1164"/>
      <c r="J9" s="1165"/>
      <c r="K9" s="263">
        <v>1621767</v>
      </c>
      <c r="L9" s="264">
        <v>78263</v>
      </c>
      <c r="M9" s="265">
        <v>80077</v>
      </c>
      <c r="N9" s="266">
        <v>-2.2999999999999998</v>
      </c>
    </row>
    <row r="10" spans="1:16">
      <c r="A10" s="248"/>
      <c r="B10" s="244"/>
      <c r="C10" s="244"/>
      <c r="D10" s="244"/>
      <c r="E10" s="244"/>
      <c r="F10" s="244"/>
      <c r="G10" s="1163" t="s">
        <v>478</v>
      </c>
      <c r="H10" s="1164"/>
      <c r="I10" s="1164"/>
      <c r="J10" s="1165"/>
      <c r="K10" s="267">
        <v>22322</v>
      </c>
      <c r="L10" s="268">
        <v>1077</v>
      </c>
      <c r="M10" s="269">
        <v>7955</v>
      </c>
      <c r="N10" s="270">
        <v>-86.5</v>
      </c>
    </row>
    <row r="11" spans="1:16" ht="13.5" customHeight="1">
      <c r="A11" s="248"/>
      <c r="B11" s="244"/>
      <c r="C11" s="244"/>
      <c r="D11" s="244"/>
      <c r="E11" s="244"/>
      <c r="F11" s="244"/>
      <c r="G11" s="1163" t="s">
        <v>479</v>
      </c>
      <c r="H11" s="1164"/>
      <c r="I11" s="1164"/>
      <c r="J11" s="1165"/>
      <c r="K11" s="267">
        <v>2440</v>
      </c>
      <c r="L11" s="268">
        <v>118</v>
      </c>
      <c r="M11" s="269">
        <v>10951</v>
      </c>
      <c r="N11" s="270">
        <v>-98.9</v>
      </c>
    </row>
    <row r="12" spans="1:16" ht="13.5" customHeight="1">
      <c r="A12" s="248"/>
      <c r="B12" s="244"/>
      <c r="C12" s="244"/>
      <c r="D12" s="244"/>
      <c r="E12" s="244"/>
      <c r="F12" s="244"/>
      <c r="G12" s="1163" t="s">
        <v>480</v>
      </c>
      <c r="H12" s="1164"/>
      <c r="I12" s="1164"/>
      <c r="J12" s="1165"/>
      <c r="K12" s="267" t="s">
        <v>481</v>
      </c>
      <c r="L12" s="268" t="s">
        <v>481</v>
      </c>
      <c r="M12" s="269">
        <v>416</v>
      </c>
      <c r="N12" s="270" t="s">
        <v>481</v>
      </c>
    </row>
    <row r="13" spans="1:16" ht="13.5" customHeight="1">
      <c r="A13" s="248"/>
      <c r="B13" s="244"/>
      <c r="C13" s="244"/>
      <c r="D13" s="244"/>
      <c r="E13" s="244"/>
      <c r="F13" s="244"/>
      <c r="G13" s="1163" t="s">
        <v>482</v>
      </c>
      <c r="H13" s="1164"/>
      <c r="I13" s="1164"/>
      <c r="J13" s="1165"/>
      <c r="K13" s="267" t="s">
        <v>481</v>
      </c>
      <c r="L13" s="268" t="s">
        <v>481</v>
      </c>
      <c r="M13" s="269" t="s">
        <v>481</v>
      </c>
      <c r="N13" s="270" t="s">
        <v>481</v>
      </c>
    </row>
    <row r="14" spans="1:16" ht="13.5" customHeight="1">
      <c r="A14" s="248"/>
      <c r="B14" s="244"/>
      <c r="C14" s="244"/>
      <c r="D14" s="244"/>
      <c r="E14" s="244"/>
      <c r="F14" s="244"/>
      <c r="G14" s="1163" t="s">
        <v>483</v>
      </c>
      <c r="H14" s="1164"/>
      <c r="I14" s="1164"/>
      <c r="J14" s="1165"/>
      <c r="K14" s="267">
        <v>104321</v>
      </c>
      <c r="L14" s="268">
        <v>5034</v>
      </c>
      <c r="M14" s="269">
        <v>3811</v>
      </c>
      <c r="N14" s="270">
        <v>32.1</v>
      </c>
    </row>
    <row r="15" spans="1:16" ht="13.5" customHeight="1">
      <c r="A15" s="248"/>
      <c r="B15" s="244"/>
      <c r="C15" s="244"/>
      <c r="D15" s="244"/>
      <c r="E15" s="244"/>
      <c r="F15" s="244"/>
      <c r="G15" s="1163" t="s">
        <v>484</v>
      </c>
      <c r="H15" s="1164"/>
      <c r="I15" s="1164"/>
      <c r="J15" s="1165"/>
      <c r="K15" s="267">
        <v>37385</v>
      </c>
      <c r="L15" s="268">
        <v>1804</v>
      </c>
      <c r="M15" s="269">
        <v>1566</v>
      </c>
      <c r="N15" s="270">
        <v>15.2</v>
      </c>
    </row>
    <row r="16" spans="1:16">
      <c r="A16" s="248"/>
      <c r="B16" s="244"/>
      <c r="C16" s="244"/>
      <c r="D16" s="244"/>
      <c r="E16" s="244"/>
      <c r="F16" s="244"/>
      <c r="G16" s="1166" t="s">
        <v>485</v>
      </c>
      <c r="H16" s="1167"/>
      <c r="I16" s="1167"/>
      <c r="J16" s="1168"/>
      <c r="K16" s="268">
        <v>-172904</v>
      </c>
      <c r="L16" s="268">
        <v>-8344</v>
      </c>
      <c r="M16" s="269">
        <v>-8208</v>
      </c>
      <c r="N16" s="270">
        <v>1.7</v>
      </c>
    </row>
    <row r="17" spans="1:16">
      <c r="A17" s="248"/>
      <c r="B17" s="244"/>
      <c r="C17" s="244"/>
      <c r="D17" s="244"/>
      <c r="E17" s="244"/>
      <c r="F17" s="244"/>
      <c r="G17" s="1166" t="s">
        <v>166</v>
      </c>
      <c r="H17" s="1167"/>
      <c r="I17" s="1167"/>
      <c r="J17" s="1168"/>
      <c r="K17" s="268">
        <v>1615331</v>
      </c>
      <c r="L17" s="268">
        <v>77952</v>
      </c>
      <c r="M17" s="269">
        <v>96567</v>
      </c>
      <c r="N17" s="270">
        <v>-19.3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60" t="s">
        <v>490</v>
      </c>
      <c r="H21" s="1161"/>
      <c r="I21" s="1161"/>
      <c r="J21" s="1162"/>
      <c r="K21" s="280">
        <v>7.82</v>
      </c>
      <c r="L21" s="281">
        <v>8.9</v>
      </c>
      <c r="M21" s="282">
        <v>-1.08</v>
      </c>
      <c r="N21" s="249"/>
      <c r="O21" s="283"/>
      <c r="P21" s="279"/>
    </row>
    <row r="22" spans="1:16" s="284" customFormat="1">
      <c r="A22" s="279"/>
      <c r="B22" s="249"/>
      <c r="C22" s="249"/>
      <c r="D22" s="249"/>
      <c r="E22" s="249"/>
      <c r="F22" s="249"/>
      <c r="G22" s="1160" t="s">
        <v>491</v>
      </c>
      <c r="H22" s="1161"/>
      <c r="I22" s="1161"/>
      <c r="J22" s="1162"/>
      <c r="K22" s="285">
        <v>97.3</v>
      </c>
      <c r="L22" s="286">
        <v>97.4</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49" t="s">
        <v>472</v>
      </c>
      <c r="L30" s="254"/>
      <c r="M30" s="255" t="s">
        <v>473</v>
      </c>
      <c r="N30" s="256"/>
    </row>
    <row r="31" spans="1:16">
      <c r="A31" s="248"/>
      <c r="B31" s="244"/>
      <c r="C31" s="244"/>
      <c r="D31" s="244"/>
      <c r="E31" s="244"/>
      <c r="F31" s="244"/>
      <c r="G31" s="257"/>
      <c r="H31" s="258"/>
      <c r="I31" s="258"/>
      <c r="J31" s="259"/>
      <c r="K31" s="1150"/>
      <c r="L31" s="260" t="s">
        <v>474</v>
      </c>
      <c r="M31" s="261" t="s">
        <v>475</v>
      </c>
      <c r="N31" s="262" t="s">
        <v>476</v>
      </c>
    </row>
    <row r="32" spans="1:16" ht="27" customHeight="1">
      <c r="A32" s="248"/>
      <c r="B32" s="244"/>
      <c r="C32" s="244"/>
      <c r="D32" s="244"/>
      <c r="E32" s="244"/>
      <c r="F32" s="244"/>
      <c r="G32" s="1151" t="s">
        <v>495</v>
      </c>
      <c r="H32" s="1152"/>
      <c r="I32" s="1152"/>
      <c r="J32" s="1153"/>
      <c r="K32" s="294">
        <v>1284267</v>
      </c>
      <c r="L32" s="294">
        <v>61976</v>
      </c>
      <c r="M32" s="295">
        <v>47101</v>
      </c>
      <c r="N32" s="296">
        <v>31.6</v>
      </c>
    </row>
    <row r="33" spans="1:16" ht="13.5" customHeight="1">
      <c r="A33" s="248"/>
      <c r="B33" s="244"/>
      <c r="C33" s="244"/>
      <c r="D33" s="244"/>
      <c r="E33" s="244"/>
      <c r="F33" s="244"/>
      <c r="G33" s="1151" t="s">
        <v>496</v>
      </c>
      <c r="H33" s="1152"/>
      <c r="I33" s="1152"/>
      <c r="J33" s="1153"/>
      <c r="K33" s="294" t="s">
        <v>481</v>
      </c>
      <c r="L33" s="294" t="s">
        <v>481</v>
      </c>
      <c r="M33" s="295" t="s">
        <v>481</v>
      </c>
      <c r="N33" s="296" t="s">
        <v>481</v>
      </c>
    </row>
    <row r="34" spans="1:16" ht="27" customHeight="1">
      <c r="A34" s="248"/>
      <c r="B34" s="244"/>
      <c r="C34" s="244"/>
      <c r="D34" s="244"/>
      <c r="E34" s="244"/>
      <c r="F34" s="244"/>
      <c r="G34" s="1151" t="s">
        <v>497</v>
      </c>
      <c r="H34" s="1152"/>
      <c r="I34" s="1152"/>
      <c r="J34" s="1153"/>
      <c r="K34" s="294">
        <v>3333</v>
      </c>
      <c r="L34" s="294">
        <v>161</v>
      </c>
      <c r="M34" s="295">
        <v>22</v>
      </c>
      <c r="N34" s="296">
        <v>631.79999999999995</v>
      </c>
    </row>
    <row r="35" spans="1:16" ht="27" customHeight="1">
      <c r="A35" s="248"/>
      <c r="B35" s="244"/>
      <c r="C35" s="244"/>
      <c r="D35" s="244"/>
      <c r="E35" s="244"/>
      <c r="F35" s="244"/>
      <c r="G35" s="1151" t="s">
        <v>498</v>
      </c>
      <c r="H35" s="1152"/>
      <c r="I35" s="1152"/>
      <c r="J35" s="1153"/>
      <c r="K35" s="294">
        <v>664153</v>
      </c>
      <c r="L35" s="294">
        <v>32051</v>
      </c>
      <c r="M35" s="295">
        <v>14567</v>
      </c>
      <c r="N35" s="296">
        <v>120</v>
      </c>
    </row>
    <row r="36" spans="1:16" ht="27" customHeight="1">
      <c r="A36" s="248"/>
      <c r="B36" s="244"/>
      <c r="C36" s="244"/>
      <c r="D36" s="244"/>
      <c r="E36" s="244"/>
      <c r="F36" s="244"/>
      <c r="G36" s="1151" t="s">
        <v>499</v>
      </c>
      <c r="H36" s="1152"/>
      <c r="I36" s="1152"/>
      <c r="J36" s="1153"/>
      <c r="K36" s="294">
        <v>6538</v>
      </c>
      <c r="L36" s="294">
        <v>316</v>
      </c>
      <c r="M36" s="295">
        <v>3162</v>
      </c>
      <c r="N36" s="296">
        <v>-90</v>
      </c>
    </row>
    <row r="37" spans="1:16" ht="13.5" customHeight="1">
      <c r="A37" s="248"/>
      <c r="B37" s="244"/>
      <c r="C37" s="244"/>
      <c r="D37" s="244"/>
      <c r="E37" s="244"/>
      <c r="F37" s="244"/>
      <c r="G37" s="1151" t="s">
        <v>500</v>
      </c>
      <c r="H37" s="1152"/>
      <c r="I37" s="1152"/>
      <c r="J37" s="1153"/>
      <c r="K37" s="294" t="s">
        <v>481</v>
      </c>
      <c r="L37" s="294" t="s">
        <v>481</v>
      </c>
      <c r="M37" s="295">
        <v>1050</v>
      </c>
      <c r="N37" s="296" t="s">
        <v>481</v>
      </c>
    </row>
    <row r="38" spans="1:16" ht="27" customHeight="1">
      <c r="A38" s="248"/>
      <c r="B38" s="244"/>
      <c r="C38" s="244"/>
      <c r="D38" s="244"/>
      <c r="E38" s="244"/>
      <c r="F38" s="244"/>
      <c r="G38" s="1154" t="s">
        <v>501</v>
      </c>
      <c r="H38" s="1155"/>
      <c r="I38" s="1155"/>
      <c r="J38" s="1156"/>
      <c r="K38" s="297" t="s">
        <v>481</v>
      </c>
      <c r="L38" s="297" t="s">
        <v>481</v>
      </c>
      <c r="M38" s="298">
        <v>8</v>
      </c>
      <c r="N38" s="299" t="s">
        <v>481</v>
      </c>
      <c r="O38" s="293"/>
    </row>
    <row r="39" spans="1:16">
      <c r="A39" s="248"/>
      <c r="B39" s="244"/>
      <c r="C39" s="244"/>
      <c r="D39" s="244"/>
      <c r="E39" s="244"/>
      <c r="F39" s="244"/>
      <c r="G39" s="1154" t="s">
        <v>502</v>
      </c>
      <c r="H39" s="1155"/>
      <c r="I39" s="1155"/>
      <c r="J39" s="1156"/>
      <c r="K39" s="300">
        <v>-71272</v>
      </c>
      <c r="L39" s="300">
        <v>-3439</v>
      </c>
      <c r="M39" s="301">
        <v>-3518</v>
      </c>
      <c r="N39" s="302">
        <v>-2.2000000000000002</v>
      </c>
      <c r="O39" s="293"/>
    </row>
    <row r="40" spans="1:16" ht="27" customHeight="1">
      <c r="A40" s="248"/>
      <c r="B40" s="244"/>
      <c r="C40" s="244"/>
      <c r="D40" s="244"/>
      <c r="E40" s="244"/>
      <c r="F40" s="244"/>
      <c r="G40" s="1151" t="s">
        <v>503</v>
      </c>
      <c r="H40" s="1152"/>
      <c r="I40" s="1152"/>
      <c r="J40" s="1153"/>
      <c r="K40" s="300">
        <v>-1184106</v>
      </c>
      <c r="L40" s="300">
        <v>-57142</v>
      </c>
      <c r="M40" s="301">
        <v>-41712</v>
      </c>
      <c r="N40" s="302">
        <v>37</v>
      </c>
      <c r="O40" s="293"/>
    </row>
    <row r="41" spans="1:16">
      <c r="A41" s="248"/>
      <c r="B41" s="244"/>
      <c r="C41" s="244"/>
      <c r="D41" s="244"/>
      <c r="E41" s="244"/>
      <c r="F41" s="244"/>
      <c r="G41" s="1157" t="s">
        <v>277</v>
      </c>
      <c r="H41" s="1158"/>
      <c r="I41" s="1158"/>
      <c r="J41" s="1159"/>
      <c r="K41" s="294">
        <v>702913</v>
      </c>
      <c r="L41" s="300">
        <v>33921</v>
      </c>
      <c r="M41" s="301">
        <v>20682</v>
      </c>
      <c r="N41" s="302">
        <v>64</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44" t="s">
        <v>472</v>
      </c>
      <c r="J49" s="1146" t="s">
        <v>507</v>
      </c>
      <c r="K49" s="1147"/>
      <c r="L49" s="1147"/>
      <c r="M49" s="1147"/>
      <c r="N49" s="1148"/>
    </row>
    <row r="50" spans="1:14">
      <c r="A50" s="248"/>
      <c r="B50" s="244"/>
      <c r="C50" s="244"/>
      <c r="D50" s="244"/>
      <c r="E50" s="244"/>
      <c r="F50" s="244"/>
      <c r="G50" s="312"/>
      <c r="H50" s="313"/>
      <c r="I50" s="1145"/>
      <c r="J50" s="314" t="s">
        <v>508</v>
      </c>
      <c r="K50" s="315" t="s">
        <v>509</v>
      </c>
      <c r="L50" s="316" t="s">
        <v>510</v>
      </c>
      <c r="M50" s="317" t="s">
        <v>511</v>
      </c>
      <c r="N50" s="318" t="s">
        <v>512</v>
      </c>
    </row>
    <row r="51" spans="1:14">
      <c r="A51" s="248"/>
      <c r="B51" s="244"/>
      <c r="C51" s="244"/>
      <c r="D51" s="244"/>
      <c r="E51" s="244"/>
      <c r="F51" s="244"/>
      <c r="G51" s="310" t="s">
        <v>513</v>
      </c>
      <c r="H51" s="311"/>
      <c r="I51" s="319">
        <v>1804205</v>
      </c>
      <c r="J51" s="320">
        <v>82504</v>
      </c>
      <c r="K51" s="321">
        <v>37</v>
      </c>
      <c r="L51" s="322">
        <v>42839</v>
      </c>
      <c r="M51" s="323">
        <v>-13.3</v>
      </c>
      <c r="N51" s="324">
        <v>50.3</v>
      </c>
    </row>
    <row r="52" spans="1:14">
      <c r="A52" s="248"/>
      <c r="B52" s="244"/>
      <c r="C52" s="244"/>
      <c r="D52" s="244"/>
      <c r="E52" s="244"/>
      <c r="F52" s="244"/>
      <c r="G52" s="325"/>
      <c r="H52" s="326" t="s">
        <v>514</v>
      </c>
      <c r="I52" s="327">
        <v>483677</v>
      </c>
      <c r="J52" s="328">
        <v>22118</v>
      </c>
      <c r="K52" s="329">
        <v>-42.1</v>
      </c>
      <c r="L52" s="330">
        <v>22027</v>
      </c>
      <c r="M52" s="331">
        <v>-17.100000000000001</v>
      </c>
      <c r="N52" s="332">
        <v>-25</v>
      </c>
    </row>
    <row r="53" spans="1:14">
      <c r="A53" s="248"/>
      <c r="B53" s="244"/>
      <c r="C53" s="244"/>
      <c r="D53" s="244"/>
      <c r="E53" s="244"/>
      <c r="F53" s="244"/>
      <c r="G53" s="310" t="s">
        <v>515</v>
      </c>
      <c r="H53" s="311"/>
      <c r="I53" s="319">
        <v>808342</v>
      </c>
      <c r="J53" s="320">
        <v>37505</v>
      </c>
      <c r="K53" s="321">
        <v>-54.5</v>
      </c>
      <c r="L53" s="322">
        <v>46819</v>
      </c>
      <c r="M53" s="323">
        <v>9.3000000000000007</v>
      </c>
      <c r="N53" s="324">
        <v>-63.8</v>
      </c>
    </row>
    <row r="54" spans="1:14">
      <c r="A54" s="248"/>
      <c r="B54" s="244"/>
      <c r="C54" s="244"/>
      <c r="D54" s="244"/>
      <c r="E54" s="244"/>
      <c r="F54" s="244"/>
      <c r="G54" s="325"/>
      <c r="H54" s="326" t="s">
        <v>514</v>
      </c>
      <c r="I54" s="327">
        <v>412011</v>
      </c>
      <c r="J54" s="328">
        <v>19116</v>
      </c>
      <c r="K54" s="329">
        <v>-13.6</v>
      </c>
      <c r="L54" s="330">
        <v>24121</v>
      </c>
      <c r="M54" s="331">
        <v>9.5</v>
      </c>
      <c r="N54" s="332">
        <v>-23.1</v>
      </c>
    </row>
    <row r="55" spans="1:14">
      <c r="A55" s="248"/>
      <c r="B55" s="244"/>
      <c r="C55" s="244"/>
      <c r="D55" s="244"/>
      <c r="E55" s="244"/>
      <c r="F55" s="244"/>
      <c r="G55" s="310" t="s">
        <v>516</v>
      </c>
      <c r="H55" s="311"/>
      <c r="I55" s="319">
        <v>1285619</v>
      </c>
      <c r="J55" s="320">
        <v>60152</v>
      </c>
      <c r="K55" s="321">
        <v>60.4</v>
      </c>
      <c r="L55" s="322">
        <v>53270</v>
      </c>
      <c r="M55" s="323">
        <v>13.8</v>
      </c>
      <c r="N55" s="324">
        <v>46.6</v>
      </c>
    </row>
    <row r="56" spans="1:14">
      <c r="A56" s="248"/>
      <c r="B56" s="244"/>
      <c r="C56" s="244"/>
      <c r="D56" s="244"/>
      <c r="E56" s="244"/>
      <c r="F56" s="244"/>
      <c r="G56" s="325"/>
      <c r="H56" s="326" t="s">
        <v>514</v>
      </c>
      <c r="I56" s="327">
        <v>826418</v>
      </c>
      <c r="J56" s="328">
        <v>38666</v>
      </c>
      <c r="K56" s="329">
        <v>102.3</v>
      </c>
      <c r="L56" s="330">
        <v>24316</v>
      </c>
      <c r="M56" s="331">
        <v>0.8</v>
      </c>
      <c r="N56" s="332">
        <v>101.5</v>
      </c>
    </row>
    <row r="57" spans="1:14">
      <c r="A57" s="248"/>
      <c r="B57" s="244"/>
      <c r="C57" s="244"/>
      <c r="D57" s="244"/>
      <c r="E57" s="244"/>
      <c r="F57" s="244"/>
      <c r="G57" s="310" t="s">
        <v>517</v>
      </c>
      <c r="H57" s="311"/>
      <c r="I57" s="319">
        <v>2705143</v>
      </c>
      <c r="J57" s="320">
        <v>128449</v>
      </c>
      <c r="K57" s="321">
        <v>113.5</v>
      </c>
      <c r="L57" s="322">
        <v>53292</v>
      </c>
      <c r="M57" s="323">
        <v>0</v>
      </c>
      <c r="N57" s="324">
        <v>113.5</v>
      </c>
    </row>
    <row r="58" spans="1:14">
      <c r="A58" s="248"/>
      <c r="B58" s="244"/>
      <c r="C58" s="244"/>
      <c r="D58" s="244"/>
      <c r="E58" s="244"/>
      <c r="F58" s="244"/>
      <c r="G58" s="325"/>
      <c r="H58" s="326" t="s">
        <v>514</v>
      </c>
      <c r="I58" s="327">
        <v>2494958</v>
      </c>
      <c r="J58" s="328">
        <v>118469</v>
      </c>
      <c r="K58" s="329">
        <v>206.4</v>
      </c>
      <c r="L58" s="330">
        <v>28900</v>
      </c>
      <c r="M58" s="331">
        <v>18.899999999999999</v>
      </c>
      <c r="N58" s="332">
        <v>187.5</v>
      </c>
    </row>
    <row r="59" spans="1:14">
      <c r="A59" s="248"/>
      <c r="B59" s="244"/>
      <c r="C59" s="244"/>
      <c r="D59" s="244"/>
      <c r="E59" s="244"/>
      <c r="F59" s="244"/>
      <c r="G59" s="310" t="s">
        <v>518</v>
      </c>
      <c r="H59" s="311"/>
      <c r="I59" s="319">
        <v>1210553</v>
      </c>
      <c r="J59" s="320">
        <v>58419</v>
      </c>
      <c r="K59" s="321">
        <v>-54.5</v>
      </c>
      <c r="L59" s="322">
        <v>69469</v>
      </c>
      <c r="M59" s="323">
        <v>30.4</v>
      </c>
      <c r="N59" s="324">
        <v>-84.9</v>
      </c>
    </row>
    <row r="60" spans="1:14">
      <c r="A60" s="248"/>
      <c r="B60" s="244"/>
      <c r="C60" s="244"/>
      <c r="D60" s="244"/>
      <c r="E60" s="244"/>
      <c r="F60" s="244"/>
      <c r="G60" s="325"/>
      <c r="H60" s="326" t="s">
        <v>514</v>
      </c>
      <c r="I60" s="333">
        <v>704035</v>
      </c>
      <c r="J60" s="328">
        <v>33975</v>
      </c>
      <c r="K60" s="329">
        <v>-71.3</v>
      </c>
      <c r="L60" s="330">
        <v>38215</v>
      </c>
      <c r="M60" s="331">
        <v>32.200000000000003</v>
      </c>
      <c r="N60" s="332">
        <v>-103.5</v>
      </c>
    </row>
    <row r="61" spans="1:14">
      <c r="A61" s="248"/>
      <c r="B61" s="244"/>
      <c r="C61" s="244"/>
      <c r="D61" s="244"/>
      <c r="E61" s="244"/>
      <c r="F61" s="244"/>
      <c r="G61" s="310" t="s">
        <v>519</v>
      </c>
      <c r="H61" s="334"/>
      <c r="I61" s="335">
        <v>1562772</v>
      </c>
      <c r="J61" s="336">
        <v>73406</v>
      </c>
      <c r="K61" s="337">
        <v>20.399999999999999</v>
      </c>
      <c r="L61" s="338">
        <v>53138</v>
      </c>
      <c r="M61" s="339">
        <v>8</v>
      </c>
      <c r="N61" s="324">
        <v>12.4</v>
      </c>
    </row>
    <row r="62" spans="1:14">
      <c r="A62" s="248"/>
      <c r="B62" s="244"/>
      <c r="C62" s="244"/>
      <c r="D62" s="244"/>
      <c r="E62" s="244"/>
      <c r="F62" s="244"/>
      <c r="G62" s="325"/>
      <c r="H62" s="326" t="s">
        <v>514</v>
      </c>
      <c r="I62" s="327">
        <v>984220</v>
      </c>
      <c r="J62" s="328">
        <v>46469</v>
      </c>
      <c r="K62" s="329">
        <v>36.299999999999997</v>
      </c>
      <c r="L62" s="330">
        <v>27516</v>
      </c>
      <c r="M62" s="331">
        <v>8.9</v>
      </c>
      <c r="N62" s="332">
        <v>27.4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2" zoomScaleNormal="82"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69" t="s">
        <v>3</v>
      </c>
      <c r="D47" s="1169"/>
      <c r="E47" s="1170"/>
      <c r="F47" s="11">
        <v>35.409999999999997</v>
      </c>
      <c r="G47" s="12">
        <v>46.2</v>
      </c>
      <c r="H47" s="12">
        <v>54.24</v>
      </c>
      <c r="I47" s="12">
        <v>51.72</v>
      </c>
      <c r="J47" s="13">
        <v>49.43</v>
      </c>
    </row>
    <row r="48" spans="2:10" ht="57.75" customHeight="1">
      <c r="B48" s="14"/>
      <c r="C48" s="1171" t="s">
        <v>4</v>
      </c>
      <c r="D48" s="1171"/>
      <c r="E48" s="1172"/>
      <c r="F48" s="15">
        <v>3.78</v>
      </c>
      <c r="G48" s="16">
        <v>0.54</v>
      </c>
      <c r="H48" s="16">
        <v>0.93</v>
      </c>
      <c r="I48" s="16">
        <v>0.22</v>
      </c>
      <c r="J48" s="17">
        <v>5.7</v>
      </c>
    </row>
    <row r="49" spans="2:10" ht="57.75" customHeight="1" thickBot="1">
      <c r="B49" s="18"/>
      <c r="C49" s="1173" t="s">
        <v>5</v>
      </c>
      <c r="D49" s="1173"/>
      <c r="E49" s="1174"/>
      <c r="F49" s="19">
        <v>13.07</v>
      </c>
      <c r="G49" s="20">
        <v>6.52</v>
      </c>
      <c r="H49" s="20">
        <v>8.85</v>
      </c>
      <c r="I49" s="20" t="s">
        <v>526</v>
      </c>
      <c r="J49" s="21">
        <v>2.92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2017-03-10T07:04:14Z</cp:lastPrinted>
  <dcterms:created xsi:type="dcterms:W3CDTF">2017-02-15T16:35:02Z</dcterms:created>
  <dcterms:modified xsi:type="dcterms:W3CDTF">2017-05-26T09:14:51Z</dcterms:modified>
</cp:coreProperties>
</file>